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24226"/>
  <mc:AlternateContent xmlns:mc="http://schemas.openxmlformats.org/markup-compatibility/2006">
    <mc:Choice Requires="x15">
      <x15ac:absPath xmlns:x15ac="http://schemas.microsoft.com/office/spreadsheetml/2010/11/ac" url="\\NFSVNAS01\share\子ども生活福祉部\保護・援護課\02 保護・自立支援班\11 大城\⑨大城（豊見盛さんから引き継ぎ）\大城怜子\救護園\00 救護施設物価高騰対策支援補助金\Ｒ７\03 物価高騰対策支援事業の実施\01 HP掲載\"/>
    </mc:Choice>
  </mc:AlternateContent>
  <xr:revisionPtr revIDLastSave="0" documentId="13_ncr:1_{009C0923-BC12-4FA1-98FE-4A651A8F2EB1}" xr6:coauthVersionLast="47" xr6:coauthVersionMax="47" xr10:uidLastSave="{00000000-0000-0000-0000-000000000000}"/>
  <bookViews>
    <workbookView xWindow="28680" yWindow="-11610" windowWidth="29040" windowHeight="15720" tabRatio="688" firstSheet="1" activeTab="1" xr2:uid="{00000000-000D-0000-FFFF-FFFF00000000}"/>
  </bookViews>
  <sheets>
    <sheet name="（はじめにお読みください）本申請書の使い方" sheetId="25" state="hidden" r:id="rId1"/>
    <sheet name="交付申請書" sheetId="26" r:id="rId2"/>
    <sheet name="別表１　総括表" sheetId="20" r:id="rId3"/>
    <sheet name="別表２　個票1" sheetId="51" r:id="rId4"/>
    <sheet name="別表２　個票2" sheetId="60" r:id="rId5"/>
    <sheet name="プルダウン" sheetId="59" r:id="rId6"/>
  </sheets>
  <definedNames>
    <definedName name="_xlnm.Print_Area" localSheetId="1">交付申請書!$A$1:$Z$50</definedName>
    <definedName name="_xlnm.Print_Area" localSheetId="2">'別表１　総括表'!$A$1:$AB$25</definedName>
    <definedName name="_xlnm.Print_Area" localSheetId="3">'別表２　個票1'!$A$1:$AQ$30</definedName>
    <definedName name="_xlnm.Print_Area" localSheetId="4">'別表２　個票2'!$A$1:$AQ$30</definedName>
    <definedName name="_xlnm.Print_Titles" localSheetId="2">'別表１　総括表'!$16:$16</definedName>
    <definedName name="サービス付き高齢者住宅" localSheetId="4">#REF!</definedName>
    <definedName name="サービス付き高齢者住宅">#REF!</definedName>
    <definedName name="ユニット" localSheetId="4">#REF!</definedName>
    <definedName name="ユニット">#REF!</definedName>
    <definedName name="介護医療院" localSheetId="4">#REF!</definedName>
    <definedName name="介護医療院">#REF!</definedName>
    <definedName name="介護療養型医療施設" localSheetId="4">#REF!</definedName>
    <definedName name="介護療養型医療施設">#REF!</definedName>
    <definedName name="介護老人福祉施設" localSheetId="4">#REF!</definedName>
    <definedName name="介護老人福祉施設">#REF!</definedName>
    <definedName name="介護老人保健施設" localSheetId="4">#REF!</definedName>
    <definedName name="介護老人保健施設">#REF!</definedName>
    <definedName name="軽費老人ホーム" localSheetId="4">#REF!</definedName>
    <definedName name="軽費老人ホーム">#REF!</definedName>
    <definedName name="多機能型サービス事業所" localSheetId="4">#REF!</definedName>
    <definedName name="多機能型サービス事業所">#REF!</definedName>
    <definedName name="短期入所系サービス事業所" localSheetId="4">#REF!</definedName>
    <definedName name="短期入所系サービス事業所">#REF!</definedName>
    <definedName name="通所系サービス事業所" localSheetId="4">#REF!</definedName>
    <definedName name="通所系サービス事業所">#REF!</definedName>
    <definedName name="特定施設入居者生活介護" localSheetId="4">#REF!</definedName>
    <definedName name="特定施設入居者生活介護">#REF!</definedName>
    <definedName name="認知症対応型共同生活介護事業所" localSheetId="4">#REF!</definedName>
    <definedName name="認知症対応型共同生活介護事業所">#REF!</definedName>
    <definedName name="訪問及び相談系サービス事業所" localSheetId="4">#REF!</definedName>
    <definedName name="訪問及び相談系サービス事業所">#REF!</definedName>
    <definedName name="有料老人ホーム" localSheetId="4">#REF!</definedName>
    <definedName name="有料老人ホーム">#REF!</definedName>
    <definedName name="養護老人ホーム" localSheetId="4">#REF!</definedName>
    <definedName name="養護老人ホーム">#REF!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12" i="60" l="1"/>
  <c r="AL13" i="60"/>
  <c r="AL14" i="60"/>
  <c r="AL15" i="60"/>
  <c r="AL16" i="60"/>
  <c r="AL17" i="60"/>
  <c r="AL18" i="60"/>
  <c r="AL19" i="60"/>
  <c r="AL20" i="60"/>
  <c r="AL21" i="60"/>
  <c r="AL22" i="60"/>
  <c r="AL13" i="51"/>
  <c r="AL14" i="51"/>
  <c r="AL15" i="51"/>
  <c r="AL16" i="51"/>
  <c r="AL17" i="51"/>
  <c r="AL18" i="51"/>
  <c r="AL19" i="51"/>
  <c r="AL20" i="51"/>
  <c r="AL21" i="51"/>
  <c r="AL22" i="51"/>
  <c r="AL12" i="51"/>
  <c r="AL23" i="51" s="1"/>
  <c r="AB10" i="51" s="1"/>
  <c r="AL10" i="51" s="1"/>
  <c r="W31" i="20"/>
  <c r="AT94" i="60" l="1"/>
  <c r="AT93" i="60"/>
  <c r="AT25" i="60"/>
  <c r="AE23" i="60"/>
  <c r="X23" i="60"/>
  <c r="Q23" i="60"/>
  <c r="Z31" i="20"/>
  <c r="AL23" i="60"/>
  <c r="AB10" i="60" s="1"/>
  <c r="AL10" i="60" s="1"/>
  <c r="W25" i="20" l="1"/>
  <c r="Z30" i="20"/>
  <c r="W30" i="20"/>
  <c r="AT97" i="60" l="1"/>
  <c r="Z25" i="20"/>
  <c r="X18" i="20" s="1"/>
  <c r="T13" i="20"/>
  <c r="AT25" i="51" l="1"/>
  <c r="AE23" i="51" l="1"/>
  <c r="X23" i="51"/>
  <c r="Q23" i="51"/>
  <c r="AT94" i="51" l="1"/>
  <c r="AT93" i="51"/>
  <c r="Z24" i="20" l="1"/>
  <c r="X17" i="20" s="1"/>
  <c r="X13" i="20" s="1"/>
  <c r="AT5" i="51"/>
  <c r="W24" i="20"/>
  <c r="Q16" i="26"/>
  <c r="M14" i="26"/>
  <c r="M12" i="26"/>
  <c r="AT97" i="51" l="1"/>
  <c r="M16" i="26" l="1"/>
  <c r="L30"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19</author>
  </authors>
  <commentList>
    <comment ref="N3" authorId="0" shapeId="0" xr:uid="{00000000-0006-0000-0100-000001000000}">
      <text>
        <r>
          <rPr>
            <sz val="9"/>
            <color indexed="81"/>
            <rFont val="ＭＳ Ｐゴシック"/>
            <family val="3"/>
            <charset val="128"/>
          </rPr>
          <t>法人の代表印と同じ印鑑を押印してください。</t>
        </r>
      </text>
    </comment>
    <comment ref="M12" authorId="0" shapeId="0" xr:uid="{00000000-0006-0000-0100-000002000000}">
      <text>
        <r>
          <rPr>
            <b/>
            <sz val="11"/>
            <color indexed="81"/>
            <rFont val="ＭＳ Ｐゴシック"/>
            <family val="3"/>
            <charset val="128"/>
          </rPr>
          <t>総括表の入力内容が</t>
        </r>
        <r>
          <rPr>
            <b/>
            <u/>
            <sz val="11"/>
            <color indexed="81"/>
            <rFont val="ＭＳ Ｐゴシック"/>
            <family val="3"/>
            <charset val="128"/>
          </rPr>
          <t>自動で挿入</t>
        </r>
        <r>
          <rPr>
            <b/>
            <sz val="11"/>
            <color indexed="81"/>
            <rFont val="ＭＳ Ｐゴシック"/>
            <family val="3"/>
            <charset val="128"/>
          </rPr>
          <t xml:space="preserve">されます。
</t>
        </r>
        <r>
          <rPr>
            <b/>
            <u/>
            <sz val="11"/>
            <color indexed="10"/>
            <rFont val="ＭＳ Ｐゴシック"/>
            <family val="3"/>
            <charset val="128"/>
          </rPr>
          <t>総括表を先に入力</t>
        </r>
        <r>
          <rPr>
            <b/>
            <sz val="11"/>
            <color indexed="81"/>
            <rFont val="ＭＳ Ｐゴシック"/>
            <family val="3"/>
            <charset val="128"/>
          </rPr>
          <t>し、誤りが無いか確認し、誤りがあれば直接入力して修正してください。</t>
        </r>
      </text>
    </comment>
    <comment ref="Y16" authorId="0" shapeId="0" xr:uid="{00000000-0006-0000-0100-000003000000}">
      <text>
        <r>
          <rPr>
            <b/>
            <sz val="10"/>
            <color indexed="81"/>
            <rFont val="ＭＳ Ｐゴシック"/>
            <family val="3"/>
            <charset val="128"/>
          </rPr>
          <t xml:space="preserve">法人の代表印（社判不可）を押印してください。
</t>
        </r>
        <r>
          <rPr>
            <b/>
            <u/>
            <sz val="10"/>
            <color indexed="81"/>
            <rFont val="ＭＳ Ｐゴシック"/>
            <family val="3"/>
            <charset val="128"/>
          </rPr>
          <t>正しい例</t>
        </r>
        <r>
          <rPr>
            <b/>
            <sz val="10"/>
            <color indexed="81"/>
            <rFont val="ＭＳ Ｐゴシック"/>
            <family val="3"/>
            <charset val="128"/>
          </rPr>
          <t xml:space="preserve">
株式会社○○代表取締役の印
社会福祉法人△△理事長の印
などの</t>
        </r>
        <r>
          <rPr>
            <b/>
            <u/>
            <sz val="11"/>
            <color indexed="10"/>
            <rFont val="ＭＳ Ｐゴシック"/>
            <family val="3"/>
            <charset val="128"/>
          </rPr>
          <t>登記印</t>
        </r>
        <r>
          <rPr>
            <b/>
            <sz val="10"/>
            <color indexed="81"/>
            <rFont val="ＭＳ Ｐゴシック"/>
            <family val="3"/>
            <charset val="128"/>
          </rPr>
          <t xml:space="preserve">です
</t>
        </r>
        <r>
          <rPr>
            <b/>
            <u/>
            <sz val="10"/>
            <color indexed="81"/>
            <rFont val="ＭＳ Ｐゴシック"/>
            <family val="3"/>
            <charset val="128"/>
          </rPr>
          <t>誤った例</t>
        </r>
        <r>
          <rPr>
            <b/>
            <sz val="10"/>
            <color indexed="81"/>
            <rFont val="ＭＳ Ｐゴシック"/>
            <family val="3"/>
            <charset val="128"/>
          </rPr>
          <t xml:space="preserve">
株式会社○○印
社会福祉法人之印
など登記されてない印（社判）</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老健局振興課 予算係(shinkou-yosan)</author>
  </authors>
  <commentList>
    <comment ref="B5" authorId="0" shapeId="0" xr:uid="{00000000-0006-0000-0200-000001000000}">
      <text>
        <r>
          <rPr>
            <b/>
            <sz val="9"/>
            <color indexed="81"/>
            <rFont val="ＭＳ Ｐゴシック"/>
            <family val="3"/>
            <charset val="128"/>
          </rPr>
          <t xml:space="preserve">・法人名を入力
・法人で各事業所分もまとめて一括申請してください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老健局振興課 予算係(shinkou-yosan)</author>
  </authors>
  <commentList>
    <comment ref="A25" authorId="0" shapeId="0" xr:uid="{00000000-0006-0000-0300-000001000000}">
      <text>
        <r>
          <rPr>
            <b/>
            <u/>
            <sz val="11"/>
            <color indexed="81"/>
            <rFont val="ＭＳ Ｐゴシック"/>
            <family val="3"/>
            <charset val="128"/>
          </rPr>
          <t>全ての項目（左欄）で○を選択</t>
        </r>
        <r>
          <rPr>
            <b/>
            <sz val="11"/>
            <color indexed="81"/>
            <rFont val="ＭＳ Ｐゴシック"/>
            <family val="3"/>
            <charset val="128"/>
          </rPr>
          <t>しないと申請できません。</t>
        </r>
      </text>
    </comment>
    <comment ref="AT25" authorId="0" shapeId="0" xr:uid="{00000000-0006-0000-0300-000002000000}">
      <text>
        <r>
          <rPr>
            <b/>
            <sz val="9"/>
            <color indexed="81"/>
            <rFont val="ＭＳ Ｐゴシック"/>
            <family val="3"/>
            <charset val="128"/>
          </rPr>
          <t>「NG」の場合は誓約事項のチェック漏れです。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老健局振興課 予算係(shinkou-yosan)</author>
  </authors>
  <commentList>
    <comment ref="A25" authorId="0" shapeId="0" xr:uid="{00000000-0006-0000-0400-000001000000}">
      <text>
        <r>
          <rPr>
            <b/>
            <u/>
            <sz val="11"/>
            <color indexed="81"/>
            <rFont val="ＭＳ Ｐゴシック"/>
            <family val="3"/>
            <charset val="128"/>
          </rPr>
          <t>全ての項目（左欄）で○を選択</t>
        </r>
        <r>
          <rPr>
            <b/>
            <sz val="11"/>
            <color indexed="81"/>
            <rFont val="ＭＳ Ｐゴシック"/>
            <family val="3"/>
            <charset val="128"/>
          </rPr>
          <t>しないと申請できません。</t>
        </r>
      </text>
    </comment>
    <comment ref="AT25" authorId="0" shapeId="0" xr:uid="{00000000-0006-0000-0400-000002000000}">
      <text>
        <r>
          <rPr>
            <b/>
            <sz val="9"/>
            <color indexed="81"/>
            <rFont val="ＭＳ Ｐゴシック"/>
            <family val="3"/>
            <charset val="128"/>
          </rPr>
          <t>「NG」の場合は誓約事項のチェック漏れです。</t>
        </r>
      </text>
    </comment>
  </commentList>
</comments>
</file>

<file path=xl/sharedStrings.xml><?xml version="1.0" encoding="utf-8"?>
<sst xmlns="http://schemas.openxmlformats.org/spreadsheetml/2006/main" count="554" uniqueCount="201">
  <si>
    <t>フリガナ</t>
    <phoneticPr fontId="3"/>
  </si>
  <si>
    <t>殿</t>
    <rPh sb="0" eb="1">
      <t>トノ</t>
    </rPh>
    <phoneticPr fontId="3"/>
  </si>
  <si>
    <t>日</t>
    <rPh sb="0" eb="1">
      <t>ニチ</t>
    </rPh>
    <phoneticPr fontId="3"/>
  </si>
  <si>
    <t>月</t>
    <rPh sb="0" eb="1">
      <t>ゲツ</t>
    </rPh>
    <phoneticPr fontId="3"/>
  </si>
  <si>
    <t>年</t>
    <rPh sb="0" eb="1">
      <t>ネン</t>
    </rPh>
    <phoneticPr fontId="3"/>
  </si>
  <si>
    <t>フリガナ</t>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</si>
  <si>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</si>
  <si>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</si>
  <si>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</si>
  <si>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</si>
  <si>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</si>
  <si>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</si>
  <si>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</si>
  <si>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</si>
  <si>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申請に関する担当者</t>
    <rPh sb="0" eb="2">
      <t>シンセイ</t>
    </rPh>
    <rPh sb="3" eb="4">
      <t>カン</t>
    </rPh>
    <rPh sb="6" eb="9">
      <t>タントウシャ</t>
    </rPh>
    <phoneticPr fontId="3"/>
  </si>
  <si>
    <t>申請額</t>
    <rPh sb="0" eb="3">
      <t>シンセイガク</t>
    </rPh>
    <phoneticPr fontId="3"/>
  </si>
  <si>
    <t>か所</t>
    <rPh sb="1" eb="2">
      <t>ショ</t>
    </rPh>
    <phoneticPr fontId="3"/>
  </si>
  <si>
    <t>認知症対応型通所介護事業所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</si>
  <si>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</si>
  <si>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</si>
  <si>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</si>
  <si>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</si>
  <si>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</si>
  <si>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</si>
  <si>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小規模多機能型居宅介護事業所</t>
  </si>
  <si>
    <t>看護小規模多機能型居宅介護事業所</t>
  </si>
  <si>
    <t>管理者の氏名</t>
    <rPh sb="0" eb="3">
      <t>カンリシャ</t>
    </rPh>
    <rPh sb="4" eb="6">
      <t>シメイ</t>
    </rPh>
    <phoneticPr fontId="3"/>
  </si>
  <si>
    <t>短期入所生活介護事業所</t>
  </si>
  <si>
    <t>申　請　者</t>
    <rPh sb="0" eb="1">
      <t>サル</t>
    </rPh>
    <rPh sb="2" eb="3">
      <t>ショウ</t>
    </rPh>
    <rPh sb="4" eb="5">
      <t>シャ</t>
    </rPh>
    <phoneticPr fontId="3"/>
  </si>
  <si>
    <t>所在地</t>
    <rPh sb="0" eb="3">
      <t>ショザイチ</t>
    </rPh>
    <phoneticPr fontId="3"/>
  </si>
  <si>
    <t>E-mail</t>
    <phoneticPr fontId="3"/>
  </si>
  <si>
    <t>基準単価</t>
    <rPh sb="0" eb="2">
      <t>キジュン</t>
    </rPh>
    <rPh sb="2" eb="4">
      <t>タンカ</t>
    </rPh>
    <phoneticPr fontId="3"/>
  </si>
  <si>
    <t>合計</t>
    <rPh sb="0" eb="2">
      <t>ゴウケイ</t>
    </rPh>
    <phoneticPr fontId="3"/>
  </si>
  <si>
    <t>　　令和</t>
    <rPh sb="2" eb="4">
      <t>レイワ</t>
    </rPh>
    <phoneticPr fontId="3"/>
  </si>
  <si>
    <t>各事業所の作業</t>
    <rPh sb="0" eb="1">
      <t>カク</t>
    </rPh>
    <rPh sb="1" eb="4">
      <t>ジギョウショ</t>
    </rPh>
    <rPh sb="5" eb="7">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</si>
  <si>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</si>
  <si>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</si>
  <si>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</si>
  <si>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</si>
  <si>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</si>
  <si>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本申請書の使い方</t>
    <rPh sb="0" eb="1">
      <t>ホン</t>
    </rPh>
    <rPh sb="1" eb="4">
      <t>シンセイショ</t>
    </rPh>
    <rPh sb="5" eb="6">
      <t>ツカ</t>
    </rPh>
    <rPh sb="7" eb="8">
      <t>カタ</t>
    </rPh>
    <phoneticPr fontId="3"/>
  </si>
  <si>
    <t>都道府県の作業</t>
    <rPh sb="0" eb="4">
      <t>トドウフケン</t>
    </rPh>
    <rPh sb="5" eb="7">
      <t>サギョウ</t>
    </rPh>
    <phoneticPr fontId="3"/>
  </si>
  <si>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</si>
  <si>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</si>
  <si>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</si>
  <si>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</si>
  <si>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</si>
  <si>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</si>
  <si>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</si>
  <si>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</si>
  <si>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居宅療養管理指導事業所</t>
  </si>
  <si>
    <t>令和３年度新型コロナウイルス感染症流行下における介護サービス事業所等の</t>
    <phoneticPr fontId="3"/>
  </si>
  <si>
    <t>訪問介護事業所（訪問回数1,200回以下）</t>
    <phoneticPr fontId="3"/>
  </si>
  <si>
    <t>訪問介護事業所（訪問回数1,201回以上2,000回以下）</t>
    <phoneticPr fontId="3"/>
  </si>
  <si>
    <t>訪問介護事業所（訪問回数2,001回以上）</t>
    <phoneticPr fontId="3"/>
  </si>
  <si>
    <t>介護老人福祉施設（定員39人以下）</t>
    <phoneticPr fontId="3"/>
  </si>
  <si>
    <t>介護老人福祉施設（定員40人以上49人以下）</t>
    <phoneticPr fontId="3"/>
  </si>
  <si>
    <t>介護老人福祉施設（定員50人以上69人以下）</t>
    <phoneticPr fontId="3"/>
  </si>
  <si>
    <t>介護老人福祉施設（定員70人以上89人以下）</t>
    <phoneticPr fontId="3"/>
  </si>
  <si>
    <t>介護老人福祉施設（定員90人以上）</t>
    <phoneticPr fontId="3"/>
  </si>
  <si>
    <t>地域密着型介護老人福祉施設（定員19人以下）</t>
    <phoneticPr fontId="3"/>
  </si>
  <si>
    <t>介護老人保健施設（定員39人以下）</t>
    <phoneticPr fontId="3"/>
  </si>
  <si>
    <t>介護老人保健施設（定員40人以上49人以下）</t>
    <phoneticPr fontId="3"/>
  </si>
  <si>
    <t>介護老人保健施設（定員50人以上69人以下）</t>
    <phoneticPr fontId="3"/>
  </si>
  <si>
    <t>介護老人保健施設（定員70人以上89人以下）</t>
    <phoneticPr fontId="3"/>
  </si>
  <si>
    <t>介護老人保健施設（定員90人以上）</t>
    <phoneticPr fontId="3"/>
  </si>
  <si>
    <t>介護医療院（定員29人以下）</t>
    <phoneticPr fontId="3"/>
  </si>
  <si>
    <t>介護療養型医療施設（定員29人以下）</t>
    <phoneticPr fontId="3"/>
  </si>
  <si>
    <t>認知症対応型共同生活介護事業所（定員14人以下）</t>
    <phoneticPr fontId="3"/>
  </si>
  <si>
    <t>合　　計</t>
    <rPh sb="0" eb="1">
      <t>ゴウ</t>
    </rPh>
    <rPh sb="3" eb="4">
      <t>ケイ</t>
    </rPh>
    <phoneticPr fontId="3"/>
  </si>
  <si>
    <t>円</t>
  </si>
  <si>
    <t>基準単価</t>
    <phoneticPr fontId="3"/>
  </si>
  <si>
    <t>短期入所療養介護事業所（定員20人以下）</t>
    <rPh sb="18" eb="19">
      <t>カ</t>
    </rPh>
    <phoneticPr fontId="3"/>
  </si>
  <si>
    <t>短期入所療養介護事業所（定員21人以上）</t>
    <phoneticPr fontId="3"/>
  </si>
  <si>
    <t>地域密着型介護老人福祉施設（定員20人以上）</t>
    <rPh sb="20" eb="21">
      <t>ジョウ</t>
    </rPh>
    <phoneticPr fontId="3"/>
  </si>
  <si>
    <t>/施設</t>
    <rPh sb="1" eb="3">
      <t>シセツ</t>
    </rPh>
    <phoneticPr fontId="3"/>
  </si>
  <si>
    <t>介護医療院（定員30人以上39人以下）</t>
    <phoneticPr fontId="3"/>
  </si>
  <si>
    <t>介護医療院（定員40人以上49人以下）</t>
    <phoneticPr fontId="3"/>
  </si>
  <si>
    <t>介護医療院（定員50人以上69人以下）</t>
    <phoneticPr fontId="3"/>
  </si>
  <si>
    <t>介護療養型医療施設（定員30人以上39人以下）</t>
    <phoneticPr fontId="3"/>
  </si>
  <si>
    <t>介護療養型医療施設（定員40人以上49人以下）</t>
    <phoneticPr fontId="3"/>
  </si>
  <si>
    <t>介護療養型医療施設（定員50人以上69人以下）</t>
    <phoneticPr fontId="3"/>
  </si>
  <si>
    <t>認知症対応型共同生活介護事業所（定員15人以上）</t>
    <phoneticPr fontId="3"/>
  </si>
  <si>
    <t>特定施設入居者生活介護（定員19人以下）</t>
    <phoneticPr fontId="3"/>
  </si>
  <si>
    <t>特定施設入居者生活介護（定員20人以上39人以下）</t>
    <phoneticPr fontId="3"/>
  </si>
  <si>
    <t>特定施設入居者生活介護（定員40人以上59人以下）</t>
    <phoneticPr fontId="3"/>
  </si>
  <si>
    <t>特定施設入居者生活介護（定員60人以上69人以下）</t>
    <phoneticPr fontId="3"/>
  </si>
  <si>
    <t>特定施設入居者生活介護（定員70人以上89人以下）</t>
    <phoneticPr fontId="3"/>
  </si>
  <si>
    <t>特定施設入居者生活介護（定員90人以上99人以下）</t>
    <phoneticPr fontId="3"/>
  </si>
  <si>
    <t>特定施設入居者生活介護（定員100人以上）</t>
    <phoneticPr fontId="3"/>
  </si>
  <si>
    <t>地域密着型特定施設入居者生活介護（定員19人以下）</t>
    <phoneticPr fontId="3"/>
  </si>
  <si>
    <t>地域密着型特定施設入居者生活介護（定員20人以上）</t>
    <phoneticPr fontId="3"/>
  </si>
  <si>
    <t>＜積算内訳＞</t>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</si>
  <si>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</si>
  <si>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誓　約　事　項</t>
    <rPh sb="0" eb="1">
      <t>チカイ</t>
    </rPh>
    <rPh sb="2" eb="3">
      <t>ヤク</t>
    </rPh>
    <rPh sb="4" eb="5">
      <t>コト</t>
    </rPh>
    <rPh sb="6" eb="7">
      <t>コウ</t>
    </rPh>
    <phoneticPr fontId="3"/>
  </si>
  <si>
    <t>口　座　情　報</t>
    <rPh sb="0" eb="1">
      <t>クチ</t>
    </rPh>
    <rPh sb="2" eb="3">
      <t>ザ</t>
    </rPh>
    <rPh sb="4" eb="5">
      <t>ジョウ</t>
    </rPh>
    <rPh sb="6" eb="7">
      <t>ホウ</t>
    </rPh>
    <phoneticPr fontId="3"/>
  </si>
  <si>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3"/>
  </si>
  <si>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3"/>
  </si>
  <si>
    <t>（個票●シート）及び（申請額一覧シート）の内容が様式１（総括表）にも正しく反映されていることを確認するとともに、様式１の記入欄（黄色セル）を記載</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3">
      <t>キニュウラン</t>
    </rPh>
    <rPh sb="64" eb="66">
      <t>キイロ</t>
    </rPh>
    <rPh sb="70" eb="72">
      <t>キサイ</t>
    </rPh>
    <phoneticPr fontId="3"/>
  </si>
  <si>
    <t>　国保連合会に登録されている口座情報を本事業の振込に使用することに同意する。</t>
    <phoneticPr fontId="3"/>
  </si>
  <si>
    <t>　国保連合会に登録されている口座は債権譲渡されていない。</t>
    <phoneticPr fontId="3"/>
  </si>
  <si>
    <r>
      <t xml:space="preserve">Excelファイル名を代表となる事業所の事業所番号に変更
光ディスク等にExcelファイルを保存して提出する場合は、光ディスク等の盤面に所要の事項（※）を記載したラベルを貼付又はフェルトペン等で記入
</t>
    </r>
    <r>
      <rPr>
        <sz val="10"/>
        <color theme="4"/>
        <rFont val="ＭＳ 明朝"/>
        <family val="1"/>
        <charset val="128"/>
      </rPr>
      <t>※盤面に記載する事項
・新型コロナ対策支援事業申請書
・代表となる事業所番号及び事業所名
・申請年月日（申請書に記載した日付）
・媒体枚数（　枚中　枚目）</t>
    </r>
    <rPh sb="112" eb="114">
      <t>シンガタ</t>
    </rPh>
    <rPh sb="117" eb="119">
      <t>タイサク</t>
    </rPh>
    <rPh sb="119" eb="121">
      <t>シエン</t>
    </rPh>
    <rPh sb="121" eb="123">
      <t>ジギョウ</t>
    </rPh>
    <rPh sb="123" eb="126">
      <t>シンセイショ</t>
    </rPh>
    <phoneticPr fontId="3"/>
  </si>
  <si>
    <t>サービス提供体制確保事業（介護サービス事業所・施設における感染防止対策支援事業）</t>
    <rPh sb="31" eb="33">
      <t>ボウシ</t>
    </rPh>
    <phoneticPr fontId="3"/>
  </si>
  <si>
    <t>介護医療院（定員70人以上）</t>
    <phoneticPr fontId="3"/>
  </si>
  <si>
    <t>介護療養型医療施設（定員70人以上）</t>
    <phoneticPr fontId="3"/>
  </si>
  <si>
    <t>各事業所から回収した個票の入力内容を確認
各事業所の申請先が同一都道府県知事となっているか確認。</t>
    <rPh sb="0" eb="1">
      <t>カク</t>
    </rPh>
    <rPh sb="1" eb="4">
      <t>ジギョウショ</t>
    </rPh>
    <rPh sb="6" eb="8">
      <t>カイシュウ</t>
    </rPh>
    <rPh sb="10" eb="12">
      <t>コヒョウ</t>
    </rPh>
    <rPh sb="13" eb="15">
      <t>ニュウリョク</t>
    </rPh>
    <rPh sb="15" eb="17">
      <t>ナイヨウ</t>
    </rPh>
    <rPh sb="18" eb="20">
      <t>カクニン</t>
    </rPh>
    <rPh sb="21" eb="22">
      <t>カク</t>
    </rPh>
    <rPh sb="22" eb="25">
      <t>ジギョウショ</t>
    </rPh>
    <rPh sb="26" eb="28">
      <t>シンセイ</t>
    </rPh>
    <rPh sb="28" eb="29">
      <t>サキ</t>
    </rPh>
    <rPh sb="30" eb="32">
      <t>ドウイツ</t>
    </rPh>
    <rPh sb="32" eb="36">
      <t>トドウフケン</t>
    </rPh>
    <rPh sb="36" eb="38">
      <t>チジ</t>
    </rPh>
    <rPh sb="45" eb="47">
      <t>カクニン</t>
    </rPh>
    <phoneticPr fontId="3"/>
  </si>
  <si>
    <r>
      <t xml:space="preserve">事業者からExcelファイルを受領し、内容を審査
</t>
    </r>
    <r>
      <rPr>
        <sz val="10"/>
        <color theme="4"/>
        <rFont val="ＭＳ 明朝"/>
        <family val="1"/>
        <charset val="128"/>
      </rPr>
      <t>※都道府県が受付・支払業務を各都道府県の国保連に委託する場合は、国保連を通じて都道府県に送付</t>
    </r>
    <rPh sb="0" eb="3">
      <t>ジギョウシャ</t>
    </rPh>
    <rPh sb="15" eb="17">
      <t>ジュリョウ</t>
    </rPh>
    <rPh sb="19" eb="21">
      <t>ナイヨウ</t>
    </rPh>
    <rPh sb="22" eb="24">
      <t>シンサ</t>
    </rPh>
    <phoneticPr fontId="3"/>
  </si>
  <si>
    <r>
      <t xml:space="preserve">≪都道府県が受付・支払業務を各都道府県国保連に委託する場合≫
①　国保連にて受付する電子申請の場合
・電子請求受付システムから完成した、
　Excelファイルをアップロードする申請
②　都道府県にて受付する郵送申請の場合
・紙又は光ディスク等を郵送にて行う申請
（封筒に「新型コロナ対策支援事業申請書在中」と明記）
</t>
    </r>
    <r>
      <rPr>
        <sz val="10"/>
        <color theme="3" tint="0.39997558519241921"/>
        <rFont val="ＭＳ 明朝"/>
        <family val="1"/>
        <charset val="128"/>
      </rPr>
      <t xml:space="preserve">※他の書類（介護給付費等に関する費用等の請求等）を同封しないこと。
</t>
    </r>
    <r>
      <rPr>
        <sz val="10"/>
        <color theme="1"/>
        <rFont val="ＭＳ 明朝"/>
        <family val="1"/>
        <charset val="128"/>
      </rPr>
      <t xml:space="preserve">
≪国保連に委託しない場合≫
完成したExcelファイルを都道府県に送付。
なお、都道府県に送付する際の受付窓口は、
別途都道府県に確認すること。</t>
    </r>
    <rPh sb="42" eb="44">
      <t>デンシ</t>
    </rPh>
    <rPh sb="47" eb="49">
      <t>バアイ</t>
    </rPh>
    <rPh sb="104" eb="106">
      <t>ユウソウ</t>
    </rPh>
    <rPh sb="109" eb="111">
      <t>バアイ</t>
    </rPh>
    <phoneticPr fontId="3"/>
  </si>
  <si>
    <t>（申請額一覧シート）に全事業所分が正しく反映されているか確認（151事業所以上ある場合には153行目を行ごとコピーし、154行目に右クリック→「コピーしたセルの挿入」で挿入すること。）</t>
    <rPh sb="1" eb="4">
      <t>シンセイガク</t>
    </rPh>
    <rPh sb="4" eb="6">
      <t>イチラン</t>
    </rPh>
    <rPh sb="11" eb="15">
      <t>ゼンジギョウショ</t>
    </rPh>
    <rPh sb="15" eb="16">
      <t>ブン</t>
    </rPh>
    <rPh sb="17" eb="18">
      <t>タダ</t>
    </rPh>
    <rPh sb="20" eb="22">
      <t>ハンエイ</t>
    </rPh>
    <rPh sb="28" eb="30">
      <t>カクニン</t>
    </rPh>
    <phoneticPr fontId="3"/>
  </si>
  <si>
    <t>都道府県内で必要な作業を行い、事業者に助成金を交付
※支払業務を国保連に委託する場合は、様式２（申請額一覧）の「審査結果」欄に「可」を入力の上、国保連に送付（月末までに送付があったものについて、翌月末に支払い）
なお、国保連による支払確定後、国保連から事業所（事業所台帳に登録された住所宛て）に対し、支払通知書を送付</t>
    <rPh sb="0" eb="4">
      <t>トドウフケン</t>
    </rPh>
    <rPh sb="4" eb="5">
      <t>ナイ</t>
    </rPh>
    <rPh sb="6" eb="8">
      <t>ヒツヨウ</t>
    </rPh>
    <rPh sb="9" eb="11">
      <t>サギョウ</t>
    </rPh>
    <rPh sb="12" eb="13">
      <t>オコナ</t>
    </rPh>
    <rPh sb="15" eb="18">
      <t>ジギョウシャ</t>
    </rPh>
    <rPh sb="23" eb="25">
      <t>コウフ</t>
    </rPh>
    <phoneticPr fontId="3"/>
  </si>
  <si>
    <t>本事業は原則、国保連合会のシステムを活用した助成金の交付を予定しています。（債権譲渡がある場合等を除く）</t>
    <rPh sb="0" eb="1">
      <t>ホン</t>
    </rPh>
    <rPh sb="1" eb="3">
      <t>ジギョウ</t>
    </rPh>
    <rPh sb="4" eb="6">
      <t>ゲンソク</t>
    </rPh>
    <rPh sb="7" eb="9">
      <t>コクホ</t>
    </rPh>
    <rPh sb="9" eb="12">
      <t>レンゴウカイ</t>
    </rPh>
    <rPh sb="18" eb="20">
      <t>カツヨウ</t>
    </rPh>
    <rPh sb="26" eb="28">
      <t>コウフ</t>
    </rPh>
    <rPh sb="29" eb="31">
      <t>ヨテイ</t>
    </rPh>
    <rPh sb="38" eb="40">
      <t>サイケン</t>
    </rPh>
    <rPh sb="40" eb="42">
      <t>ジョウト</t>
    </rPh>
    <rPh sb="45" eb="47">
      <t>バアイ</t>
    </rPh>
    <rPh sb="47" eb="48">
      <t>トウ</t>
    </rPh>
    <rPh sb="49" eb="50">
      <t>ノゾ</t>
    </rPh>
    <phoneticPr fontId="3"/>
  </si>
  <si>
    <t>（様式１）</t>
    <rPh sb="1" eb="3">
      <t>ヨウシキ</t>
    </rPh>
    <phoneticPr fontId="3"/>
  </si>
  <si>
    <t>印</t>
    <rPh sb="0" eb="1">
      <t>イン</t>
    </rPh>
    <phoneticPr fontId="3"/>
  </si>
  <si>
    <t>記</t>
    <rPh sb="0" eb="1">
      <t>キ</t>
    </rPh>
    <phoneticPr fontId="3"/>
  </si>
  <si>
    <t>￥</t>
    <phoneticPr fontId="3"/>
  </si>
  <si>
    <t>－</t>
    <phoneticPr fontId="3"/>
  </si>
  <si>
    <t>本支店
出張所等名</t>
    <rPh sb="0" eb="3">
      <t>ホンシテン</t>
    </rPh>
    <rPh sb="4" eb="7">
      <t>シュッチョウショ</t>
    </rPh>
    <rPh sb="7" eb="8">
      <t>トウ</t>
    </rPh>
    <rPh sb="8" eb="9">
      <t>メイ</t>
    </rPh>
    <phoneticPr fontId="3"/>
  </si>
  <si>
    <t>預金種目</t>
    <rPh sb="0" eb="2">
      <t>ヨキン</t>
    </rPh>
    <rPh sb="2" eb="4">
      <t>シュモク</t>
    </rPh>
    <phoneticPr fontId="3"/>
  </si>
  <si>
    <t>口座番号</t>
    <rPh sb="0" eb="2">
      <t>コウザ</t>
    </rPh>
    <rPh sb="2" eb="4">
      <t>バンゴウ</t>
    </rPh>
    <phoneticPr fontId="3"/>
  </si>
  <si>
    <t>　　普通</t>
    <rPh sb="2" eb="4">
      <t>フツウ</t>
    </rPh>
    <phoneticPr fontId="3"/>
  </si>
  <si>
    <t>　　その他</t>
    <rPh sb="4" eb="5">
      <t>タ</t>
    </rPh>
    <phoneticPr fontId="3"/>
  </si>
  <si>
    <t>　　当座</t>
    <rPh sb="2" eb="4">
      <t>トウザ</t>
    </rPh>
    <phoneticPr fontId="3"/>
  </si>
  <si>
    <t>以上</t>
    <rPh sb="0" eb="2">
      <t>イジョウ</t>
    </rPh>
    <phoneticPr fontId="3"/>
  </si>
  <si>
    <t>標記の補助金として、下記のとおり申請致します。</t>
    <rPh sb="0" eb="2">
      <t>ヒョウキ</t>
    </rPh>
    <rPh sb="3" eb="6">
      <t>ホジョキン</t>
    </rPh>
    <rPh sb="10" eb="12">
      <t>カキ</t>
    </rPh>
    <rPh sb="16" eb="18">
      <t>シンセイ</t>
    </rPh>
    <rPh sb="18" eb="19">
      <t>イタ</t>
    </rPh>
    <phoneticPr fontId="3"/>
  </si>
  <si>
    <t>２．添付書類</t>
    <rPh sb="2" eb="4">
      <t>テンプ</t>
    </rPh>
    <rPh sb="4" eb="6">
      <t>ショルイ</t>
    </rPh>
    <phoneticPr fontId="3"/>
  </si>
  <si>
    <t>その他　通帳の写し　表紙、表紙裏面の両方</t>
    <rPh sb="2" eb="3">
      <t>タ</t>
    </rPh>
    <rPh sb="4" eb="6">
      <t>ツウチョウ</t>
    </rPh>
    <rPh sb="7" eb="8">
      <t>ウツ</t>
    </rPh>
    <rPh sb="10" eb="12">
      <t>ヒョウシ</t>
    </rPh>
    <rPh sb="13" eb="15">
      <t>ヒョウシ</t>
    </rPh>
    <rPh sb="15" eb="17">
      <t>ウラメン</t>
    </rPh>
    <rPh sb="18" eb="20">
      <t>リョウホウ</t>
    </rPh>
    <phoneticPr fontId="3"/>
  </si>
  <si>
    <t>沖縄県知事</t>
    <phoneticPr fontId="3"/>
  </si>
  <si>
    <t>代表者（職・氏名）</t>
    <rPh sb="0" eb="3">
      <t>ダイヒョウシャ</t>
    </rPh>
    <rPh sb="4" eb="5">
      <t>ショク</t>
    </rPh>
    <rPh sb="6" eb="8">
      <t>シメイ</t>
    </rPh>
    <phoneticPr fontId="3"/>
  </si>
  <si>
    <t>申請者
（法人名）</t>
    <rPh sb="0" eb="3">
      <t>シンセイシャ</t>
    </rPh>
    <rPh sb="5" eb="7">
      <t>ホウジン</t>
    </rPh>
    <rPh sb="7" eb="8">
      <t>メイ</t>
    </rPh>
    <phoneticPr fontId="3"/>
  </si>
  <si>
    <t>その他</t>
    <rPh sb="2" eb="3">
      <t>タ</t>
    </rPh>
    <phoneticPr fontId="3"/>
  </si>
  <si>
    <t>パルスオキシメーター</t>
    <phoneticPr fontId="3"/>
  </si>
  <si>
    <t>パーティション</t>
    <phoneticPr fontId="3"/>
  </si>
  <si>
    <t>申請内容　内訳</t>
    <rPh sb="5" eb="7">
      <t>ウチワケ</t>
    </rPh>
    <phoneticPr fontId="3"/>
  </si>
  <si>
    <t>申請金額</t>
    <rPh sb="0" eb="2">
      <t>シンセイ</t>
    </rPh>
    <rPh sb="2" eb="4">
      <t>キンガク</t>
    </rPh>
    <phoneticPr fontId="3"/>
  </si>
  <si>
    <t>金融機関名</t>
    <rPh sb="0" eb="2">
      <t>キンユウ</t>
    </rPh>
    <rPh sb="2" eb="5">
      <t>キカンメイ</t>
    </rPh>
    <phoneticPr fontId="3"/>
  </si>
  <si>
    <t>マスク</t>
    <phoneticPr fontId="3"/>
  </si>
  <si>
    <t>消毒液等</t>
    <rPh sb="0" eb="3">
      <t>ショウドクエキ</t>
    </rPh>
    <rPh sb="3" eb="4">
      <t>トウ</t>
    </rPh>
    <phoneticPr fontId="3"/>
  </si>
  <si>
    <t>手袋</t>
    <rPh sb="0" eb="2">
      <t>テブクロ</t>
    </rPh>
    <phoneticPr fontId="3"/>
  </si>
  <si>
    <t>ガウン、使い捨てエプロン</t>
    <rPh sb="4" eb="5">
      <t>ツカ</t>
    </rPh>
    <rPh sb="6" eb="7">
      <t>ス</t>
    </rPh>
    <phoneticPr fontId="3"/>
  </si>
  <si>
    <t>フェイスシールド</t>
    <phoneticPr fontId="3"/>
  </si>
  <si>
    <t>アイゴーグル</t>
    <phoneticPr fontId="3"/>
  </si>
  <si>
    <t>ヘアーキャップ</t>
    <phoneticPr fontId="3"/>
  </si>
  <si>
    <t>シューズカバー</t>
    <phoneticPr fontId="3"/>
  </si>
  <si>
    <t>口座名義</t>
    <rPh sb="0" eb="2">
      <t>コウザ</t>
    </rPh>
    <rPh sb="2" eb="4">
      <t>メイギ</t>
    </rPh>
    <phoneticPr fontId="3"/>
  </si>
  <si>
    <t>３．補助金の振込先</t>
    <rPh sb="2" eb="5">
      <t>ホジョキン</t>
    </rPh>
    <rPh sb="6" eb="9">
      <t>フリコミサキ</t>
    </rPh>
    <phoneticPr fontId="3"/>
  </si>
  <si>
    <t>法人名称</t>
    <rPh sb="0" eb="2">
      <t>ホウジン</t>
    </rPh>
    <rPh sb="2" eb="3">
      <t>ナ</t>
    </rPh>
    <rPh sb="3" eb="4">
      <t>ショウ</t>
    </rPh>
    <phoneticPr fontId="3"/>
  </si>
  <si>
    <t>経費</t>
    <rPh sb="0" eb="2">
      <t>ケイヒ</t>
    </rPh>
    <phoneticPr fontId="3"/>
  </si>
  <si>
    <t>所要額</t>
    <rPh sb="0" eb="3">
      <t>ショヨウガク</t>
    </rPh>
    <phoneticPr fontId="3"/>
  </si>
  <si>
    <t>他市町村等が実施する物価高騰支援の申請額（C）</t>
    <rPh sb="0" eb="1">
      <t>タ</t>
    </rPh>
    <rPh sb="1" eb="4">
      <t>シチョウソン</t>
    </rPh>
    <rPh sb="4" eb="5">
      <t>トウ</t>
    </rPh>
    <rPh sb="6" eb="8">
      <t>ジッシ</t>
    </rPh>
    <rPh sb="10" eb="12">
      <t>ブッカ</t>
    </rPh>
    <rPh sb="12" eb="14">
      <t>コウトウ</t>
    </rPh>
    <rPh sb="14" eb="16">
      <t>シエン</t>
    </rPh>
    <rPh sb="17" eb="19">
      <t>シンセイ</t>
    </rPh>
    <rPh sb="19" eb="20">
      <t>ガク</t>
    </rPh>
    <phoneticPr fontId="3"/>
  </si>
  <si>
    <t>円</t>
    <rPh sb="0" eb="1">
      <t>エン</t>
    </rPh>
    <phoneticPr fontId="3"/>
  </si>
  <si>
    <t>　本事業交付要綱第１6条（暴力団の排除）に掲げるものでない。</t>
    <rPh sb="1" eb="2">
      <t>ホン</t>
    </rPh>
    <rPh sb="2" eb="4">
      <t>ジギョウ</t>
    </rPh>
    <rPh sb="4" eb="6">
      <t>コウフ</t>
    </rPh>
    <rPh sb="6" eb="8">
      <t>ヨウコウ</t>
    </rPh>
    <rPh sb="8" eb="9">
      <t>ダイ</t>
    </rPh>
    <rPh sb="11" eb="12">
      <t>ジョウ</t>
    </rPh>
    <rPh sb="13" eb="16">
      <t>ボウリョクダン</t>
    </rPh>
    <rPh sb="17" eb="19">
      <t>ハイジョ</t>
    </rPh>
    <rPh sb="21" eb="22">
      <t>カカ</t>
    </rPh>
    <phoneticPr fontId="3"/>
  </si>
  <si>
    <r>
      <t xml:space="preserve">経費の内容
</t>
    </r>
    <r>
      <rPr>
        <sz val="8"/>
        <color theme="1"/>
        <rFont val="ＭＳ Ｐ明朝"/>
        <family val="1"/>
        <charset val="128"/>
      </rPr>
      <t>（その他を選択した場合は必ず入力すること）</t>
    </r>
    <rPh sb="0" eb="2">
      <t>ケイヒ</t>
    </rPh>
    <rPh sb="3" eb="5">
      <t>ナイヨウ</t>
    </rPh>
    <rPh sb="9" eb="10">
      <t>タ</t>
    </rPh>
    <rPh sb="11" eb="13">
      <t>センタク</t>
    </rPh>
    <rPh sb="15" eb="17">
      <t>バアイ</t>
    </rPh>
    <rPh sb="18" eb="19">
      <t>カナラ</t>
    </rPh>
    <rPh sb="20" eb="22">
      <t>ニュウリョク</t>
    </rPh>
    <phoneticPr fontId="3"/>
  </si>
  <si>
    <t>沖縄県救護施設物価高騰対策支援事業補助金</t>
    <rPh sb="3" eb="5">
      <t>キュウゴ</t>
    </rPh>
    <rPh sb="5" eb="7">
      <t>シセツ</t>
    </rPh>
    <phoneticPr fontId="3"/>
  </si>
  <si>
    <t>施設数</t>
    <rPh sb="0" eb="2">
      <t>シセツ</t>
    </rPh>
    <rPh sb="2" eb="3">
      <t>スウ</t>
    </rPh>
    <phoneticPr fontId="3"/>
  </si>
  <si>
    <t>救護施設</t>
    <rPh sb="0" eb="2">
      <t>キュウゴ</t>
    </rPh>
    <rPh sb="2" eb="4">
      <t>シセツ</t>
    </rPh>
    <phoneticPr fontId="3"/>
  </si>
  <si>
    <t>定員49人以上89人以下</t>
    <phoneticPr fontId="3"/>
  </si>
  <si>
    <t>定員90人以上</t>
    <phoneticPr fontId="3"/>
  </si>
  <si>
    <t>No.</t>
    <phoneticPr fontId="3"/>
  </si>
  <si>
    <t>施設名</t>
    <rPh sb="0" eb="2">
      <t>シセツ</t>
    </rPh>
    <rPh sb="2" eb="3">
      <t>メイ</t>
    </rPh>
    <phoneticPr fontId="3"/>
  </si>
  <si>
    <t>住所</t>
    <rPh sb="0" eb="2">
      <t>ジュウショ</t>
    </rPh>
    <phoneticPr fontId="3"/>
  </si>
  <si>
    <t>電話番号</t>
    <rPh sb="0" eb="2">
      <t>デンワ</t>
    </rPh>
    <rPh sb="2" eb="4">
      <t>バンゴウ</t>
    </rPh>
    <phoneticPr fontId="3"/>
  </si>
  <si>
    <t>いしみね救護園</t>
    <rPh sb="4" eb="6">
      <t>キュウゴ</t>
    </rPh>
    <rPh sb="6" eb="7">
      <t>エン</t>
    </rPh>
    <phoneticPr fontId="3"/>
  </si>
  <si>
    <t>よみたん救護園</t>
    <rPh sb="4" eb="6">
      <t>キュウゴ</t>
    </rPh>
    <rPh sb="6" eb="7">
      <t>エン</t>
    </rPh>
    <phoneticPr fontId="3"/>
  </si>
  <si>
    <t>那覇市</t>
    <rPh sb="0" eb="3">
      <t>ナハシ</t>
    </rPh>
    <phoneticPr fontId="3"/>
  </si>
  <si>
    <t>読谷村</t>
    <rPh sb="0" eb="3">
      <t>ヨミタンソン</t>
    </rPh>
    <phoneticPr fontId="3"/>
  </si>
  <si>
    <t>（別表１）総括表・施設別申請額一覧</t>
    <rPh sb="1" eb="3">
      <t>ベッピョウ</t>
    </rPh>
    <rPh sb="5" eb="7">
      <t>ソウカツ</t>
    </rPh>
    <rPh sb="7" eb="8">
      <t>ヒョウ</t>
    </rPh>
    <rPh sb="9" eb="12">
      <t>シセツベツ</t>
    </rPh>
    <rPh sb="12" eb="15">
      <t>シンセイガク</t>
    </rPh>
    <rPh sb="15" eb="17">
      <t>イチラン</t>
    </rPh>
    <phoneticPr fontId="3"/>
  </si>
  <si>
    <t>　【総括表】</t>
    <rPh sb="2" eb="4">
      <t>ソウカツ</t>
    </rPh>
    <rPh sb="4" eb="5">
      <t>ヒョウ</t>
    </rPh>
    <phoneticPr fontId="3"/>
  </si>
  <si>
    <t>　【施設別申請額一覧】</t>
    <rPh sb="2" eb="5">
      <t>シセツベツ</t>
    </rPh>
    <rPh sb="5" eb="8">
      <t>シンセイガク</t>
    </rPh>
    <rPh sb="8" eb="10">
      <t>イチラン</t>
    </rPh>
    <phoneticPr fontId="3"/>
  </si>
  <si>
    <t>基準単価
(ａ)</t>
    <rPh sb="0" eb="2">
      <t>キジュン</t>
    </rPh>
    <rPh sb="2" eb="4">
      <t>タンカ</t>
    </rPh>
    <phoneticPr fontId="3"/>
  </si>
  <si>
    <t>所要額
(ｂ)</t>
    <rPh sb="0" eb="3">
      <t>ショヨウガク</t>
    </rPh>
    <phoneticPr fontId="3"/>
  </si>
  <si>
    <t>申請額
(ｃ)</t>
    <rPh sb="0" eb="3">
      <t>シンセイガク</t>
    </rPh>
    <phoneticPr fontId="3"/>
  </si>
  <si>
    <t>（単位：円）</t>
    <rPh sb="1" eb="3">
      <t>タンイ</t>
    </rPh>
    <rPh sb="4" eb="5">
      <t>エン</t>
    </rPh>
    <phoneticPr fontId="3"/>
  </si>
  <si>
    <t>（別表２）施設別個票</t>
    <rPh sb="1" eb="3">
      <t>ベッピョウ</t>
    </rPh>
    <rPh sb="5" eb="7">
      <t>シセツ</t>
    </rPh>
    <rPh sb="7" eb="8">
      <t>ベツ</t>
    </rPh>
    <rPh sb="8" eb="10">
      <t>コヒョウ</t>
    </rPh>
    <phoneticPr fontId="3"/>
  </si>
  <si>
    <t>施設の状況</t>
    <rPh sb="0" eb="2">
      <t>シセツ</t>
    </rPh>
    <rPh sb="3" eb="5">
      <t>ジョウキョウ</t>
    </rPh>
    <phoneticPr fontId="3"/>
  </si>
  <si>
    <t>施設の名称</t>
    <rPh sb="0" eb="2">
      <t>シセツ</t>
    </rPh>
    <rPh sb="3" eb="5">
      <t>メイショウ</t>
    </rPh>
    <phoneticPr fontId="3"/>
  </si>
  <si>
    <t>施設の所在地</t>
    <rPh sb="0" eb="2">
      <t>シセツ</t>
    </rPh>
    <rPh sb="3" eb="6">
      <t>ショザイチ</t>
    </rPh>
    <phoneticPr fontId="3"/>
  </si>
  <si>
    <t>　申請金額等の申請内容に相違ない。</t>
    <phoneticPr fontId="3"/>
  </si>
  <si>
    <t>救護施設（定員49人以上89人以下）</t>
    <rPh sb="0" eb="2">
      <t>キュウゴ</t>
    </rPh>
    <rPh sb="2" eb="4">
      <t>シセツ</t>
    </rPh>
    <rPh sb="5" eb="7">
      <t>テイイン</t>
    </rPh>
    <rPh sb="9" eb="10">
      <t>ニン</t>
    </rPh>
    <rPh sb="10" eb="12">
      <t>イジョウ</t>
    </rPh>
    <rPh sb="14" eb="15">
      <t>ニン</t>
    </rPh>
    <rPh sb="15" eb="17">
      <t>イカ</t>
    </rPh>
    <phoneticPr fontId="3"/>
  </si>
  <si>
    <t>救護施設（定員90人以上）</t>
    <rPh sb="0" eb="2">
      <t>キュウゴ</t>
    </rPh>
    <rPh sb="2" eb="4">
      <t>シセツ</t>
    </rPh>
    <rPh sb="5" eb="7">
      <t>テイイン</t>
    </rPh>
    <rPh sb="9" eb="10">
      <t>ニン</t>
    </rPh>
    <rPh sb="10" eb="12">
      <t>イジョウ</t>
    </rPh>
    <phoneticPr fontId="3"/>
  </si>
  <si>
    <t>【基準単価】</t>
    <rPh sb="1" eb="3">
      <t>キジュン</t>
    </rPh>
    <rPh sb="3" eb="5">
      <t>タンカ</t>
    </rPh>
    <phoneticPr fontId="3"/>
  </si>
  <si>
    <t>救護施設
（定員49人以上89人以下）</t>
    <rPh sb="0" eb="2">
      <t>キュウゴ</t>
    </rPh>
    <rPh sb="2" eb="4">
      <t>シセツ</t>
    </rPh>
    <rPh sb="6" eb="8">
      <t>テイイン</t>
    </rPh>
    <rPh sb="10" eb="11">
      <t>ニン</t>
    </rPh>
    <rPh sb="11" eb="13">
      <t>イジョウ</t>
    </rPh>
    <rPh sb="15" eb="16">
      <t>ニン</t>
    </rPh>
    <rPh sb="16" eb="18">
      <t>イカ</t>
    </rPh>
    <phoneticPr fontId="3"/>
  </si>
  <si>
    <t>救護施設
（定員90人以上）</t>
    <rPh sb="0" eb="2">
      <t>キュウゴ</t>
    </rPh>
    <rPh sb="2" eb="4">
      <t>シセツ</t>
    </rPh>
    <rPh sb="6" eb="8">
      <t>テイイン</t>
    </rPh>
    <rPh sb="10" eb="11">
      <t>ニン</t>
    </rPh>
    <rPh sb="11" eb="13">
      <t>イジョウ</t>
    </rPh>
    <phoneticPr fontId="3"/>
  </si>
  <si>
    <t>←個票１</t>
    <rPh sb="1" eb="3">
      <t>コヒョウ</t>
    </rPh>
    <phoneticPr fontId="3"/>
  </si>
  <si>
    <t>←個票２</t>
    <rPh sb="1" eb="3">
      <t>コヒョウ</t>
    </rPh>
    <phoneticPr fontId="3"/>
  </si>
  <si>
    <t>←No.１　個票１</t>
    <rPh sb="6" eb="8">
      <t>コヒョウ</t>
    </rPh>
    <phoneticPr fontId="3"/>
  </si>
  <si>
    <t>←No.２　個票２</t>
    <rPh sb="6" eb="8">
      <t>コヒョウ</t>
    </rPh>
    <phoneticPr fontId="3"/>
  </si>
  <si>
    <t>-　　-</t>
    <phoneticPr fontId="3"/>
  </si>
  <si>
    <t>別表１　総括表・施設別申請額一覧</t>
    <rPh sb="0" eb="2">
      <t>ベッピョウ</t>
    </rPh>
    <rPh sb="4" eb="6">
      <t>ソウカツ</t>
    </rPh>
    <rPh sb="6" eb="7">
      <t>ヒョウ</t>
    </rPh>
    <rPh sb="8" eb="10">
      <t>シセツ</t>
    </rPh>
    <rPh sb="10" eb="11">
      <t>ベツ</t>
    </rPh>
    <rPh sb="11" eb="14">
      <t>シンセイガク</t>
    </rPh>
    <rPh sb="14" eb="16">
      <t>イチラン</t>
    </rPh>
    <phoneticPr fontId="3"/>
  </si>
  <si>
    <t>別表２　施設別個票</t>
    <rPh sb="0" eb="2">
      <t>ベッピョウ</t>
    </rPh>
    <rPh sb="4" eb="6">
      <t>シセツ</t>
    </rPh>
    <rPh sb="6" eb="7">
      <t>ベツ</t>
    </rPh>
    <rPh sb="7" eb="9">
      <t>コヒョウ</t>
    </rPh>
    <phoneticPr fontId="3"/>
  </si>
  <si>
    <t>　この補助金と重複して受ける補助金等がある場合、その補助金等を控除して申請している。</t>
    <phoneticPr fontId="3"/>
  </si>
  <si>
    <t>　この補助金に係る収入及び支出等に係る証拠書類を適切に整備保管（交付を受けた年度の終了から５年間保管）するとともに、検査等があった場合には速やかに必要な書面等の提出を行うなど検査に協力し、不正、怠慢その他不適切な行為をした場合、補助対象経費の全部又は一部を取り消されることを承知している。</t>
    <phoneticPr fontId="3"/>
  </si>
  <si>
    <t>光熱費（電気代）</t>
    <rPh sb="0" eb="3">
      <t>コウネツヒ</t>
    </rPh>
    <rPh sb="4" eb="6">
      <t>デンキ</t>
    </rPh>
    <rPh sb="6" eb="7">
      <t>ダイ</t>
    </rPh>
    <phoneticPr fontId="3"/>
  </si>
  <si>
    <t>光熱費（ガス代）</t>
    <rPh sb="0" eb="3">
      <t>コウネツヒ</t>
    </rPh>
    <rPh sb="6" eb="7">
      <t>ダイ</t>
    </rPh>
    <phoneticPr fontId="3"/>
  </si>
  <si>
    <t>燃料費（ガソリン代等）</t>
    <rPh sb="0" eb="3">
      <t>ネンリョウヒ</t>
    </rPh>
    <rPh sb="8" eb="9">
      <t>ダイ</t>
    </rPh>
    <rPh sb="9" eb="10">
      <t>トウ</t>
    </rPh>
    <phoneticPr fontId="3"/>
  </si>
  <si>
    <t>食材料費</t>
    <rPh sb="0" eb="1">
      <t>ショク</t>
    </rPh>
    <rPh sb="1" eb="4">
      <t>ザイリョウヒ</t>
    </rPh>
    <phoneticPr fontId="3"/>
  </si>
  <si>
    <t>（第５条関係）</t>
    <rPh sb="1" eb="2">
      <t>ダイ</t>
    </rPh>
    <rPh sb="3" eb="4">
      <t>ジョウ</t>
    </rPh>
    <rPh sb="4" eb="6">
      <t>カンケイ</t>
    </rPh>
    <phoneticPr fontId="3"/>
  </si>
  <si>
    <t>令和6年４月～令和7年2月(11か月間)に要した経費（A）</t>
    <rPh sb="0" eb="2">
      <t>レイワ</t>
    </rPh>
    <rPh sb="3" eb="4">
      <t>ネン</t>
    </rPh>
    <rPh sb="5" eb="6">
      <t>ガツ</t>
    </rPh>
    <rPh sb="7" eb="9">
      <t>レイワ</t>
    </rPh>
    <rPh sb="10" eb="11">
      <t>ネン</t>
    </rPh>
    <rPh sb="12" eb="13">
      <t>ガツ</t>
    </rPh>
    <rPh sb="17" eb="18">
      <t>ゲツ</t>
    </rPh>
    <rPh sb="18" eb="19">
      <t>カン</t>
    </rPh>
    <rPh sb="21" eb="22">
      <t>ヨウ</t>
    </rPh>
    <rPh sb="24" eb="26">
      <t>ケイヒ</t>
    </rPh>
    <phoneticPr fontId="3"/>
  </si>
  <si>
    <t>令和4年4月～令和5年3月（12か月間）に要した経費（B）</t>
    <rPh sb="0" eb="2">
      <t>レイワ</t>
    </rPh>
    <rPh sb="3" eb="4">
      <t>ネン</t>
    </rPh>
    <rPh sb="5" eb="6">
      <t>ガツ</t>
    </rPh>
    <rPh sb="7" eb="9">
      <t>レイワ</t>
    </rPh>
    <rPh sb="10" eb="11">
      <t>ネン</t>
    </rPh>
    <rPh sb="12" eb="13">
      <t>ガツ</t>
    </rPh>
    <rPh sb="17" eb="18">
      <t>ゲツ</t>
    </rPh>
    <rPh sb="18" eb="19">
      <t>カン</t>
    </rPh>
    <rPh sb="21" eb="22">
      <t>ヨウ</t>
    </rPh>
    <rPh sb="24" eb="26">
      <t>ケイヒ</t>
    </rPh>
    <phoneticPr fontId="3"/>
  </si>
  <si>
    <t>所要額
（A/11*12-B-C）</t>
    <rPh sb="0" eb="3">
      <t>ショヨウガク</t>
    </rPh>
    <phoneticPr fontId="3"/>
  </si>
  <si>
    <t>沖縄県救護施設物価高騰対策支援事業補助金交付申請書兼実績報告書兼請求書</t>
    <rPh sb="0" eb="3">
      <t>オキナワケン</t>
    </rPh>
    <rPh sb="3" eb="5">
      <t>キュウゴ</t>
    </rPh>
    <rPh sb="5" eb="7">
      <t>シセツ</t>
    </rPh>
    <rPh sb="7" eb="9">
      <t>ブッカ</t>
    </rPh>
    <rPh sb="9" eb="11">
      <t>コウトウ</t>
    </rPh>
    <rPh sb="11" eb="13">
      <t>タイサク</t>
    </rPh>
    <rPh sb="13" eb="15">
      <t>シエン</t>
    </rPh>
    <rPh sb="15" eb="17">
      <t>ジギョウ</t>
    </rPh>
    <rPh sb="17" eb="20">
      <t>ホジョキン</t>
    </rPh>
    <rPh sb="20" eb="25">
      <t>コウフシンセイショ</t>
    </rPh>
    <rPh sb="25" eb="26">
      <t>ケン</t>
    </rPh>
    <rPh sb="26" eb="31">
      <t>ジッセキホウコクショ</t>
    </rPh>
    <rPh sb="31" eb="32">
      <t>ケン</t>
    </rPh>
    <rPh sb="32" eb="35">
      <t>セイキュウショ</t>
    </rPh>
    <phoneticPr fontId="3"/>
  </si>
  <si>
    <t>１．補助金申請額兼請求額</t>
    <rPh sb="2" eb="5">
      <t>ホジョキン</t>
    </rPh>
    <rPh sb="5" eb="8">
      <t>シンセイガク</t>
    </rPh>
    <rPh sb="8" eb="9">
      <t>ケン</t>
    </rPh>
    <rPh sb="9" eb="12">
      <t>セイキュウガク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</si>
</sst>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_);[Red]\(#,##0\)"/>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12"/>
      <color theme="1"/>
      <name val="ＭＳ 明朝"/>
      <family val="1"/>
      <charset val="128"/>
    </font>
    <font>
      <sz val="10"/>
      <name val="ＭＳ 明朝"/>
      <family val="1"/>
      <charset val="128"/>
    </font>
    <font>
      <sz val="10"/>
      <color theme="4"/>
      <name val="ＭＳ 明朝"/>
      <family val="1"/>
      <charset val="128"/>
    </font>
    <font>
      <sz val="10"/>
      <color theme="3" tint="0.39997558519241921"/>
      <name val="ＭＳ 明朝"/>
      <family val="1"/>
      <charset val="128"/>
    </font>
    <font>
      <b/>
      <sz val="9"/>
      <color indexed="81"/>
      <name val="ＭＳ Ｐゴシック"/>
      <family val="3"/>
      <charset val="128"/>
    </font>
    <font>
      <b/>
      <sz val="16"/>
      <color rgb="FFFF0000"/>
      <name val="ＭＳ ゴシック"/>
      <family val="3"/>
      <charset val="128"/>
    </font>
    <font>
      <b/>
      <sz val="14"/>
      <color rgb="FFFF0000"/>
      <name val="ＭＳ ゴシック"/>
      <family val="3"/>
      <charset val="128"/>
    </font>
    <font>
      <sz val="11"/>
      <name val="ＭＳ Ｐ明朝"/>
      <family val="1"/>
      <charset val="128"/>
    </font>
    <font>
      <sz val="10"/>
      <color theme="1"/>
      <name val="ＭＳ Ｐゴシック"/>
      <family val="3"/>
      <charset val="128"/>
    </font>
    <font>
      <sz val="20"/>
      <name val="ＭＳ Ｐゴシック"/>
      <family val="3"/>
      <charset val="128"/>
    </font>
    <font>
      <sz val="14"/>
      <name val="ＭＳ Ｐ明朝"/>
      <family val="1"/>
      <charset val="128"/>
    </font>
    <font>
      <b/>
      <sz val="11"/>
      <color indexed="81"/>
      <name val="ＭＳ Ｐゴシック"/>
      <family val="3"/>
      <charset val="128"/>
    </font>
    <font>
      <u/>
      <sz val="11"/>
      <color theme="10"/>
      <name val="ＭＳ Ｐゴシック"/>
      <family val="3"/>
      <charset val="128"/>
    </font>
    <font>
      <b/>
      <u/>
      <sz val="10"/>
      <color indexed="81"/>
      <name val="ＭＳ Ｐゴシック"/>
      <family val="3"/>
      <charset val="128"/>
    </font>
    <font>
      <b/>
      <u/>
      <sz val="11"/>
      <color indexed="10"/>
      <name val="ＭＳ Ｐゴシック"/>
      <family val="3"/>
      <charset val="128"/>
    </font>
    <font>
      <b/>
      <u/>
      <sz val="11"/>
      <color indexed="81"/>
      <name val="ＭＳ Ｐゴシック"/>
      <family val="3"/>
      <charset val="128"/>
    </font>
    <font>
      <b/>
      <sz val="10"/>
      <color indexed="81"/>
      <name val="ＭＳ Ｐゴシック"/>
      <family val="3"/>
      <charset val="128"/>
    </font>
    <font>
      <sz val="9"/>
      <color indexed="81"/>
      <name val="ＭＳ Ｐゴシック"/>
      <family val="3"/>
      <charset val="128"/>
    </font>
    <font>
      <b/>
      <sz val="10"/>
      <color theme="1"/>
      <name val="ＭＳ 明朝"/>
      <family val="1"/>
      <charset val="128"/>
    </font>
    <font>
      <b/>
      <sz val="10"/>
      <color theme="1"/>
      <name val="ＭＳ Ｐゴシック"/>
      <family val="3"/>
      <charset val="128"/>
    </font>
    <font>
      <sz val="1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00"/>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medium">
        <color indexed="64"/>
      </right>
      <top style="hair">
        <color indexed="64"/>
      </top>
      <bottom style="hair">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medium">
        <color indexed="64"/>
      </right>
      <top/>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36" fillId="0" borderId="0" applyNumberFormat="0" applyFill="0" applyBorder="0" applyAlignment="0" applyProtection="0">
      <alignment vertical="center"/>
    </xf>
  </cellStyleXfs>
  <cellXfs count="326">
    <xf numFmtId="0" fontId="0" fillId="0" borderId="0" xfId="0">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0" borderId="13" xfId="0" applyFont="1" applyBorder="1">
      <alignment vertical="center"/>
    </xf>
    <xf numFmtId="0" fontId="11" fillId="0" borderId="58" xfId="0" applyFont="1" applyBorder="1">
      <alignment vertical="center"/>
    </xf>
    <xf numFmtId="0" fontId="11" fillId="0" borderId="0" xfId="0" applyFont="1" applyAlignment="1">
      <alignment horizontal="center" vertical="center" textRotation="255"/>
    </xf>
    <xf numFmtId="0" fontId="15" fillId="0" borderId="0" xfId="0" applyFont="1">
      <alignment vertical="center"/>
    </xf>
    <xf numFmtId="0" fontId="11" fillId="0" borderId="18" xfId="0" applyFont="1" applyBorder="1">
      <alignment vertical="center"/>
    </xf>
    <xf numFmtId="176" fontId="12" fillId="0" borderId="0" xfId="0" applyNumberFormat="1" applyFont="1">
      <alignment vertical="center"/>
    </xf>
    <xf numFmtId="176" fontId="12" fillId="0" borderId="33" xfId="0" applyNumberFormat="1" applyFont="1" applyBorder="1">
      <alignment vertical="center"/>
    </xf>
    <xf numFmtId="0" fontId="25" fillId="0" borderId="19" xfId="0" applyFont="1" applyBorder="1">
      <alignment vertical="center"/>
    </xf>
    <xf numFmtId="0" fontId="12" fillId="0" borderId="0" xfId="0" applyFont="1" applyAlignment="1">
      <alignment horizontal="center" vertical="center"/>
    </xf>
    <xf numFmtId="0" fontId="25" fillId="0" borderId="23" xfId="0" applyFont="1" applyBorder="1">
      <alignment vertical="center"/>
    </xf>
    <xf numFmtId="0" fontId="19" fillId="0" borderId="0" xfId="0" applyFont="1" applyAlignment="1">
      <alignment horizontal="left" vertical="center"/>
    </xf>
    <xf numFmtId="0" fontId="17" fillId="0" borderId="0" xfId="0" applyFont="1">
      <alignment vertical="center"/>
    </xf>
    <xf numFmtId="0" fontId="19" fillId="0" borderId="0" xfId="0" applyFont="1">
      <alignment vertical="center"/>
    </xf>
    <xf numFmtId="0" fontId="14" fillId="0" borderId="0" xfId="0" applyFont="1" applyAlignment="1">
      <alignment horizontal="left" vertical="center"/>
    </xf>
    <xf numFmtId="0" fontId="16" fillId="0" borderId="0" xfId="0" applyFont="1">
      <alignment vertical="center"/>
    </xf>
    <xf numFmtId="0" fontId="16" fillId="0" borderId="0" xfId="0" applyFont="1" applyAlignment="1">
      <alignment horizontal="left" vertical="top"/>
    </xf>
    <xf numFmtId="0" fontId="5" fillId="0" borderId="0" xfId="0" applyFont="1">
      <alignment vertical="center"/>
    </xf>
    <xf numFmtId="0" fontId="6" fillId="0" borderId="0" xfId="0" applyFont="1" applyAlignment="1">
      <alignment horizontal="left" vertical="top"/>
    </xf>
    <xf numFmtId="0" fontId="24" fillId="0" borderId="0" xfId="0" applyFont="1">
      <alignment vertical="center"/>
    </xf>
    <xf numFmtId="0" fontId="16" fillId="0" borderId="20" xfId="0" applyFont="1" applyBorder="1" applyAlignment="1">
      <alignment horizontal="center" vertical="center" shrinkToFit="1"/>
    </xf>
    <xf numFmtId="49" fontId="6" fillId="0" borderId="20" xfId="0" applyNumberFormat="1" applyFont="1" applyBorder="1" applyAlignment="1">
      <alignment horizontal="center" vertical="top"/>
    </xf>
    <xf numFmtId="0" fontId="6" fillId="0" borderId="20" xfId="0" applyFont="1" applyBorder="1" applyAlignment="1">
      <alignment horizontal="center" vertical="top"/>
    </xf>
    <xf numFmtId="0" fontId="16" fillId="0" borderId="20" xfId="0" applyFont="1" applyBorder="1" applyAlignment="1">
      <alignment horizontal="center" vertical="center"/>
    </xf>
    <xf numFmtId="49" fontId="11" fillId="0" borderId="20" xfId="0" applyNumberFormat="1" applyFont="1" applyBorder="1" applyAlignment="1">
      <alignment horizontal="left" vertical="center" wrapText="1"/>
    </xf>
    <xf numFmtId="0" fontId="11" fillId="0" borderId="20" xfId="0" applyFont="1" applyBorder="1" applyAlignment="1">
      <alignment horizontal="left" vertical="center" wrapText="1"/>
    </xf>
    <xf numFmtId="49" fontId="11" fillId="0" borderId="14" xfId="0" applyNumberFormat="1" applyFont="1" applyBorder="1" applyAlignment="1">
      <alignment vertical="center" wrapText="1"/>
    </xf>
    <xf numFmtId="0" fontId="11" fillId="0" borderId="14" xfId="0" applyFont="1" applyBorder="1" applyAlignment="1">
      <alignment horizontal="left" vertical="center" wrapText="1"/>
    </xf>
    <xf numFmtId="0" fontId="11" fillId="0" borderId="14" xfId="0" applyFont="1" applyBorder="1" applyAlignment="1">
      <alignment vertical="center" wrapText="1"/>
    </xf>
    <xf numFmtId="0" fontId="17" fillId="0" borderId="20" xfId="0" applyFont="1" applyBorder="1" applyAlignment="1">
      <alignment horizontal="left" vertical="center" wrapText="1"/>
    </xf>
    <xf numFmtId="0" fontId="31" fillId="0" borderId="0" xfId="0" applyFont="1">
      <alignment vertical="center"/>
    </xf>
    <xf numFmtId="0" fontId="31" fillId="0" borderId="0" xfId="0" applyFont="1" applyAlignment="1">
      <alignment vertical="center" wrapText="1"/>
    </xf>
    <xf numFmtId="0" fontId="0" fillId="0" borderId="0" xfId="0" applyAlignment="1">
      <alignment vertical="top"/>
    </xf>
    <xf numFmtId="38" fontId="11" fillId="0" borderId="0" xfId="4" applyFont="1" applyBorder="1" applyAlignment="1" applyProtection="1">
      <alignment horizontal="right" vertical="center"/>
    </xf>
    <xf numFmtId="0" fontId="10" fillId="0" borderId="0" xfId="0" applyFont="1">
      <alignment vertical="center"/>
    </xf>
    <xf numFmtId="0" fontId="10" fillId="0" borderId="0" xfId="0" applyFont="1" applyAlignment="1">
      <alignment horizontal="center" vertical="center"/>
    </xf>
    <xf numFmtId="0" fontId="11" fillId="0" borderId="51" xfId="0" applyFont="1" applyBorder="1">
      <alignment vertical="center"/>
    </xf>
    <xf numFmtId="0" fontId="11" fillId="0" borderId="48" xfId="0" applyFont="1" applyBorder="1" applyAlignment="1">
      <alignment horizontal="center" vertical="center"/>
    </xf>
    <xf numFmtId="0" fontId="11" fillId="0" borderId="48" xfId="0" applyFont="1" applyBorder="1">
      <alignment vertical="center"/>
    </xf>
    <xf numFmtId="0" fontId="11" fillId="0" borderId="49" xfId="0" applyFont="1" applyBorder="1">
      <alignment vertical="center"/>
    </xf>
    <xf numFmtId="0" fontId="7" fillId="0" borderId="0" xfId="0" applyFont="1">
      <alignment vertical="center"/>
    </xf>
    <xf numFmtId="0" fontId="7" fillId="0" borderId="0" xfId="0" applyFont="1" applyAlignment="1">
      <alignment horizontal="center" vertical="center"/>
    </xf>
    <xf numFmtId="0" fontId="11" fillId="0" borderId="53" xfId="0" applyFont="1" applyBorder="1">
      <alignment vertical="center"/>
    </xf>
    <xf numFmtId="0" fontId="11" fillId="0" borderId="8" xfId="0" applyFont="1" applyBorder="1" applyAlignment="1">
      <alignment horizontal="center" vertical="center"/>
    </xf>
    <xf numFmtId="0" fontId="11" fillId="0" borderId="8" xfId="0" applyFont="1" applyBorder="1">
      <alignment vertical="center"/>
    </xf>
    <xf numFmtId="0" fontId="11" fillId="0" borderId="12" xfId="0" applyFont="1" applyBorder="1">
      <alignment vertical="center"/>
    </xf>
    <xf numFmtId="0" fontId="11" fillId="0" borderId="5" xfId="0" applyFont="1" applyBorder="1">
      <alignment vertical="center"/>
    </xf>
    <xf numFmtId="0" fontId="11" fillId="0" borderId="55" xfId="0" applyFont="1" applyBorder="1">
      <alignment vertical="center"/>
    </xf>
    <xf numFmtId="0" fontId="11" fillId="0" borderId="2" xfId="0" applyFont="1" applyBorder="1">
      <alignment vertical="center"/>
    </xf>
    <xf numFmtId="0" fontId="11" fillId="0" borderId="3" xfId="0" applyFont="1" applyBorder="1">
      <alignment vertical="center"/>
    </xf>
    <xf numFmtId="0" fontId="11" fillId="0" borderId="1" xfId="0" applyFont="1" applyBorder="1">
      <alignment vertical="center"/>
    </xf>
    <xf numFmtId="0" fontId="11" fillId="0" borderId="56" xfId="0" applyFont="1" applyBorder="1">
      <alignment vertical="center"/>
    </xf>
    <xf numFmtId="0" fontId="11" fillId="0" borderId="41" xfId="0" applyFont="1" applyBorder="1" applyAlignment="1">
      <alignment horizontal="center" vertical="center"/>
    </xf>
    <xf numFmtId="0" fontId="11" fillId="0" borderId="41" xfId="0" applyFont="1" applyBorder="1">
      <alignment vertical="center"/>
    </xf>
    <xf numFmtId="0" fontId="11" fillId="0" borderId="45" xfId="0" applyFont="1" applyBorder="1">
      <alignment vertical="center"/>
    </xf>
    <xf numFmtId="0" fontId="7" fillId="0" borderId="0" xfId="0" applyFont="1" applyAlignment="1">
      <alignment horizontal="left" vertical="center"/>
    </xf>
    <xf numFmtId="49" fontId="9" fillId="0" borderId="0" xfId="0" applyNumberFormat="1" applyFont="1" applyAlignment="1">
      <alignment horizontal="center" vertical="center" wrapText="1"/>
    </xf>
    <xf numFmtId="38" fontId="10" fillId="0" borderId="0" xfId="4" applyFont="1" applyFill="1" applyBorder="1" applyAlignment="1" applyProtection="1">
      <alignment horizontal="right" vertical="center" shrinkToFit="1"/>
    </xf>
    <xf numFmtId="0" fontId="21" fillId="3" borderId="36" xfId="0" applyFont="1" applyFill="1" applyBorder="1" applyAlignment="1">
      <alignment horizontal="center" vertical="center"/>
    </xf>
    <xf numFmtId="0" fontId="21" fillId="0" borderId="0" xfId="0" applyFont="1" applyAlignment="1">
      <alignment horizontal="center" vertical="center"/>
    </xf>
    <xf numFmtId="0" fontId="9" fillId="0" borderId="0" xfId="0" applyFont="1" applyAlignment="1">
      <alignment horizontal="left" vertical="center"/>
    </xf>
    <xf numFmtId="0" fontId="21" fillId="3" borderId="0" xfId="0" applyFont="1" applyFill="1" applyAlignment="1">
      <alignment horizontal="center" vertical="center"/>
    </xf>
    <xf numFmtId="0" fontId="30"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8" fillId="0" borderId="60" xfId="0" applyFont="1" applyBorder="1">
      <alignment vertical="center"/>
    </xf>
    <xf numFmtId="38" fontId="8" fillId="0" borderId="0" xfId="0" applyNumberFormat="1" applyFont="1">
      <alignment vertical="center"/>
    </xf>
    <xf numFmtId="176" fontId="8" fillId="0" borderId="0" xfId="0" applyNumberFormat="1" applyFont="1">
      <alignment vertical="center"/>
    </xf>
    <xf numFmtId="0" fontId="8" fillId="0" borderId="8" xfId="0" applyFont="1" applyBorder="1">
      <alignment vertical="center"/>
    </xf>
    <xf numFmtId="38" fontId="8" fillId="0" borderId="8" xfId="0" applyNumberFormat="1" applyFont="1" applyBorder="1">
      <alignment vertical="center"/>
    </xf>
    <xf numFmtId="0" fontId="29" fillId="0" borderId="36" xfId="0" applyFont="1" applyBorder="1" applyAlignment="1">
      <alignment horizontal="center" vertical="center"/>
    </xf>
    <xf numFmtId="0" fontId="32" fillId="0" borderId="0" xfId="0" applyFont="1" applyAlignment="1">
      <alignment horizontal="center" vertical="center"/>
    </xf>
    <xf numFmtId="49" fontId="31" fillId="0" borderId="0" xfId="0" applyNumberFormat="1" applyFont="1" applyProtection="1">
      <alignment vertical="center"/>
      <protection locked="0"/>
    </xf>
    <xf numFmtId="0" fontId="31" fillId="0" borderId="0" xfId="0" applyFont="1" applyProtection="1">
      <alignment vertical="center"/>
      <protection locked="0"/>
    </xf>
    <xf numFmtId="0" fontId="32" fillId="0" borderId="0" xfId="0" applyFont="1">
      <alignment vertical="center"/>
    </xf>
    <xf numFmtId="0" fontId="25" fillId="0" borderId="0" xfId="0" applyFont="1">
      <alignment vertical="center"/>
    </xf>
    <xf numFmtId="0" fontId="11" fillId="0" borderId="2" xfId="0" applyFont="1" applyBorder="1" applyAlignment="1">
      <alignment horizontal="center" vertical="center"/>
    </xf>
    <xf numFmtId="176" fontId="12" fillId="0" borderId="3" xfId="0" applyNumberFormat="1" applyFont="1" applyBorder="1" applyAlignment="1">
      <alignment vertical="center" shrinkToFit="1"/>
    </xf>
    <xf numFmtId="0" fontId="12" fillId="0" borderId="6" xfId="0" applyFont="1" applyBorder="1">
      <alignment vertical="center"/>
    </xf>
    <xf numFmtId="176" fontId="11" fillId="0" borderId="0" xfId="0" applyNumberFormat="1" applyFont="1">
      <alignment vertical="center"/>
    </xf>
    <xf numFmtId="0" fontId="25" fillId="0" borderId="69" xfId="0" applyFont="1" applyBorder="1">
      <alignment vertical="center"/>
    </xf>
    <xf numFmtId="0" fontId="25" fillId="0" borderId="28" xfId="0" applyFont="1" applyBorder="1">
      <alignment vertical="center"/>
    </xf>
    <xf numFmtId="0" fontId="11" fillId="0" borderId="28" xfId="0" applyFont="1" applyBorder="1">
      <alignment vertical="center"/>
    </xf>
    <xf numFmtId="0" fontId="18" fillId="0" borderId="0" xfId="0" applyFont="1">
      <alignment vertical="center"/>
    </xf>
    <xf numFmtId="0" fontId="0" fillId="0" borderId="0" xfId="0" applyAlignment="1">
      <alignment vertical="center" shrinkToFit="1"/>
    </xf>
    <xf numFmtId="38" fontId="12" fillId="0" borderId="0" xfId="4" applyFont="1" applyProtection="1">
      <alignment vertical="center"/>
    </xf>
    <xf numFmtId="38" fontId="16" fillId="0" borderId="0" xfId="4" applyFont="1" applyProtection="1">
      <alignment vertical="center"/>
    </xf>
    <xf numFmtId="0" fontId="12" fillId="0" borderId="0" xfId="0" applyFont="1" applyAlignment="1">
      <alignment vertical="center" wrapText="1"/>
    </xf>
    <xf numFmtId="0" fontId="42" fillId="0" borderId="0" xfId="0" applyFont="1">
      <alignment vertical="center"/>
    </xf>
    <xf numFmtId="0" fontId="25" fillId="0" borderId="74" xfId="0" applyFont="1" applyBorder="1" applyAlignment="1">
      <alignment horizontal="center" vertical="center"/>
    </xf>
    <xf numFmtId="0" fontId="25" fillId="0" borderId="21" xfId="0" applyFont="1" applyBorder="1" applyAlignment="1">
      <alignment horizontal="center" vertical="center"/>
    </xf>
    <xf numFmtId="0" fontId="25" fillId="0" borderId="78" xfId="0" applyFont="1" applyBorder="1" applyAlignment="1">
      <alignment horizontal="center" vertical="center"/>
    </xf>
    <xf numFmtId="176" fontId="11" fillId="0" borderId="27" xfId="0" applyNumberFormat="1" applyFont="1" applyBorder="1">
      <alignment vertical="center"/>
    </xf>
    <xf numFmtId="176" fontId="11" fillId="0" borderId="73" xfId="0" applyNumberFormat="1" applyFont="1" applyBorder="1">
      <alignment vertical="center"/>
    </xf>
    <xf numFmtId="0" fontId="11" fillId="3" borderId="13" xfId="0" applyFont="1" applyFill="1" applyBorder="1">
      <alignment vertical="center"/>
    </xf>
    <xf numFmtId="0" fontId="11" fillId="3" borderId="5" xfId="0" applyFont="1" applyFill="1" applyBorder="1">
      <alignment vertical="center"/>
    </xf>
    <xf numFmtId="0" fontId="21" fillId="3" borderId="62" xfId="0" applyFont="1" applyFill="1" applyBorder="1" applyAlignment="1" applyProtection="1">
      <alignment horizontal="center" vertical="center"/>
      <protection locked="0"/>
    </xf>
    <xf numFmtId="0" fontId="21" fillId="3" borderId="59" xfId="0" applyFont="1" applyFill="1" applyBorder="1" applyAlignment="1" applyProtection="1">
      <alignment horizontal="center" vertical="center"/>
      <protection locked="0"/>
    </xf>
    <xf numFmtId="0" fontId="21" fillId="3" borderId="64" xfId="0" applyFont="1" applyFill="1" applyBorder="1" applyAlignment="1" applyProtection="1">
      <alignment horizontal="center" vertical="center"/>
      <protection locked="0"/>
    </xf>
    <xf numFmtId="0" fontId="21" fillId="3" borderId="63" xfId="0" applyFont="1" applyFill="1" applyBorder="1" applyAlignment="1" applyProtection="1">
      <alignment horizontal="center" vertical="center"/>
      <protection locked="0"/>
    </xf>
    <xf numFmtId="0" fontId="44" fillId="0" borderId="0" xfId="0" applyFont="1">
      <alignment vertical="center"/>
    </xf>
    <xf numFmtId="176" fontId="12" fillId="0" borderId="0" xfId="0" applyNumberFormat="1" applyFont="1" applyAlignment="1">
      <alignment vertical="center" shrinkToFit="1"/>
    </xf>
    <xf numFmtId="176" fontId="12" fillId="2" borderId="0" xfId="0" applyNumberFormat="1" applyFont="1" applyFill="1" applyAlignment="1">
      <alignment vertical="center" shrinkToFit="1"/>
    </xf>
    <xf numFmtId="0" fontId="32" fillId="0" borderId="0" xfId="0" applyFont="1" applyAlignment="1">
      <alignment horizontal="center" vertical="center"/>
    </xf>
    <xf numFmtId="0" fontId="43" fillId="0" borderId="0" xfId="0" applyFont="1" applyAlignment="1">
      <alignment horizontal="center" vertical="center"/>
    </xf>
    <xf numFmtId="0" fontId="31" fillId="0" borderId="0" xfId="0" applyFont="1" applyAlignment="1">
      <alignment horizontal="center" vertical="center"/>
    </xf>
    <xf numFmtId="0" fontId="21" fillId="0" borderId="0" xfId="0" applyFont="1" applyAlignment="1">
      <alignment horizontal="left" vertical="center" wrapText="1" shrinkToFit="1"/>
    </xf>
    <xf numFmtId="0" fontId="21" fillId="0" borderId="0" xfId="0" applyFont="1" applyAlignment="1">
      <alignment horizontal="left" vertical="center" shrinkToFit="1"/>
    </xf>
    <xf numFmtId="0" fontId="7" fillId="0" borderId="0" xfId="0" applyFont="1" applyAlignment="1">
      <alignment horizontal="left" vertical="center" wrapText="1" shrinkToFit="1"/>
    </xf>
    <xf numFmtId="0" fontId="7" fillId="0" borderId="0" xfId="0" applyFont="1" applyAlignment="1">
      <alignment horizontal="left" vertical="center" shrinkToFit="1"/>
    </xf>
    <xf numFmtId="0" fontId="31" fillId="3" borderId="0" xfId="0" applyFont="1" applyFill="1" applyAlignment="1" applyProtection="1">
      <alignment horizontal="left" vertical="center" shrinkToFit="1"/>
      <protection locked="0"/>
    </xf>
    <xf numFmtId="0" fontId="11" fillId="0" borderId="0" xfId="0" applyFont="1" applyAlignment="1">
      <alignment horizontal="center" vertical="center"/>
    </xf>
    <xf numFmtId="0" fontId="11" fillId="3" borderId="0" xfId="0" applyFont="1" applyFill="1" applyAlignment="1" applyProtection="1">
      <alignment horizontal="center" vertical="center"/>
      <protection locked="0"/>
    </xf>
    <xf numFmtId="0" fontId="7" fillId="3" borderId="0" xfId="0" applyFont="1" applyFill="1" applyAlignment="1" applyProtection="1">
      <alignment horizontal="left" vertical="center" wrapText="1" shrinkToFit="1"/>
      <protection locked="0"/>
    </xf>
    <xf numFmtId="0" fontId="25" fillId="0" borderId="0" xfId="0" applyFont="1" applyAlignment="1">
      <alignment horizontal="center" vertical="center"/>
    </xf>
    <xf numFmtId="38" fontId="33" fillId="0" borderId="8" xfId="0" applyNumberFormat="1" applyFont="1" applyBorder="1" applyAlignment="1">
      <alignment horizontal="center" vertical="center"/>
    </xf>
    <xf numFmtId="0" fontId="33" fillId="0" borderId="8" xfId="0" applyFont="1" applyBorder="1" applyAlignment="1">
      <alignment horizontal="center" vertical="center"/>
    </xf>
    <xf numFmtId="0" fontId="31" fillId="0" borderId="4" xfId="0" applyFont="1" applyBorder="1" applyAlignment="1">
      <alignment horizontal="center" vertical="center" wrapText="1"/>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8" xfId="0" applyFont="1" applyBorder="1" applyAlignment="1">
      <alignment horizontal="center" vertical="center"/>
    </xf>
    <xf numFmtId="0" fontId="31" fillId="0" borderId="12" xfId="0" applyFont="1" applyBorder="1" applyAlignment="1">
      <alignment horizontal="center" vertical="center"/>
    </xf>
    <xf numFmtId="0" fontId="31" fillId="3" borderId="4" xfId="0" applyFont="1" applyFill="1" applyBorder="1" applyAlignment="1" applyProtection="1">
      <alignment horizontal="center" vertical="center" shrinkToFit="1"/>
      <protection locked="0"/>
    </xf>
    <xf numFmtId="0" fontId="31" fillId="3" borderId="5" xfId="0" applyFont="1" applyFill="1" applyBorder="1" applyAlignment="1" applyProtection="1">
      <alignment horizontal="center" vertical="center" shrinkToFit="1"/>
      <protection locked="0"/>
    </xf>
    <xf numFmtId="0" fontId="31" fillId="3" borderId="6" xfId="0" applyFont="1" applyFill="1" applyBorder="1" applyAlignment="1" applyProtection="1">
      <alignment horizontal="center" vertical="center" shrinkToFit="1"/>
      <protection locked="0"/>
    </xf>
    <xf numFmtId="0" fontId="31" fillId="3" borderId="9" xfId="0" applyFont="1" applyFill="1" applyBorder="1" applyAlignment="1" applyProtection="1">
      <alignment horizontal="center" vertical="center" shrinkToFit="1"/>
      <protection locked="0"/>
    </xf>
    <xf numFmtId="0" fontId="31" fillId="3" borderId="0" xfId="0" applyFont="1" applyFill="1" applyAlignment="1" applyProtection="1">
      <alignment horizontal="center" vertical="center" shrinkToFit="1"/>
      <protection locked="0"/>
    </xf>
    <xf numFmtId="0" fontId="31" fillId="3" borderId="10" xfId="0" applyFont="1" applyFill="1" applyBorder="1" applyAlignment="1" applyProtection="1">
      <alignment horizontal="center" vertical="center" shrinkToFit="1"/>
      <protection locked="0"/>
    </xf>
    <xf numFmtId="0" fontId="31" fillId="3" borderId="11" xfId="0" applyFont="1" applyFill="1" applyBorder="1" applyAlignment="1" applyProtection="1">
      <alignment horizontal="center" vertical="center" shrinkToFit="1"/>
      <protection locked="0"/>
    </xf>
    <xf numFmtId="0" fontId="31" fillId="3" borderId="8" xfId="0" applyFont="1" applyFill="1" applyBorder="1" applyAlignment="1" applyProtection="1">
      <alignment horizontal="center" vertical="center" shrinkToFit="1"/>
      <protection locked="0"/>
    </xf>
    <xf numFmtId="0" fontId="31" fillId="3" borderId="12" xfId="0" applyFont="1" applyFill="1" applyBorder="1" applyAlignment="1" applyProtection="1">
      <alignment horizontal="center" vertical="center" shrinkToFit="1"/>
      <protection locked="0"/>
    </xf>
    <xf numFmtId="0" fontId="31" fillId="3" borderId="4" xfId="0" applyFont="1" applyFill="1" applyBorder="1" applyAlignment="1" applyProtection="1">
      <alignment horizontal="left" vertical="center"/>
      <protection locked="0"/>
    </xf>
    <xf numFmtId="0" fontId="31" fillId="3" borderId="5" xfId="0" applyFont="1" applyFill="1" applyBorder="1" applyAlignment="1" applyProtection="1">
      <alignment horizontal="left" vertical="center"/>
      <protection locked="0"/>
    </xf>
    <xf numFmtId="0" fontId="31" fillId="3" borderId="6" xfId="0" applyFont="1" applyFill="1" applyBorder="1" applyAlignment="1" applyProtection="1">
      <alignment horizontal="left" vertical="center"/>
      <protection locked="0"/>
    </xf>
    <xf numFmtId="0" fontId="31" fillId="3" borderId="11" xfId="0" applyFont="1" applyFill="1" applyBorder="1" applyAlignment="1" applyProtection="1">
      <alignment horizontal="left" vertical="center"/>
      <protection locked="0"/>
    </xf>
    <xf numFmtId="0" fontId="31" fillId="3" borderId="8" xfId="0" applyFont="1" applyFill="1" applyBorder="1" applyAlignment="1" applyProtection="1">
      <alignment horizontal="left" vertical="center"/>
      <protection locked="0"/>
    </xf>
    <xf numFmtId="0" fontId="31" fillId="3" borderId="12" xfId="0" applyFont="1" applyFill="1" applyBorder="1" applyAlignment="1" applyProtection="1">
      <alignment horizontal="left" vertical="center"/>
      <protection locked="0"/>
    </xf>
    <xf numFmtId="0" fontId="31" fillId="0" borderId="4" xfId="0" applyFont="1" applyBorder="1" applyAlignment="1">
      <alignment horizontal="center" vertical="center"/>
    </xf>
    <xf numFmtId="49" fontId="34" fillId="3" borderId="4" xfId="0" applyNumberFormat="1" applyFont="1" applyFill="1" applyBorder="1" applyAlignment="1" applyProtection="1">
      <alignment horizontal="center" vertical="center" shrinkToFit="1"/>
      <protection locked="0"/>
    </xf>
    <xf numFmtId="49" fontId="34" fillId="3" borderId="5" xfId="0" applyNumberFormat="1" applyFont="1" applyFill="1" applyBorder="1" applyAlignment="1" applyProtection="1">
      <alignment horizontal="center" vertical="center" shrinkToFit="1"/>
      <protection locked="0"/>
    </xf>
    <xf numFmtId="49" fontId="34" fillId="3" borderId="6" xfId="0" applyNumberFormat="1" applyFont="1" applyFill="1" applyBorder="1" applyAlignment="1" applyProtection="1">
      <alignment horizontal="center" vertical="center" shrinkToFit="1"/>
      <protection locked="0"/>
    </xf>
    <xf numFmtId="49" fontId="34" fillId="3" borderId="11" xfId="0" applyNumberFormat="1" applyFont="1" applyFill="1" applyBorder="1" applyAlignment="1" applyProtection="1">
      <alignment horizontal="center" vertical="center" shrinkToFit="1"/>
      <protection locked="0"/>
    </xf>
    <xf numFmtId="49" fontId="34" fillId="3" borderId="8" xfId="0" applyNumberFormat="1" applyFont="1" applyFill="1" applyBorder="1" applyAlignment="1" applyProtection="1">
      <alignment horizontal="center" vertical="center" shrinkToFit="1"/>
      <protection locked="0"/>
    </xf>
    <xf numFmtId="49" fontId="34" fillId="3" borderId="12" xfId="0" applyNumberFormat="1" applyFont="1" applyFill="1" applyBorder="1" applyAlignment="1" applyProtection="1">
      <alignment horizontal="center" vertical="center" shrinkToFit="1"/>
      <protection locked="0"/>
    </xf>
    <xf numFmtId="0" fontId="25" fillId="3" borderId="46" xfId="0" applyFont="1" applyFill="1" applyBorder="1" applyAlignment="1">
      <alignment horizontal="center" vertical="center"/>
    </xf>
    <xf numFmtId="0" fontId="25" fillId="3" borderId="20" xfId="0" applyFont="1" applyFill="1" applyBorder="1" applyAlignment="1">
      <alignment horizontal="left" vertical="center" wrapText="1" shrinkToFit="1"/>
    </xf>
    <xf numFmtId="0" fontId="25" fillId="3" borderId="46" xfId="0" applyFont="1" applyFill="1" applyBorder="1" applyAlignment="1">
      <alignment horizontal="left" vertical="center" wrapText="1" shrinkToFit="1"/>
    </xf>
    <xf numFmtId="0" fontId="25" fillId="3" borderId="20" xfId="0" quotePrefix="1" applyFont="1" applyFill="1" applyBorder="1" applyAlignment="1">
      <alignment horizontal="center" vertical="center" shrinkToFit="1"/>
    </xf>
    <xf numFmtId="0" fontId="25" fillId="3" borderId="20" xfId="0" applyFont="1" applyFill="1" applyBorder="1" applyAlignment="1">
      <alignment horizontal="center" vertical="center" shrinkToFit="1"/>
    </xf>
    <xf numFmtId="0" fontId="25" fillId="3" borderId="46" xfId="0" quotePrefix="1" applyFont="1" applyFill="1" applyBorder="1" applyAlignment="1">
      <alignment horizontal="center" vertical="center" shrinkToFit="1"/>
    </xf>
    <xf numFmtId="0" fontId="25" fillId="3" borderId="46" xfId="0" applyFont="1" applyFill="1" applyBorder="1" applyAlignment="1">
      <alignment horizontal="center" vertical="center" shrinkToFit="1"/>
    </xf>
    <xf numFmtId="0" fontId="25" fillId="3" borderId="20" xfId="0" applyFont="1" applyFill="1" applyBorder="1" applyAlignment="1">
      <alignment horizontal="center" vertical="center"/>
    </xf>
    <xf numFmtId="38" fontId="25" fillId="3" borderId="20" xfId="4" applyFont="1" applyFill="1" applyBorder="1" applyAlignment="1" applyProtection="1">
      <alignment horizontal="right" vertical="center"/>
    </xf>
    <xf numFmtId="38" fontId="25" fillId="0" borderId="20" xfId="4" applyFont="1" applyBorder="1" applyAlignment="1" applyProtection="1">
      <alignment horizontal="right" vertical="center"/>
    </xf>
    <xf numFmtId="38" fontId="25" fillId="0" borderId="77" xfId="4" applyFont="1" applyBorder="1" applyAlignment="1" applyProtection="1">
      <alignment horizontal="right" vertical="center"/>
    </xf>
    <xf numFmtId="38" fontId="25" fillId="3" borderId="46" xfId="4" applyFont="1" applyFill="1" applyBorder="1" applyAlignment="1" applyProtection="1">
      <alignment horizontal="right" vertical="center"/>
    </xf>
    <xf numFmtId="38" fontId="25" fillId="0" borderId="46" xfId="4" applyFont="1" applyBorder="1" applyAlignment="1" applyProtection="1">
      <alignment horizontal="right" vertical="center"/>
    </xf>
    <xf numFmtId="38" fontId="25" fillId="0" borderId="47" xfId="4" applyFont="1" applyBorder="1" applyAlignment="1" applyProtection="1">
      <alignment horizontal="right" vertical="center"/>
    </xf>
    <xf numFmtId="0" fontId="25" fillId="0" borderId="75" xfId="0" applyFont="1" applyBorder="1" applyAlignment="1">
      <alignment horizontal="center" vertical="center"/>
    </xf>
    <xf numFmtId="0" fontId="17" fillId="0" borderId="0" xfId="0" applyFont="1" applyAlignment="1">
      <alignment horizontal="center" vertical="center"/>
    </xf>
    <xf numFmtId="0" fontId="11" fillId="3" borderId="16" xfId="0" applyFont="1" applyFill="1" applyBorder="1">
      <alignment vertical="center"/>
    </xf>
    <xf numFmtId="0" fontId="11" fillId="3" borderId="17" xfId="0" applyFont="1" applyFill="1" applyBorder="1">
      <alignment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38" fontId="11" fillId="0" borderId="16" xfId="4" applyFont="1" applyBorder="1" applyAlignment="1" applyProtection="1">
      <alignment vertical="center"/>
    </xf>
    <xf numFmtId="38" fontId="11" fillId="0" borderId="17" xfId="4" applyFont="1" applyBorder="1" applyAlignment="1" applyProtection="1">
      <alignment vertical="center"/>
    </xf>
    <xf numFmtId="0" fontId="11" fillId="3" borderId="70" xfId="0" applyFont="1" applyFill="1" applyBorder="1">
      <alignment vertical="center"/>
    </xf>
    <xf numFmtId="0" fontId="11" fillId="3" borderId="71" xfId="0" applyFont="1" applyFill="1" applyBorder="1">
      <alignment vertical="center"/>
    </xf>
    <xf numFmtId="0" fontId="11" fillId="0" borderId="71" xfId="0" applyFont="1" applyBorder="1" applyAlignment="1">
      <alignment horizontal="center" vertical="center"/>
    </xf>
    <xf numFmtId="0" fontId="11" fillId="0" borderId="72" xfId="0" applyFont="1" applyBorder="1" applyAlignment="1">
      <alignment horizontal="center" vertical="center"/>
    </xf>
    <xf numFmtId="0" fontId="15" fillId="0" borderId="0" xfId="0" applyFont="1" applyAlignment="1">
      <alignment horizontal="center" vertical="center"/>
    </xf>
    <xf numFmtId="0" fontId="11" fillId="0" borderId="30" xfId="0" applyFont="1" applyBorder="1" applyAlignment="1">
      <alignment horizontal="center" vertical="center" wrapText="1"/>
    </xf>
    <xf numFmtId="0" fontId="11" fillId="0" borderId="33" xfId="0" applyFont="1" applyBorder="1" applyAlignment="1">
      <alignment horizontal="center" vertical="center" wrapText="1"/>
    </xf>
    <xf numFmtId="38" fontId="11" fillId="0" borderId="70" xfId="4" applyFont="1" applyBorder="1" applyAlignment="1" applyProtection="1">
      <alignment vertical="center"/>
    </xf>
    <xf numFmtId="38" fontId="11" fillId="0" borderId="71" xfId="4" applyFont="1" applyBorder="1" applyAlignment="1" applyProtection="1">
      <alignment vertical="center"/>
    </xf>
    <xf numFmtId="0" fontId="11" fillId="3" borderId="7" xfId="0" applyFont="1" applyFill="1" applyBorder="1" applyAlignment="1" applyProtection="1">
      <alignment horizontal="left" vertical="center"/>
      <protection locked="0"/>
    </xf>
    <xf numFmtId="0" fontId="11" fillId="3" borderId="57" xfId="0" applyFont="1" applyFill="1" applyBorder="1" applyAlignment="1" applyProtection="1">
      <alignment horizontal="left" vertical="center"/>
      <protection locked="0"/>
    </xf>
    <xf numFmtId="0" fontId="11" fillId="3" borderId="48" xfId="0" applyFont="1" applyFill="1" applyBorder="1" applyAlignment="1" applyProtection="1">
      <alignment horizontal="left" vertical="center"/>
      <protection locked="0"/>
    </xf>
    <xf numFmtId="0" fontId="11" fillId="3" borderId="52" xfId="0" applyFont="1" applyFill="1" applyBorder="1" applyAlignment="1" applyProtection="1">
      <alignment horizontal="left" vertical="center"/>
      <protection locked="0"/>
    </xf>
    <xf numFmtId="0" fontId="11" fillId="3" borderId="24" xfId="0" applyFont="1" applyFill="1" applyBorder="1" applyAlignment="1" applyProtection="1">
      <alignment horizontal="left" vertical="center" wrapText="1"/>
      <protection locked="0"/>
    </xf>
    <xf numFmtId="0" fontId="11" fillId="3" borderId="7" xfId="0" applyFont="1" applyFill="1" applyBorder="1" applyAlignment="1" applyProtection="1">
      <alignment horizontal="left" vertical="center" wrapText="1"/>
      <protection locked="0"/>
    </xf>
    <xf numFmtId="0" fontId="11" fillId="3" borderId="57" xfId="0" applyFont="1" applyFill="1" applyBorder="1" applyAlignment="1" applyProtection="1">
      <alignment horizontal="left" vertical="center" wrapText="1"/>
      <protection locked="0"/>
    </xf>
    <xf numFmtId="0" fontId="11" fillId="3" borderId="41" xfId="0" applyFont="1" applyFill="1" applyBorder="1" applyAlignment="1" applyProtection="1">
      <alignment horizontal="left" vertical="center"/>
      <protection locked="0"/>
    </xf>
    <xf numFmtId="0" fontId="11" fillId="3" borderId="45"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shrinkToFit="1"/>
      <protection locked="0"/>
    </xf>
    <xf numFmtId="0" fontId="11" fillId="3" borderId="3" xfId="0" applyFont="1" applyFill="1" applyBorder="1" applyAlignment="1" applyProtection="1">
      <alignment horizontal="left" vertical="center" shrinkToFit="1"/>
      <protection locked="0"/>
    </xf>
    <xf numFmtId="49" fontId="11" fillId="3" borderId="2" xfId="0" applyNumberFormat="1" applyFont="1" applyFill="1" applyBorder="1" applyAlignment="1" applyProtection="1">
      <alignment horizontal="left" vertical="center"/>
      <protection locked="0"/>
    </xf>
    <xf numFmtId="49" fontId="11" fillId="3" borderId="3" xfId="0" applyNumberFormat="1" applyFont="1" applyFill="1" applyBorder="1" applyAlignment="1" applyProtection="1">
      <alignment horizontal="left" vertical="center"/>
      <protection locked="0"/>
    </xf>
    <xf numFmtId="0" fontId="11" fillId="3" borderId="41" xfId="0" applyFont="1" applyFill="1" applyBorder="1" applyAlignment="1" applyProtection="1">
      <alignment horizontal="left" vertical="center" shrinkToFit="1"/>
      <protection locked="0"/>
    </xf>
    <xf numFmtId="0" fontId="11" fillId="3" borderId="42" xfId="0" applyFont="1" applyFill="1" applyBorder="1" applyAlignment="1" applyProtection="1">
      <alignment horizontal="left" vertical="center" shrinkToFit="1"/>
      <protection locked="0"/>
    </xf>
    <xf numFmtId="0" fontId="11" fillId="3" borderId="39" xfId="0" applyFont="1" applyFill="1" applyBorder="1" applyAlignment="1" applyProtection="1">
      <alignment horizontal="left" vertical="center" shrinkToFit="1"/>
      <protection locked="0"/>
    </xf>
    <xf numFmtId="0" fontId="36" fillId="3" borderId="2" xfId="7" applyFill="1" applyBorder="1" applyAlignment="1" applyProtection="1">
      <alignment horizontal="left" vertical="center" shrinkToFit="1"/>
      <protection locked="0"/>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5" fillId="0" borderId="0" xfId="0" applyFont="1" applyAlignment="1">
      <alignment horizontal="center" vertical="center" shrinkToFit="1"/>
    </xf>
    <xf numFmtId="0" fontId="11" fillId="0" borderId="44" xfId="0" applyFont="1" applyBorder="1" applyAlignment="1">
      <alignment horizontal="center" vertical="center" textRotation="255"/>
    </xf>
    <xf numFmtId="0" fontId="11" fillId="0" borderId="59" xfId="0" applyFont="1" applyBorder="1" applyAlignment="1">
      <alignment horizontal="center" vertical="center" textRotation="255"/>
    </xf>
    <xf numFmtId="0" fontId="11" fillId="0" borderId="22" xfId="0" applyFont="1" applyBorder="1" applyAlignment="1">
      <alignment horizontal="center" vertical="center" textRotation="255"/>
    </xf>
    <xf numFmtId="0" fontId="11" fillId="0" borderId="32" xfId="0" applyFont="1" applyBorder="1" applyAlignment="1">
      <alignment horizontal="center" vertical="center" shrinkToFit="1"/>
    </xf>
    <xf numFmtId="0" fontId="11" fillId="0" borderId="30" xfId="0" applyFont="1" applyBorder="1" applyAlignment="1">
      <alignment horizontal="center" vertical="center" shrinkToFit="1"/>
    </xf>
    <xf numFmtId="0" fontId="11" fillId="0" borderId="31" xfId="0" applyFont="1" applyBorder="1" applyAlignment="1">
      <alignment horizontal="center" vertical="center" shrinkToFit="1"/>
    </xf>
    <xf numFmtId="0" fontId="11" fillId="0" borderId="5" xfId="0" applyFont="1" applyBorder="1" applyAlignment="1">
      <alignment horizontal="center" vertical="center"/>
    </xf>
    <xf numFmtId="0" fontId="11" fillId="0" borderId="25" xfId="0" applyFont="1" applyBorder="1" applyAlignment="1">
      <alignment horizontal="center" vertical="center"/>
    </xf>
    <xf numFmtId="0" fontId="11" fillId="0" borderId="8" xfId="0" applyFont="1" applyBorder="1" applyAlignment="1">
      <alignment horizontal="center" vertical="center"/>
    </xf>
    <xf numFmtId="0" fontId="11" fillId="0" borderId="26" xfId="0" applyFont="1" applyBorder="1" applyAlignment="1">
      <alignment horizontal="center" vertical="center"/>
    </xf>
    <xf numFmtId="0" fontId="11" fillId="0" borderId="3" xfId="0" applyFont="1" applyBorder="1" applyAlignment="1">
      <alignment horizontal="center" vertical="center"/>
    </xf>
    <xf numFmtId="0" fontId="11" fillId="0" borderId="45" xfId="0" applyFont="1" applyBorder="1" applyAlignment="1">
      <alignment horizontal="center" vertical="center"/>
    </xf>
    <xf numFmtId="0" fontId="11" fillId="0" borderId="48" xfId="0" applyFont="1" applyBorder="1" applyAlignment="1">
      <alignment horizontal="center" vertical="center"/>
    </xf>
    <xf numFmtId="0" fontId="11" fillId="0" borderId="7" xfId="0" applyFont="1" applyBorder="1" applyAlignment="1">
      <alignment horizontal="center" vertical="center"/>
    </xf>
    <xf numFmtId="49" fontId="11" fillId="3" borderId="13" xfId="0" applyNumberFormat="1" applyFont="1" applyFill="1" applyBorder="1" applyAlignment="1" applyProtection="1">
      <alignment horizontal="left" vertical="center"/>
      <protection locked="0"/>
    </xf>
    <xf numFmtId="38" fontId="24" fillId="0" borderId="32" xfId="4" applyFont="1" applyBorder="1" applyAlignment="1" applyProtection="1">
      <alignment horizontal="right" vertical="center" shrinkToFit="1"/>
    </xf>
    <xf numFmtId="38" fontId="24" fillId="0" borderId="30" xfId="4" applyFont="1" applyBorder="1" applyAlignment="1" applyProtection="1">
      <alignment horizontal="right" vertical="center" shrinkToFit="1"/>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5" fillId="0" borderId="20" xfId="0" applyFont="1" applyBorder="1" applyAlignment="1">
      <alignment horizontal="center" vertical="center"/>
    </xf>
    <xf numFmtId="0" fontId="25" fillId="0" borderId="20" xfId="0" applyFont="1" applyBorder="1" applyAlignment="1">
      <alignment horizontal="left" vertical="center" wrapText="1" shrinkToFit="1"/>
    </xf>
    <xf numFmtId="0" fontId="25" fillId="0" borderId="20" xfId="0" quotePrefix="1" applyFont="1" applyBorder="1" applyAlignment="1">
      <alignment horizontal="center" vertical="center" shrinkToFit="1"/>
    </xf>
    <xf numFmtId="0" fontId="25" fillId="0" borderId="20" xfId="0" applyFont="1" applyBorder="1" applyAlignment="1">
      <alignment horizontal="center" vertical="center" shrinkToFit="1"/>
    </xf>
    <xf numFmtId="38" fontId="25" fillId="4" borderId="20" xfId="4" applyFont="1" applyFill="1" applyBorder="1" applyAlignment="1" applyProtection="1">
      <alignment horizontal="right" vertical="center"/>
    </xf>
    <xf numFmtId="0" fontId="24" fillId="0" borderId="32" xfId="0" applyFont="1" applyBorder="1" applyAlignment="1">
      <alignment horizontal="right" vertical="center"/>
    </xf>
    <xf numFmtId="0" fontId="24" fillId="0" borderId="30" xfId="0" applyFont="1" applyBorder="1" applyAlignment="1">
      <alignment horizontal="right"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25" fillId="0" borderId="50" xfId="0" applyFont="1" applyBorder="1" applyAlignment="1">
      <alignment horizontal="center" vertical="center"/>
    </xf>
    <xf numFmtId="0" fontId="25" fillId="0" borderId="34" xfId="0" applyFont="1" applyBorder="1" applyAlignment="1">
      <alignment horizontal="center" vertical="center"/>
    </xf>
    <xf numFmtId="0" fontId="25" fillId="0" borderId="28" xfId="0" applyFont="1" applyBorder="1" applyAlignment="1">
      <alignment horizontal="center" vertical="center"/>
    </xf>
    <xf numFmtId="0" fontId="25" fillId="0" borderId="75" xfId="0" applyFont="1" applyBorder="1" applyAlignment="1">
      <alignment horizontal="center" vertical="center" wrapText="1"/>
    </xf>
    <xf numFmtId="0" fontId="25" fillId="0" borderId="76" xfId="0" applyFont="1" applyBorder="1" applyAlignment="1">
      <alignment horizontal="center" vertical="center"/>
    </xf>
    <xf numFmtId="0" fontId="25" fillId="0" borderId="46" xfId="0" applyFont="1" applyBorder="1" applyAlignment="1">
      <alignment horizontal="center" vertical="center"/>
    </xf>
    <xf numFmtId="0" fontId="25" fillId="0" borderId="46" xfId="0" applyFont="1" applyBorder="1" applyAlignment="1">
      <alignment horizontal="left" vertical="center" wrapText="1" shrinkToFit="1"/>
    </xf>
    <xf numFmtId="0" fontId="25" fillId="0" borderId="46" xfId="0" quotePrefix="1" applyFont="1" applyBorder="1" applyAlignment="1">
      <alignment horizontal="center" vertical="center" shrinkToFit="1"/>
    </xf>
    <xf numFmtId="0" fontId="25" fillId="0" borderId="46" xfId="0" applyFont="1" applyBorder="1" applyAlignment="1">
      <alignment horizontal="center" vertical="center" shrinkToFit="1"/>
    </xf>
    <xf numFmtId="38" fontId="25" fillId="4" borderId="46" xfId="4" applyFont="1" applyFill="1" applyBorder="1" applyAlignment="1" applyProtection="1">
      <alignment horizontal="right" vertical="center"/>
    </xf>
    <xf numFmtId="49" fontId="7" fillId="0" borderId="34" xfId="0" applyNumberFormat="1" applyFont="1" applyBorder="1" applyAlignment="1">
      <alignment horizontal="center" vertical="center" wrapText="1"/>
    </xf>
    <xf numFmtId="49" fontId="7" fillId="0" borderId="28" xfId="0" applyNumberFormat="1" applyFont="1" applyBorder="1" applyAlignment="1">
      <alignment horizontal="center" vertical="center" wrapText="1"/>
    </xf>
    <xf numFmtId="0" fontId="23" fillId="3" borderId="29" xfId="0" applyFont="1" applyFill="1" applyBorder="1" applyAlignment="1">
      <alignment horizontal="center" vertical="center"/>
    </xf>
    <xf numFmtId="0" fontId="23" fillId="3" borderId="30" xfId="0" applyFont="1" applyFill="1" applyBorder="1" applyAlignment="1">
      <alignment horizontal="center" vertical="center"/>
    </xf>
    <xf numFmtId="0" fontId="23" fillId="3" borderId="33" xfId="0" applyFont="1" applyFill="1" applyBorder="1" applyAlignment="1">
      <alignment horizontal="center" vertical="center"/>
    </xf>
    <xf numFmtId="177" fontId="9" fillId="0" borderId="66" xfId="4" applyNumberFormat="1" applyFont="1" applyFill="1" applyBorder="1" applyAlignment="1" applyProtection="1">
      <alignment horizontal="center" vertical="center" shrinkToFit="1"/>
      <protection locked="0"/>
    </xf>
    <xf numFmtId="177" fontId="9" fillId="0" borderId="67" xfId="4" applyNumberFormat="1" applyFont="1" applyFill="1" applyBorder="1" applyAlignment="1" applyProtection="1">
      <alignment horizontal="center" vertical="center" shrinkToFit="1"/>
      <protection locked="0"/>
    </xf>
    <xf numFmtId="177" fontId="9" fillId="0" borderId="68" xfId="4" applyNumberFormat="1" applyFont="1" applyFill="1" applyBorder="1" applyAlignment="1" applyProtection="1">
      <alignment horizontal="center" vertical="center" shrinkToFit="1"/>
      <protection locked="0"/>
    </xf>
    <xf numFmtId="176" fontId="10" fillId="0" borderId="1" xfId="0" applyNumberFormat="1"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10" fillId="0" borderId="39" xfId="0" applyFont="1" applyBorder="1" applyAlignment="1" applyProtection="1">
      <alignment horizontal="center" vertical="center" shrinkToFit="1"/>
      <protection locked="0"/>
    </xf>
    <xf numFmtId="0" fontId="32" fillId="3" borderId="21" xfId="0" applyFont="1" applyFill="1" applyBorder="1" applyAlignment="1" applyProtection="1">
      <alignment vertical="center" shrinkToFit="1"/>
      <protection locked="0"/>
    </xf>
    <xf numFmtId="0" fontId="32" fillId="3" borderId="20" xfId="0" applyFont="1" applyFill="1" applyBorder="1" applyAlignment="1" applyProtection="1">
      <alignment vertical="center" shrinkToFit="1"/>
      <protection locked="0"/>
    </xf>
    <xf numFmtId="177" fontId="9" fillId="3" borderId="20" xfId="4" applyNumberFormat="1" applyFont="1" applyFill="1" applyBorder="1" applyAlignment="1" applyProtection="1">
      <alignment horizontal="center" vertical="center" shrinkToFit="1"/>
      <protection locked="0"/>
    </xf>
    <xf numFmtId="176" fontId="10" fillId="3" borderId="1" xfId="0" applyNumberFormat="1" applyFont="1" applyFill="1" applyBorder="1" applyAlignment="1" applyProtection="1">
      <alignment horizontal="right" vertical="center" shrinkToFit="1"/>
      <protection locked="0"/>
    </xf>
    <xf numFmtId="176" fontId="10" fillId="3" borderId="2" xfId="0" applyNumberFormat="1" applyFont="1" applyFill="1" applyBorder="1" applyAlignment="1" applyProtection="1">
      <alignment horizontal="right" vertical="center" shrinkToFit="1"/>
      <protection locked="0"/>
    </xf>
    <xf numFmtId="176" fontId="10" fillId="3" borderId="3" xfId="0" applyNumberFormat="1" applyFont="1" applyFill="1" applyBorder="1" applyAlignment="1" applyProtection="1">
      <alignment horizontal="right" vertical="center" shrinkToFit="1"/>
      <protection locked="0"/>
    </xf>
    <xf numFmtId="176" fontId="10" fillId="3" borderId="39" xfId="0" applyNumberFormat="1" applyFont="1" applyFill="1" applyBorder="1" applyAlignment="1" applyProtection="1">
      <alignment horizontal="right" vertical="center" shrinkToFit="1"/>
      <protection locked="0"/>
    </xf>
    <xf numFmtId="0" fontId="20" fillId="0" borderId="41" xfId="0" applyFont="1" applyBorder="1" applyAlignment="1">
      <alignment horizontal="left" vertical="center"/>
    </xf>
    <xf numFmtId="0" fontId="20" fillId="0" borderId="61" xfId="0" applyFont="1" applyBorder="1" applyAlignment="1">
      <alignment horizontal="left" vertical="center"/>
    </xf>
    <xf numFmtId="0" fontId="20" fillId="0" borderId="45" xfId="0" applyFont="1" applyBorder="1" applyAlignment="1">
      <alignment horizontal="left" vertical="center"/>
    </xf>
    <xf numFmtId="0" fontId="22" fillId="2" borderId="46" xfId="0" applyFont="1" applyFill="1" applyBorder="1" applyAlignment="1">
      <alignment horizontal="left" vertical="center" wrapText="1"/>
    </xf>
    <xf numFmtId="0" fontId="22" fillId="2" borderId="47" xfId="0" applyFont="1" applyFill="1" applyBorder="1" applyAlignment="1">
      <alignment horizontal="left" vertical="center" wrapText="1"/>
    </xf>
    <xf numFmtId="0" fontId="9" fillId="0" borderId="53" xfId="0" applyFont="1" applyBorder="1" applyAlignment="1">
      <alignment horizontal="left" vertical="center"/>
    </xf>
    <xf numFmtId="0" fontId="9" fillId="0" borderId="8" xfId="0" applyFont="1" applyBorder="1" applyAlignment="1">
      <alignment horizontal="left" vertical="center"/>
    </xf>
    <xf numFmtId="0" fontId="9" fillId="0" borderId="38" xfId="0" applyFont="1" applyBorder="1" applyAlignment="1">
      <alignment horizontal="left" vertical="center"/>
    </xf>
    <xf numFmtId="0" fontId="9" fillId="0" borderId="55" xfId="0" applyFont="1" applyBorder="1" applyAlignment="1">
      <alignment horizontal="left" vertical="center" wrapText="1"/>
    </xf>
    <xf numFmtId="0" fontId="9" fillId="0" borderId="2" xfId="0" applyFont="1" applyBorder="1" applyAlignment="1">
      <alignment horizontal="left" vertical="center" wrapText="1"/>
    </xf>
    <xf numFmtId="0" fontId="9" fillId="0" borderId="39" xfId="0" applyFont="1" applyBorder="1" applyAlignment="1">
      <alignment horizontal="left" vertical="center" wrapText="1"/>
    </xf>
    <xf numFmtId="0" fontId="9" fillId="0" borderId="54" xfId="0" applyFont="1" applyBorder="1" applyAlignment="1">
      <alignment horizontal="left" vertical="center"/>
    </xf>
    <xf numFmtId="0" fontId="9" fillId="0" borderId="5" xfId="0" applyFont="1" applyBorder="1" applyAlignment="1">
      <alignment horizontal="left" vertical="center"/>
    </xf>
    <xf numFmtId="0" fontId="9" fillId="0" borderId="37" xfId="0" applyFont="1" applyBorder="1" applyAlignment="1">
      <alignment horizontal="left" vertical="center"/>
    </xf>
    <xf numFmtId="0" fontId="9" fillId="0" borderId="56" xfId="0" applyFont="1" applyBorder="1" applyAlignment="1">
      <alignment horizontal="left" vertical="center"/>
    </xf>
    <xf numFmtId="0" fontId="9" fillId="0" borderId="41" xfId="0" applyFont="1" applyBorder="1" applyAlignment="1">
      <alignment horizontal="left" vertical="center"/>
    </xf>
    <xf numFmtId="0" fontId="9" fillId="0" borderId="42" xfId="0" applyFont="1" applyBorder="1" applyAlignment="1">
      <alignment horizontal="left" vertical="center"/>
    </xf>
    <xf numFmtId="0" fontId="23" fillId="3" borderId="43" xfId="0" applyFont="1" applyFill="1" applyBorder="1" applyAlignment="1">
      <alignment horizontal="center" vertical="center"/>
    </xf>
    <xf numFmtId="0" fontId="20" fillId="0" borderId="8" xfId="0" applyFont="1" applyBorder="1" applyAlignment="1">
      <alignment horizontal="left" vertical="center" shrinkToFit="1"/>
    </xf>
    <xf numFmtId="0" fontId="20" fillId="0" borderId="12" xfId="0" applyFont="1" applyBorder="1" applyAlignment="1">
      <alignment horizontal="left" vertical="center" shrinkToFit="1"/>
    </xf>
    <xf numFmtId="0" fontId="22" fillId="2" borderId="15" xfId="0" applyFont="1" applyFill="1" applyBorder="1" applyAlignment="1">
      <alignment horizontal="left" vertical="center" wrapText="1"/>
    </xf>
    <xf numFmtId="0" fontId="22" fillId="2" borderId="35" xfId="0" applyFont="1" applyFill="1" applyBorder="1" applyAlignment="1">
      <alignment horizontal="left" vertical="center" wrapText="1"/>
    </xf>
    <xf numFmtId="0" fontId="7" fillId="0" borderId="20" xfId="0" applyFont="1" applyBorder="1" applyAlignment="1">
      <alignment horizontal="center" vertical="center" wrapText="1" shrinkToFit="1"/>
    </xf>
    <xf numFmtId="0" fontId="7" fillId="0" borderId="20" xfId="0" applyFont="1" applyBorder="1" applyAlignment="1">
      <alignment horizontal="center" vertical="center" shrinkToFit="1"/>
    </xf>
    <xf numFmtId="0" fontId="9" fillId="0" borderId="20"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0" xfId="0" applyFont="1" applyBorder="1" applyAlignment="1">
      <alignment horizontal="center" vertical="center"/>
    </xf>
    <xf numFmtId="0" fontId="9" fillId="0" borderId="0" xfId="0" applyFont="1" applyAlignment="1">
      <alignment horizontal="center" vertical="center"/>
    </xf>
    <xf numFmtId="38" fontId="11" fillId="2" borderId="0" xfId="4" applyFont="1" applyFill="1" applyBorder="1" applyAlignment="1" applyProtection="1">
      <alignment horizontal="center" vertical="center" wrapText="1"/>
    </xf>
    <xf numFmtId="0" fontId="8" fillId="0" borderId="0" xfId="0" applyFont="1" applyAlignment="1">
      <alignment horizontal="center" vertical="center"/>
    </xf>
    <xf numFmtId="0" fontId="11" fillId="0" borderId="43" xfId="0" applyFont="1" applyBorder="1" applyAlignment="1">
      <alignment horizontal="center" vertical="center" textRotation="255"/>
    </xf>
    <xf numFmtId="0" fontId="11" fillId="0" borderId="50" xfId="0" applyFont="1" applyBorder="1" applyAlignment="1">
      <alignment horizontal="center" vertical="center" textRotation="255"/>
    </xf>
    <xf numFmtId="0" fontId="11" fillId="0" borderId="34" xfId="0" applyFont="1" applyBorder="1" applyAlignment="1">
      <alignment horizontal="center" vertical="center" textRotation="255"/>
    </xf>
    <xf numFmtId="0" fontId="11" fillId="0" borderId="54"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53" xfId="0" applyFont="1" applyBorder="1">
      <alignment vertical="center"/>
    </xf>
    <xf numFmtId="0" fontId="11" fillId="0" borderId="8" xfId="0" applyFont="1" applyBorder="1">
      <alignment vertical="center"/>
    </xf>
    <xf numFmtId="0" fontId="11" fillId="0" borderId="12" xfId="0" applyFont="1" applyBorder="1">
      <alignment vertical="center"/>
    </xf>
    <xf numFmtId="49" fontId="11" fillId="3" borderId="5" xfId="0" applyNumberFormat="1" applyFont="1" applyFill="1" applyBorder="1" applyAlignment="1" applyProtection="1">
      <alignment horizontal="left" vertical="center" shrinkToFit="1"/>
      <protection locked="0"/>
    </xf>
    <xf numFmtId="0" fontId="13" fillId="0" borderId="5" xfId="0" applyFont="1" applyBorder="1" applyAlignment="1">
      <alignment horizontal="left" vertical="top" wrapText="1"/>
    </xf>
    <xf numFmtId="0" fontId="13" fillId="0" borderId="37" xfId="0" applyFont="1" applyBorder="1" applyAlignment="1">
      <alignment horizontal="left" vertical="top" wrapText="1"/>
    </xf>
    <xf numFmtId="0" fontId="7" fillId="0" borderId="0" xfId="0" applyFont="1" applyAlignment="1">
      <alignment horizontal="center" vertical="center"/>
    </xf>
    <xf numFmtId="0" fontId="11" fillId="3" borderId="11" xfId="0" applyFont="1" applyFill="1" applyBorder="1" applyAlignment="1" applyProtection="1">
      <alignment horizontal="left" vertical="center" shrinkToFit="1"/>
      <protection locked="0"/>
    </xf>
    <xf numFmtId="0" fontId="11" fillId="3" borderId="8" xfId="0" applyFont="1" applyFill="1" applyBorder="1" applyAlignment="1" applyProtection="1">
      <alignment horizontal="left" vertical="center" shrinkToFit="1"/>
      <protection locked="0"/>
    </xf>
    <xf numFmtId="0" fontId="11" fillId="3" borderId="38" xfId="0" applyFont="1" applyFill="1" applyBorder="1" applyAlignment="1" applyProtection="1">
      <alignment horizontal="left" vertical="center" shrinkToFit="1"/>
      <protection locked="0"/>
    </xf>
    <xf numFmtId="0" fontId="11" fillId="3" borderId="40" xfId="0" applyFont="1" applyFill="1" applyBorder="1" applyAlignment="1" applyProtection="1">
      <alignment vertical="center" shrinkToFit="1"/>
      <protection locked="0"/>
    </xf>
    <xf numFmtId="0" fontId="11" fillId="3" borderId="41" xfId="0" applyFont="1" applyFill="1" applyBorder="1" applyAlignment="1" applyProtection="1">
      <alignment vertical="center" shrinkToFit="1"/>
      <protection locked="0"/>
    </xf>
    <xf numFmtId="0" fontId="11" fillId="3" borderId="42" xfId="0" applyFont="1" applyFill="1" applyBorder="1" applyAlignment="1" applyProtection="1">
      <alignment vertical="center" shrinkToFit="1"/>
      <protection locked="0"/>
    </xf>
    <xf numFmtId="49" fontId="11" fillId="3" borderId="1" xfId="0" applyNumberFormat="1" applyFont="1" applyFill="1" applyBorder="1" applyAlignment="1" applyProtection="1">
      <alignment horizontal="center" vertical="center" shrinkToFit="1"/>
      <protection locked="0"/>
    </xf>
    <xf numFmtId="49" fontId="11" fillId="3" borderId="2" xfId="0" applyNumberFormat="1" applyFont="1" applyFill="1" applyBorder="1" applyAlignment="1" applyProtection="1">
      <alignment horizontal="center" vertical="center" shrinkToFit="1"/>
      <protection locked="0"/>
    </xf>
    <xf numFmtId="0" fontId="11" fillId="3" borderId="65" xfId="0" applyFont="1" applyFill="1" applyBorder="1" applyAlignment="1" applyProtection="1">
      <alignment horizontal="left" vertical="center" shrinkToFit="1"/>
      <protection locked="0"/>
    </xf>
    <xf numFmtId="0" fontId="11" fillId="3" borderId="48" xfId="0" applyFont="1" applyFill="1" applyBorder="1" applyAlignment="1" applyProtection="1">
      <alignment horizontal="left" vertical="center" shrinkToFit="1"/>
      <protection locked="0"/>
    </xf>
    <xf numFmtId="0" fontId="11" fillId="3" borderId="52" xfId="0" applyFont="1" applyFill="1" applyBorder="1" applyAlignment="1" applyProtection="1">
      <alignment horizontal="left" vertical="center" shrinkToFit="1"/>
      <protection locked="0"/>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176" fontId="11" fillId="3" borderId="1" xfId="0" applyNumberFormat="1" applyFont="1" applyFill="1" applyBorder="1" applyAlignment="1">
      <alignment horizontal="right" vertical="center" shrinkToFit="1"/>
    </xf>
    <xf numFmtId="176" fontId="11" fillId="3" borderId="2" xfId="0" applyNumberFormat="1" applyFont="1" applyFill="1" applyBorder="1" applyAlignment="1">
      <alignment horizontal="right" vertical="center" shrinkToFit="1"/>
    </xf>
    <xf numFmtId="178" fontId="11" fillId="0" borderId="1" xfId="0" applyNumberFormat="1" applyFont="1" applyBorder="1" applyAlignment="1">
      <alignment horizontal="right" vertical="center"/>
    </xf>
    <xf numFmtId="178" fontId="11" fillId="0" borderId="2" xfId="0" applyNumberFormat="1" applyFont="1" applyBorder="1" applyAlignment="1">
      <alignment horizontal="right" vertical="center"/>
    </xf>
    <xf numFmtId="178" fontId="11" fillId="0" borderId="1" xfId="0" applyNumberFormat="1" applyFont="1" applyBorder="1" applyAlignment="1">
      <alignment horizontal="center" vertical="center" shrinkToFit="1"/>
    </xf>
    <xf numFmtId="178" fontId="11" fillId="0" borderId="2" xfId="0" applyNumberFormat="1" applyFont="1" applyBorder="1" applyAlignment="1">
      <alignment horizontal="center" vertical="center" shrinkToFit="1"/>
    </xf>
    <xf numFmtId="0" fontId="9" fillId="2" borderId="0" xfId="0" applyFont="1" applyFill="1" applyAlignment="1">
      <alignment horizontal="center" vertical="center"/>
    </xf>
  </cellXfs>
  <cellStyles count="8">
    <cellStyle name="パーセント 2" xfId="2" xr:uid="{00000000-0005-0000-0000-000000000000}"/>
    <cellStyle name="ハイパーリンク" xfId="7" builtinId="8"/>
    <cellStyle name="桁区切り" xfId="4" builtinId="6"/>
    <cellStyle name="桁区切り 2" xfId="1" xr:uid="{00000000-0005-0000-0000-000003000000}"/>
    <cellStyle name="桁区切り 3" xfId="6" xr:uid="{00000000-0005-0000-0000-000004000000}"/>
    <cellStyle name="標準" xfId="0" builtinId="0"/>
    <cellStyle name="標準 2" xfId="3" xr:uid="{00000000-0005-0000-0000-000006000000}"/>
    <cellStyle name="標準 3" xfId="5" xr:uid="{00000000-0005-0000-0000-000007000000}"/>
  </cellStyles>
  <dxfs count="4">
    <dxf>
      <font>
        <b/>
        <i val="0"/>
        <color rgb="FFFF0000"/>
      </font>
      <numFmt numFmtId="0" formatCode="General"/>
    </dxf>
    <dxf>
      <font>
        <b/>
        <i val="0"/>
        <color rgb="FFFF0000"/>
      </font>
      <numFmt numFmtId="0" formatCode="General"/>
    </dxf>
    <dxf>
      <font>
        <b/>
        <i val="0"/>
        <color rgb="FFFF0000"/>
      </font>
      <numFmt numFmtId="0" formatCode="General"/>
    </dxf>
    <dxf>
      <font>
        <b/>
        <i val="0"/>
        <color rgb="FFFF0000"/>
      </font>
      <numFmt numFmtId="0" formatCode="General"/>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171450</xdr:colOff>
          <xdr:row>41</xdr:row>
          <xdr:rowOff>38100</xdr:rowOff>
        </xdr:from>
        <xdr:to>
          <xdr:col>10</xdr:col>
          <xdr:colOff>203200</xdr:colOff>
          <xdr:row>42</xdr:row>
          <xdr:rowOff>107950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1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41</xdr:row>
          <xdr:rowOff>50800</xdr:rowOff>
        </xdr:from>
        <xdr:to>
          <xdr:col>16</xdr:col>
          <xdr:colOff>190500</xdr:colOff>
          <xdr:row>42</xdr:row>
          <xdr:rowOff>127000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1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41</xdr:row>
          <xdr:rowOff>57150</xdr:rowOff>
        </xdr:from>
        <xdr:to>
          <xdr:col>23</xdr:col>
          <xdr:colOff>57150</xdr:colOff>
          <xdr:row>42</xdr:row>
          <xdr:rowOff>133350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1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70875</xdr:colOff>
      <xdr:row>0</xdr:row>
      <xdr:rowOff>135932</xdr:rowOff>
    </xdr:from>
    <xdr:to>
      <xdr:col>14</xdr:col>
      <xdr:colOff>13170</xdr:colOff>
      <xdr:row>6</xdr:row>
      <xdr:rowOff>28810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2668602" y="135932"/>
          <a:ext cx="981386" cy="975264"/>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捨　印</a:t>
          </a:r>
        </a:p>
      </xdr:txBody>
    </xdr:sp>
    <xdr:clientData/>
  </xdr:twoCellAnchor>
  <xdr:twoCellAnchor>
    <xdr:from>
      <xdr:col>27</xdr:col>
      <xdr:colOff>134352</xdr:colOff>
      <xdr:row>0</xdr:row>
      <xdr:rowOff>43175</xdr:rowOff>
    </xdr:from>
    <xdr:to>
      <xdr:col>33</xdr:col>
      <xdr:colOff>55911</xdr:colOff>
      <xdr:row>2</xdr:row>
      <xdr:rowOff>99713</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680625" y="43175"/>
          <a:ext cx="1203104" cy="437538"/>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rPr>
            <a:t>記 載 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E20"/>
  <sheetViews>
    <sheetView showGridLines="0" view="pageBreakPreview" topLeftCell="A16" zoomScaleNormal="100" zoomScaleSheetLayoutView="100" workbookViewId="0">
      <selection activeCell="C7" sqref="C7"/>
    </sheetView>
  </sheetViews>
  <sheetFormatPr defaultColWidth="9" defaultRowHeight="13" x14ac:dyDescent="0.2"/>
  <cols>
    <col min="1" max="1" width="1.6328125" style="19" customWidth="1"/>
    <col min="2" max="2" width="5.453125" style="19" customWidth="1"/>
    <col min="3" max="3" width="34" style="20" customWidth="1"/>
    <col min="4" max="5" width="37.7265625" style="20" customWidth="1"/>
    <col min="6" max="6" width="4.26953125" style="19" customWidth="1"/>
    <col min="7" max="16384" width="9" style="19"/>
  </cols>
  <sheetData>
    <row r="2" spans="2:5" ht="16.5" x14ac:dyDescent="0.2">
      <c r="B2" s="21" t="s">
        <v>40</v>
      </c>
      <c r="D2" s="22"/>
    </row>
    <row r="3" spans="2:5" ht="16.5" x14ac:dyDescent="0.2">
      <c r="B3" s="21"/>
      <c r="D3" s="22"/>
    </row>
    <row r="4" spans="2:5" ht="14" x14ac:dyDescent="0.2">
      <c r="B4" s="23" t="s">
        <v>51</v>
      </c>
      <c r="D4" s="22"/>
    </row>
    <row r="5" spans="2:5" ht="14" x14ac:dyDescent="0.2">
      <c r="B5" s="23" t="s">
        <v>102</v>
      </c>
      <c r="D5" s="22"/>
    </row>
    <row r="6" spans="2:5" ht="14" x14ac:dyDescent="0.2">
      <c r="C6" s="22"/>
      <c r="D6" s="22"/>
    </row>
    <row r="7" spans="2:5" ht="14" x14ac:dyDescent="0.2">
      <c r="B7" s="24" t="s">
        <v>35</v>
      </c>
      <c r="C7" s="25" t="s">
        <v>41</v>
      </c>
      <c r="D7" s="26" t="s">
        <v>37</v>
      </c>
      <c r="E7" s="26" t="s">
        <v>34</v>
      </c>
    </row>
    <row r="8" spans="2:5" ht="42" customHeight="1" x14ac:dyDescent="0.2">
      <c r="B8" s="27">
        <v>1</v>
      </c>
      <c r="C8" s="28" t="s">
        <v>36</v>
      </c>
      <c r="D8" s="29"/>
      <c r="E8" s="29"/>
    </row>
    <row r="9" spans="2:5" ht="36" customHeight="1" x14ac:dyDescent="0.2">
      <c r="B9" s="27">
        <v>2</v>
      </c>
      <c r="C9" s="28"/>
      <c r="D9" s="29" t="s">
        <v>96</v>
      </c>
      <c r="E9" s="29"/>
    </row>
    <row r="10" spans="2:5" ht="48" customHeight="1" x14ac:dyDescent="0.2">
      <c r="B10" s="27">
        <v>3</v>
      </c>
      <c r="C10" s="28"/>
      <c r="D10" s="29"/>
      <c r="E10" s="29" t="s">
        <v>97</v>
      </c>
    </row>
    <row r="11" spans="2:5" ht="44.25" customHeight="1" x14ac:dyDescent="0.2">
      <c r="B11" s="27">
        <v>4</v>
      </c>
      <c r="C11" s="28"/>
      <c r="D11" s="29" t="s">
        <v>105</v>
      </c>
      <c r="E11" s="29"/>
    </row>
    <row r="12" spans="2:5" ht="34.5" customHeight="1" x14ac:dyDescent="0.2">
      <c r="B12" s="27">
        <v>5</v>
      </c>
      <c r="C12" s="28"/>
      <c r="D12" s="29" t="s">
        <v>38</v>
      </c>
      <c r="E12" s="29"/>
    </row>
    <row r="13" spans="2:5" ht="34.5" customHeight="1" x14ac:dyDescent="0.2">
      <c r="B13" s="27">
        <v>6</v>
      </c>
      <c r="C13" s="28"/>
      <c r="D13" s="29" t="s">
        <v>39</v>
      </c>
      <c r="E13" s="29"/>
    </row>
    <row r="14" spans="2:5" ht="70.5" customHeight="1" x14ac:dyDescent="0.2">
      <c r="B14" s="27">
        <v>7</v>
      </c>
      <c r="C14" s="30"/>
      <c r="D14" s="31" t="s">
        <v>108</v>
      </c>
      <c r="E14" s="32"/>
    </row>
    <row r="15" spans="2:5" ht="61.5" customHeight="1" x14ac:dyDescent="0.2">
      <c r="B15" s="27">
        <v>8</v>
      </c>
      <c r="C15" s="28"/>
      <c r="D15" s="29" t="s">
        <v>98</v>
      </c>
      <c r="E15" s="29"/>
    </row>
    <row r="16" spans="2:5" ht="141" customHeight="1" x14ac:dyDescent="0.2">
      <c r="B16" s="27">
        <v>9</v>
      </c>
      <c r="C16" s="28"/>
      <c r="D16" s="29" t="s">
        <v>101</v>
      </c>
      <c r="E16" s="29"/>
    </row>
    <row r="17" spans="2:5" ht="221.25" customHeight="1" x14ac:dyDescent="0.2">
      <c r="B17" s="27">
        <v>10</v>
      </c>
      <c r="C17" s="28"/>
      <c r="D17" s="29" t="s">
        <v>107</v>
      </c>
      <c r="E17" s="33"/>
    </row>
    <row r="18" spans="2:5" ht="60" x14ac:dyDescent="0.2">
      <c r="B18" s="27">
        <v>11</v>
      </c>
      <c r="C18" s="28" t="s">
        <v>106</v>
      </c>
      <c r="D18" s="29"/>
      <c r="E18" s="29"/>
    </row>
    <row r="19" spans="2:5" ht="120" x14ac:dyDescent="0.2">
      <c r="B19" s="27">
        <v>12</v>
      </c>
      <c r="C19" s="28" t="s">
        <v>109</v>
      </c>
      <c r="D19" s="29"/>
      <c r="E19" s="29"/>
    </row>
    <row r="20" spans="2:5" ht="54" customHeight="1" x14ac:dyDescent="0.2"/>
  </sheetData>
  <sheetProtection password="F248" sheet="1" objects="1" scenarios="1"/>
  <phoneticPr fontId="3"/>
  <pageMargins left="0.25" right="0.25" top="0.75" bottom="0.75" header="0.3" footer="0.3"/>
  <pageSetup paperSize="9" scale="85"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50"/>
  <sheetViews>
    <sheetView tabSelected="1" view="pageBreakPreview" zoomScale="110" zoomScaleNormal="100" zoomScaleSheetLayoutView="110" workbookViewId="0">
      <selection activeCell="AT17" sqref="AT17"/>
    </sheetView>
  </sheetViews>
  <sheetFormatPr defaultColWidth="3" defaultRowHeight="13" x14ac:dyDescent="0.2"/>
  <cols>
    <col min="1" max="28" width="3.36328125" customWidth="1"/>
  </cols>
  <sheetData>
    <row r="1" spans="1:37" ht="17.25" customHeight="1" x14ac:dyDescent="0.2">
      <c r="A1" s="92" t="s">
        <v>111</v>
      </c>
      <c r="D1" s="104" t="s">
        <v>195</v>
      </c>
    </row>
    <row r="3" spans="1:37" x14ac:dyDescent="0.2"/>
    <row r="5" spans="1:37" x14ac:dyDescent="0.2">
      <c r="B5" s="2"/>
      <c r="C5" s="3"/>
      <c r="D5" s="3"/>
      <c r="E5" s="2"/>
      <c r="F5" s="2"/>
      <c r="G5" s="2"/>
      <c r="H5" s="2"/>
      <c r="I5" s="2"/>
      <c r="J5" s="2"/>
      <c r="K5" s="2"/>
      <c r="L5" s="2"/>
      <c r="M5" s="2"/>
      <c r="N5" s="2"/>
      <c r="O5" s="2"/>
      <c r="P5" s="2"/>
      <c r="Q5" s="2"/>
      <c r="R5" s="2"/>
      <c r="S5" s="2"/>
      <c r="T5" s="2"/>
      <c r="U5" s="2"/>
      <c r="V5" s="2"/>
      <c r="W5" s="2"/>
      <c r="X5" s="2"/>
      <c r="Y5" s="2"/>
      <c r="Z5" s="2"/>
      <c r="AA5" s="2"/>
      <c r="AB5" s="2"/>
      <c r="AK5" s="35"/>
    </row>
    <row r="6" spans="1:37" x14ac:dyDescent="0.2">
      <c r="A6" s="1"/>
      <c r="B6" s="2"/>
      <c r="C6" s="3"/>
      <c r="D6" s="3"/>
      <c r="E6" s="2"/>
      <c r="F6" s="2"/>
      <c r="G6" s="2"/>
      <c r="H6" s="2"/>
      <c r="I6" s="2"/>
      <c r="J6" s="2"/>
      <c r="K6" s="2"/>
      <c r="L6" s="2"/>
      <c r="M6" s="2"/>
      <c r="N6" s="2"/>
      <c r="O6" s="2"/>
      <c r="AA6" s="2"/>
      <c r="AB6" s="2"/>
      <c r="AK6" s="35"/>
    </row>
    <row r="7" spans="1:37" x14ac:dyDescent="0.2">
      <c r="A7" s="1"/>
      <c r="B7" s="2"/>
      <c r="C7" s="3"/>
      <c r="D7" s="3"/>
      <c r="E7" s="2"/>
      <c r="F7" s="2"/>
      <c r="G7" s="2"/>
      <c r="H7" s="2"/>
      <c r="I7" s="2"/>
      <c r="J7" s="2"/>
      <c r="K7" s="2"/>
      <c r="L7" s="2"/>
      <c r="M7" s="2"/>
      <c r="N7" s="2"/>
      <c r="O7" s="2"/>
      <c r="Q7" s="4" t="s">
        <v>33</v>
      </c>
      <c r="R7" s="115"/>
      <c r="S7" s="115"/>
      <c r="T7" s="3" t="s">
        <v>4</v>
      </c>
      <c r="U7" s="116"/>
      <c r="V7" s="116"/>
      <c r="W7" s="3" t="s">
        <v>3</v>
      </c>
      <c r="X7" s="116"/>
      <c r="Y7" s="116"/>
      <c r="Z7" s="3" t="s">
        <v>2</v>
      </c>
      <c r="AB7" s="2"/>
    </row>
    <row r="8" spans="1:37" x14ac:dyDescent="0.2">
      <c r="Q8" s="2"/>
    </row>
    <row r="10" spans="1:37" x14ac:dyDescent="0.2">
      <c r="B10" s="2"/>
      <c r="C10" s="3"/>
      <c r="D10" s="3" t="s">
        <v>126</v>
      </c>
      <c r="E10" s="2"/>
      <c r="F10" s="2"/>
      <c r="G10" s="2"/>
      <c r="H10" s="2" t="s">
        <v>1</v>
      </c>
      <c r="J10" s="3"/>
      <c r="K10" s="3"/>
      <c r="L10" s="3"/>
      <c r="M10" s="3"/>
      <c r="N10" s="3"/>
      <c r="O10" s="3"/>
      <c r="P10" s="3"/>
      <c r="Q10" s="3"/>
      <c r="R10" s="3"/>
      <c r="S10" s="3"/>
      <c r="T10" s="3"/>
      <c r="U10" s="3"/>
      <c r="V10" s="3"/>
      <c r="W10" s="3"/>
      <c r="X10" s="3"/>
      <c r="Y10" s="3"/>
      <c r="Z10" s="3"/>
      <c r="AA10" s="3"/>
      <c r="AB10" s="3"/>
    </row>
    <row r="11" spans="1:37" x14ac:dyDescent="0.2">
      <c r="A11" s="2"/>
      <c r="B11" s="2"/>
      <c r="C11" s="3"/>
      <c r="D11" s="3"/>
      <c r="E11" s="2"/>
      <c r="F11" s="2"/>
      <c r="G11" s="2"/>
      <c r="H11" s="2"/>
      <c r="I11" s="2"/>
      <c r="J11" s="2"/>
      <c r="K11" s="2"/>
      <c r="L11" s="2"/>
      <c r="M11" s="2"/>
      <c r="N11" s="2"/>
      <c r="O11" s="2"/>
      <c r="P11" s="2"/>
    </row>
    <row r="12" spans="1:37" x14ac:dyDescent="0.2">
      <c r="I12" s="112" t="s">
        <v>29</v>
      </c>
      <c r="J12" s="113"/>
      <c r="K12" s="113"/>
      <c r="L12" s="113"/>
      <c r="M12" s="117" t="str">
        <f>IF('別表１　総括表'!E7="","",'別表１　総括表'!E7)</f>
        <v/>
      </c>
      <c r="N12" s="117"/>
      <c r="O12" s="117"/>
      <c r="P12" s="117"/>
      <c r="Q12" s="117"/>
      <c r="R12" s="117"/>
      <c r="S12" s="117"/>
      <c r="T12" s="117"/>
      <c r="U12" s="117"/>
      <c r="V12" s="117"/>
      <c r="W12" s="117"/>
      <c r="X12" s="117"/>
      <c r="Y12" s="117"/>
      <c r="AB12" s="2"/>
    </row>
    <row r="13" spans="1:37" x14ac:dyDescent="0.2">
      <c r="A13" s="2"/>
      <c r="B13" s="2"/>
      <c r="C13" s="3"/>
      <c r="D13" s="3"/>
      <c r="E13" s="2"/>
      <c r="F13" s="2"/>
      <c r="G13" s="2"/>
      <c r="H13" s="2"/>
      <c r="I13" s="113"/>
      <c r="J13" s="113"/>
      <c r="K13" s="113"/>
      <c r="L13" s="113"/>
      <c r="M13" s="117"/>
      <c r="N13" s="117"/>
      <c r="O13" s="117"/>
      <c r="P13" s="117"/>
      <c r="Q13" s="117"/>
      <c r="R13" s="117"/>
      <c r="S13" s="117"/>
      <c r="T13" s="117"/>
      <c r="U13" s="117"/>
      <c r="V13" s="117"/>
      <c r="W13" s="117"/>
      <c r="X13" s="117"/>
      <c r="Y13" s="117"/>
      <c r="AB13" s="2"/>
    </row>
    <row r="14" spans="1:37" ht="13.5" customHeight="1" x14ac:dyDescent="0.2">
      <c r="A14" s="2"/>
      <c r="B14" s="2"/>
      <c r="C14" s="3"/>
      <c r="D14" s="3"/>
      <c r="E14" s="2"/>
      <c r="F14" s="2"/>
      <c r="G14" s="2"/>
      <c r="H14" s="2"/>
      <c r="I14" s="110" t="s">
        <v>128</v>
      </c>
      <c r="J14" s="111"/>
      <c r="K14" s="111"/>
      <c r="L14" s="111"/>
      <c r="M14" s="114" t="str">
        <f>IF('別表１　総括表'!E5="","",'別表１　総括表'!E5)</f>
        <v/>
      </c>
      <c r="N14" s="114"/>
      <c r="O14" s="114"/>
      <c r="P14" s="114"/>
      <c r="Q14" s="114"/>
      <c r="R14" s="114"/>
      <c r="S14" s="114"/>
      <c r="T14" s="114"/>
      <c r="U14" s="114"/>
      <c r="V14" s="114"/>
      <c r="W14" s="114"/>
      <c r="X14" s="114"/>
      <c r="Y14" s="114"/>
    </row>
    <row r="15" spans="1:37" x14ac:dyDescent="0.2">
      <c r="I15" s="111"/>
      <c r="J15" s="111"/>
      <c r="K15" s="111"/>
      <c r="L15" s="111"/>
      <c r="M15" s="114"/>
      <c r="N15" s="114"/>
      <c r="O15" s="114"/>
      <c r="P15" s="114"/>
      <c r="Q15" s="114"/>
      <c r="R15" s="114"/>
      <c r="S15" s="114"/>
      <c r="T15" s="114"/>
      <c r="U15" s="114"/>
      <c r="V15" s="114"/>
      <c r="W15" s="114"/>
      <c r="X15" s="114"/>
      <c r="Y15" s="114"/>
    </row>
    <row r="16" spans="1:37" ht="13.5" customHeight="1" x14ac:dyDescent="0.2">
      <c r="I16" s="111" t="s">
        <v>127</v>
      </c>
      <c r="J16" s="111"/>
      <c r="K16" s="111"/>
      <c r="L16" s="111"/>
      <c r="M16" s="114" t="str">
        <f>IF('別表１　総括表'!M9="","",'別表１　総括表'!M9)</f>
        <v/>
      </c>
      <c r="N16" s="114"/>
      <c r="O16" s="114"/>
      <c r="P16" s="114"/>
      <c r="Q16" s="114" t="str">
        <f>IF('別表１　総括表'!U9="","",'別表１　総括表'!U9)</f>
        <v/>
      </c>
      <c r="R16" s="114"/>
      <c r="S16" s="114"/>
      <c r="T16" s="114"/>
      <c r="U16" s="114"/>
      <c r="V16" s="114"/>
      <c r="W16" s="114"/>
      <c r="X16" s="114"/>
      <c r="Y16" s="109" t="s">
        <v>112</v>
      </c>
    </row>
    <row r="17" spans="1:34" ht="14.25" customHeight="1" x14ac:dyDescent="0.2">
      <c r="I17" s="111"/>
      <c r="J17" s="111"/>
      <c r="K17" s="111"/>
      <c r="L17" s="111"/>
      <c r="M17" s="114"/>
      <c r="N17" s="114"/>
      <c r="O17" s="114"/>
      <c r="P17" s="114"/>
      <c r="Q17" s="114"/>
      <c r="R17" s="114"/>
      <c r="S17" s="114"/>
      <c r="T17" s="114"/>
      <c r="U17" s="114"/>
      <c r="V17" s="114"/>
      <c r="W17" s="114"/>
      <c r="X17" s="114"/>
      <c r="Y17" s="109"/>
    </row>
    <row r="19" spans="1:34" x14ac:dyDescent="0.2">
      <c r="A19" s="107"/>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row>
    <row r="20" spans="1:34" x14ac:dyDescent="0.2">
      <c r="A20" s="108" t="s">
        <v>199</v>
      </c>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row>
    <row r="21" spans="1:34" x14ac:dyDescent="0.2">
      <c r="A21" s="78"/>
      <c r="B21" s="78"/>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row>
    <row r="22" spans="1:34" x14ac:dyDescent="0.2">
      <c r="A22" s="118" t="s">
        <v>123</v>
      </c>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78"/>
      <c r="AB22" s="78"/>
      <c r="AH22" s="36"/>
    </row>
    <row r="23" spans="1:34" x14ac:dyDescent="0.2">
      <c r="A23" s="118"/>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75"/>
      <c r="AB23" s="75"/>
      <c r="AH23" s="36"/>
    </row>
    <row r="25" spans="1:34" x14ac:dyDescent="0.2">
      <c r="A25" s="79"/>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row>
    <row r="26" spans="1:34" x14ac:dyDescent="0.2">
      <c r="A26" s="79"/>
      <c r="B26" s="79"/>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row>
    <row r="28" spans="1:34" x14ac:dyDescent="0.2">
      <c r="N28" t="s">
        <v>113</v>
      </c>
    </row>
    <row r="29" spans="1:34" ht="18" customHeight="1" x14ac:dyDescent="0.2"/>
    <row r="30" spans="1:34" ht="23.5" x14ac:dyDescent="0.2">
      <c r="D30" s="34" t="s">
        <v>200</v>
      </c>
      <c r="F30" s="34"/>
      <c r="G30" s="34"/>
      <c r="H30" s="34"/>
      <c r="I30" s="34"/>
      <c r="J30" s="34"/>
      <c r="K30" s="34" t="s">
        <v>114</v>
      </c>
      <c r="L30" s="119">
        <f>'別表１　総括表'!X13</f>
        <v>0</v>
      </c>
      <c r="M30" s="120"/>
      <c r="N30" s="120"/>
      <c r="O30" s="120"/>
      <c r="P30" s="120"/>
      <c r="Q30" s="120"/>
      <c r="R30" s="120"/>
      <c r="S30" s="120"/>
      <c r="T30" s="120"/>
      <c r="U30" t="s">
        <v>115</v>
      </c>
    </row>
    <row r="31" spans="1:34" x14ac:dyDescent="0.2">
      <c r="E31" s="34"/>
      <c r="F31" s="34"/>
      <c r="G31" s="34"/>
      <c r="H31" s="34"/>
      <c r="I31" s="34"/>
      <c r="J31" s="34"/>
      <c r="K31" s="34"/>
      <c r="L31" s="34"/>
      <c r="M31" s="34"/>
      <c r="N31" s="34"/>
      <c r="O31" s="34"/>
      <c r="P31" s="34"/>
      <c r="Q31" s="34"/>
      <c r="R31" s="34"/>
      <c r="S31" s="34"/>
      <c r="T31" s="34"/>
    </row>
    <row r="32" spans="1:34" ht="23.25" customHeight="1" x14ac:dyDescent="0.2">
      <c r="E32" s="34" t="s">
        <v>124</v>
      </c>
      <c r="F32" s="34"/>
      <c r="G32" s="34"/>
      <c r="H32" s="34"/>
      <c r="J32" s="34" t="s">
        <v>187</v>
      </c>
      <c r="K32" s="34"/>
      <c r="L32" s="34"/>
      <c r="M32" s="34"/>
      <c r="N32" s="34"/>
      <c r="O32" s="34"/>
      <c r="P32" s="34"/>
      <c r="Q32" s="34"/>
      <c r="R32" s="34"/>
      <c r="S32" s="34"/>
      <c r="T32" s="34"/>
    </row>
    <row r="33" spans="2:27" ht="23.25" customHeight="1" x14ac:dyDescent="0.2">
      <c r="E33" s="34"/>
      <c r="F33" s="34"/>
      <c r="G33" s="34"/>
      <c r="H33" s="34"/>
      <c r="J33" s="34" t="s">
        <v>188</v>
      </c>
      <c r="K33" s="34"/>
      <c r="L33" s="34"/>
      <c r="M33" s="34"/>
      <c r="N33" s="34"/>
      <c r="O33" s="34"/>
      <c r="P33" s="34"/>
      <c r="Q33" s="34"/>
      <c r="R33" s="34"/>
      <c r="S33" s="34"/>
      <c r="T33" s="34"/>
    </row>
    <row r="34" spans="2:27" ht="23.25" customHeight="1" x14ac:dyDescent="0.2">
      <c r="E34" s="34"/>
      <c r="F34" s="34"/>
      <c r="G34" s="34"/>
      <c r="H34" s="34"/>
      <c r="J34" s="34" t="s">
        <v>125</v>
      </c>
      <c r="K34" s="34"/>
      <c r="L34" s="34"/>
      <c r="M34" s="34"/>
      <c r="N34" s="34"/>
      <c r="O34" s="34"/>
      <c r="P34" s="34"/>
      <c r="Q34" s="34"/>
      <c r="R34" s="34"/>
      <c r="S34" s="34"/>
      <c r="T34" s="34"/>
    </row>
    <row r="35" spans="2:27" x14ac:dyDescent="0.2">
      <c r="E35" s="34"/>
      <c r="F35" s="34"/>
      <c r="G35" s="34"/>
      <c r="H35" s="34"/>
      <c r="I35" s="34"/>
      <c r="J35" s="34"/>
      <c r="K35" s="34"/>
      <c r="L35" s="34"/>
      <c r="M35" s="34"/>
      <c r="N35" s="34"/>
      <c r="O35" s="34"/>
      <c r="P35" s="34"/>
      <c r="Q35" s="34"/>
      <c r="R35" s="34"/>
      <c r="S35" s="34"/>
      <c r="T35" s="34"/>
    </row>
    <row r="36" spans="2:27" x14ac:dyDescent="0.2">
      <c r="E36" s="34" t="s">
        <v>144</v>
      </c>
      <c r="F36" s="34"/>
      <c r="G36" s="34"/>
      <c r="H36" s="34"/>
      <c r="I36" s="34"/>
      <c r="J36" s="34"/>
      <c r="K36" s="34"/>
      <c r="L36" s="34"/>
      <c r="M36" s="34"/>
      <c r="N36" s="34"/>
      <c r="O36" s="34"/>
      <c r="P36" s="34"/>
      <c r="Q36" s="34"/>
      <c r="R36" s="34"/>
      <c r="S36" s="34"/>
      <c r="T36" s="34"/>
    </row>
    <row r="38" spans="2:27" x14ac:dyDescent="0.2">
      <c r="D38" s="34"/>
      <c r="E38" s="34"/>
      <c r="F38" s="34"/>
      <c r="G38" s="34"/>
      <c r="H38" s="34"/>
      <c r="I38" s="76"/>
      <c r="J38" s="76"/>
      <c r="K38" s="76"/>
      <c r="L38" s="76"/>
      <c r="M38" s="76"/>
      <c r="N38" s="76"/>
      <c r="O38" s="76"/>
      <c r="P38" s="76"/>
      <c r="Q38" s="34"/>
      <c r="R38" s="34"/>
      <c r="S38" s="34"/>
      <c r="T38" s="34"/>
      <c r="U38" s="77"/>
      <c r="V38" s="77"/>
      <c r="W38" s="77"/>
      <c r="X38" s="77"/>
      <c r="Y38" s="77"/>
      <c r="Z38" s="77"/>
      <c r="AA38" s="77"/>
    </row>
    <row r="39" spans="2:27" x14ac:dyDescent="0.2">
      <c r="B39" s="144" t="s">
        <v>134</v>
      </c>
      <c r="C39" s="122"/>
      <c r="D39" s="122"/>
      <c r="E39" s="122"/>
      <c r="F39" s="123"/>
      <c r="G39" s="129"/>
      <c r="H39" s="130"/>
      <c r="I39" s="130"/>
      <c r="J39" s="130"/>
      <c r="K39" s="130"/>
      <c r="L39" s="130"/>
      <c r="M39" s="130"/>
      <c r="N39" s="130"/>
      <c r="O39" s="121" t="s">
        <v>116</v>
      </c>
      <c r="P39" s="122"/>
      <c r="Q39" s="122"/>
      <c r="R39" s="123"/>
      <c r="S39" s="129"/>
      <c r="T39" s="130"/>
      <c r="U39" s="130"/>
      <c r="V39" s="130"/>
      <c r="W39" s="130"/>
      <c r="X39" s="130"/>
      <c r="Y39" s="131"/>
    </row>
    <row r="40" spans="2:27" x14ac:dyDescent="0.2">
      <c r="B40" s="124"/>
      <c r="C40" s="109"/>
      <c r="D40" s="109"/>
      <c r="E40" s="109"/>
      <c r="F40" s="125"/>
      <c r="G40" s="132"/>
      <c r="H40" s="133"/>
      <c r="I40" s="133"/>
      <c r="J40" s="133"/>
      <c r="K40" s="133"/>
      <c r="L40" s="133"/>
      <c r="M40" s="133"/>
      <c r="N40" s="133"/>
      <c r="O40" s="124"/>
      <c r="P40" s="109"/>
      <c r="Q40" s="109"/>
      <c r="R40" s="125"/>
      <c r="S40" s="132"/>
      <c r="T40" s="133"/>
      <c r="U40" s="133"/>
      <c r="V40" s="133"/>
      <c r="W40" s="133"/>
      <c r="X40" s="133"/>
      <c r="Y40" s="134"/>
    </row>
    <row r="41" spans="2:27" x14ac:dyDescent="0.2">
      <c r="B41" s="124"/>
      <c r="C41" s="109"/>
      <c r="D41" s="109"/>
      <c r="E41" s="109"/>
      <c r="F41" s="125"/>
      <c r="G41" s="135"/>
      <c r="H41" s="136"/>
      <c r="I41" s="136"/>
      <c r="J41" s="136"/>
      <c r="K41" s="136"/>
      <c r="L41" s="136"/>
      <c r="M41" s="136"/>
      <c r="N41" s="136"/>
      <c r="O41" s="124"/>
      <c r="P41" s="109"/>
      <c r="Q41" s="109"/>
      <c r="R41" s="125"/>
      <c r="S41" s="135"/>
      <c r="T41" s="136"/>
      <c r="U41" s="136"/>
      <c r="V41" s="136"/>
      <c r="W41" s="136"/>
      <c r="X41" s="136"/>
      <c r="Y41" s="137"/>
    </row>
    <row r="42" spans="2:27" x14ac:dyDescent="0.2">
      <c r="B42" s="144" t="s">
        <v>117</v>
      </c>
      <c r="C42" s="122"/>
      <c r="D42" s="122"/>
      <c r="E42" s="122"/>
      <c r="F42" s="122"/>
      <c r="G42" s="123"/>
      <c r="H42" s="138" t="s">
        <v>119</v>
      </c>
      <c r="I42" s="139"/>
      <c r="J42" s="139"/>
      <c r="K42" s="139"/>
      <c r="L42" s="139"/>
      <c r="M42" s="140"/>
      <c r="N42" s="138" t="s">
        <v>121</v>
      </c>
      <c r="O42" s="139"/>
      <c r="P42" s="139"/>
      <c r="Q42" s="139"/>
      <c r="R42" s="139"/>
      <c r="S42" s="140"/>
      <c r="T42" s="138" t="s">
        <v>120</v>
      </c>
      <c r="U42" s="139"/>
      <c r="V42" s="139"/>
      <c r="W42" s="139"/>
      <c r="X42" s="139"/>
      <c r="Y42" s="140"/>
    </row>
    <row r="43" spans="2:27" x14ac:dyDescent="0.2">
      <c r="B43" s="126"/>
      <c r="C43" s="127"/>
      <c r="D43" s="127"/>
      <c r="E43" s="127"/>
      <c r="F43" s="127"/>
      <c r="G43" s="128"/>
      <c r="H43" s="141"/>
      <c r="I43" s="142"/>
      <c r="J43" s="142"/>
      <c r="K43" s="142"/>
      <c r="L43" s="142"/>
      <c r="M43" s="143"/>
      <c r="N43" s="141"/>
      <c r="O43" s="142"/>
      <c r="P43" s="142"/>
      <c r="Q43" s="142"/>
      <c r="R43" s="142"/>
      <c r="S43" s="143"/>
      <c r="T43" s="141"/>
      <c r="U43" s="142"/>
      <c r="V43" s="142"/>
      <c r="W43" s="142"/>
      <c r="X43" s="142"/>
      <c r="Y43" s="143"/>
    </row>
    <row r="44" spans="2:27" x14ac:dyDescent="0.2">
      <c r="B44" s="144" t="s">
        <v>118</v>
      </c>
      <c r="C44" s="122"/>
      <c r="D44" s="122"/>
      <c r="E44" s="122"/>
      <c r="F44" s="122"/>
      <c r="G44" s="123"/>
      <c r="H44" s="145"/>
      <c r="I44" s="146"/>
      <c r="J44" s="146"/>
      <c r="K44" s="146"/>
      <c r="L44" s="146"/>
      <c r="M44" s="146"/>
      <c r="N44" s="146"/>
      <c r="O44" s="146"/>
      <c r="P44" s="146"/>
      <c r="Q44" s="146"/>
      <c r="R44" s="146"/>
      <c r="S44" s="146"/>
      <c r="T44" s="146"/>
      <c r="U44" s="146"/>
      <c r="V44" s="146"/>
      <c r="W44" s="146"/>
      <c r="X44" s="146"/>
      <c r="Y44" s="147"/>
    </row>
    <row r="45" spans="2:27" x14ac:dyDescent="0.2">
      <c r="B45" s="126"/>
      <c r="C45" s="127"/>
      <c r="D45" s="127"/>
      <c r="E45" s="127"/>
      <c r="F45" s="127"/>
      <c r="G45" s="128"/>
      <c r="H45" s="148"/>
      <c r="I45" s="149"/>
      <c r="J45" s="149"/>
      <c r="K45" s="149"/>
      <c r="L45" s="149"/>
      <c r="M45" s="149"/>
      <c r="N45" s="149"/>
      <c r="O45" s="149"/>
      <c r="P45" s="149"/>
      <c r="Q45" s="149"/>
      <c r="R45" s="149"/>
      <c r="S45" s="149"/>
      <c r="T45" s="149"/>
      <c r="U45" s="149"/>
      <c r="V45" s="149"/>
      <c r="W45" s="149"/>
      <c r="X45" s="149"/>
      <c r="Y45" s="150"/>
    </row>
    <row r="46" spans="2:27" ht="13.5" customHeight="1" x14ac:dyDescent="0.2">
      <c r="B46" s="121" t="s">
        <v>143</v>
      </c>
      <c r="C46" s="122"/>
      <c r="D46" s="122"/>
      <c r="E46" s="122"/>
      <c r="F46" s="122"/>
      <c r="G46" s="123"/>
      <c r="H46" s="129"/>
      <c r="I46" s="130"/>
      <c r="J46" s="130"/>
      <c r="K46" s="130"/>
      <c r="L46" s="130"/>
      <c r="M46" s="130"/>
      <c r="N46" s="130"/>
      <c r="O46" s="130"/>
      <c r="P46" s="130"/>
      <c r="Q46" s="130"/>
      <c r="R46" s="130"/>
      <c r="S46" s="130"/>
      <c r="T46" s="130"/>
      <c r="U46" s="130"/>
      <c r="V46" s="130"/>
      <c r="W46" s="130"/>
      <c r="X46" s="130"/>
      <c r="Y46" s="131"/>
    </row>
    <row r="47" spans="2:27" x14ac:dyDescent="0.2">
      <c r="B47" s="124"/>
      <c r="C47" s="109"/>
      <c r="D47" s="109"/>
      <c r="E47" s="109"/>
      <c r="F47" s="109"/>
      <c r="G47" s="125"/>
      <c r="H47" s="132"/>
      <c r="I47" s="133"/>
      <c r="J47" s="133"/>
      <c r="K47" s="133"/>
      <c r="L47" s="133"/>
      <c r="M47" s="133"/>
      <c r="N47" s="133"/>
      <c r="O47" s="133"/>
      <c r="P47" s="133"/>
      <c r="Q47" s="133"/>
      <c r="R47" s="133"/>
      <c r="S47" s="133"/>
      <c r="T47" s="133"/>
      <c r="U47" s="133"/>
      <c r="V47" s="133"/>
      <c r="W47" s="133"/>
      <c r="X47" s="133"/>
      <c r="Y47" s="134"/>
    </row>
    <row r="48" spans="2:27" x14ac:dyDescent="0.2">
      <c r="B48" s="126"/>
      <c r="C48" s="127"/>
      <c r="D48" s="127"/>
      <c r="E48" s="127"/>
      <c r="F48" s="127"/>
      <c r="G48" s="128"/>
      <c r="H48" s="135"/>
      <c r="I48" s="136"/>
      <c r="J48" s="136"/>
      <c r="K48" s="136"/>
      <c r="L48" s="136"/>
      <c r="M48" s="136"/>
      <c r="N48" s="136"/>
      <c r="O48" s="136"/>
      <c r="P48" s="136"/>
      <c r="Q48" s="136"/>
      <c r="R48" s="136"/>
      <c r="S48" s="136"/>
      <c r="T48" s="136"/>
      <c r="U48" s="136"/>
      <c r="V48" s="136"/>
      <c r="W48" s="136"/>
      <c r="X48" s="136"/>
      <c r="Y48" s="137"/>
    </row>
    <row r="50" spans="23:23" x14ac:dyDescent="0.2">
      <c r="W50" t="s">
        <v>122</v>
      </c>
    </row>
  </sheetData>
  <mergeCells count="27">
    <mergeCell ref="A22:Z23"/>
    <mergeCell ref="L30:T30"/>
    <mergeCell ref="B46:G48"/>
    <mergeCell ref="H46:Y48"/>
    <mergeCell ref="T42:Y43"/>
    <mergeCell ref="B44:G45"/>
    <mergeCell ref="H44:Y45"/>
    <mergeCell ref="G39:N41"/>
    <mergeCell ref="S39:Y41"/>
    <mergeCell ref="B39:F41"/>
    <mergeCell ref="O39:R41"/>
    <mergeCell ref="B42:G43"/>
    <mergeCell ref="H42:M43"/>
    <mergeCell ref="N42:S43"/>
    <mergeCell ref="I12:L13"/>
    <mergeCell ref="M16:P17"/>
    <mergeCell ref="Q16:X17"/>
    <mergeCell ref="R7:S7"/>
    <mergeCell ref="U7:V7"/>
    <mergeCell ref="X7:Y7"/>
    <mergeCell ref="M12:Y13"/>
    <mergeCell ref="M14:Y15"/>
    <mergeCell ref="A19:Z19"/>
    <mergeCell ref="A20:Z20"/>
    <mergeCell ref="Y16:Y17"/>
    <mergeCell ref="I14:L15"/>
    <mergeCell ref="I16:L17"/>
  </mergeCells>
  <phoneticPr fontId="3"/>
  <dataValidations count="2">
    <dataValidation imeMode="disabled" allowBlank="1" showInputMessage="1" showErrorMessage="1" sqref="R7:S7 U7:V7 X7:Y7" xr:uid="{00000000-0002-0000-0100-000000000000}"/>
    <dataValidation imeMode="fullAlpha" allowBlank="1" showInputMessage="1" showErrorMessage="1" sqref="H44:Y45 I38:P38 U38:AA38" xr:uid="{00000000-0002-0000-0100-000001000000}"/>
  </dataValidations>
  <pageMargins left="0.7" right="0.7" top="0.75" bottom="0.75" header="0.3" footer="0.3"/>
  <pageSetup paperSize="9" fitToWidth="0" orientation="portrait" r:id="rId1"/>
  <colBreaks count="1" manualBreakCount="1">
    <brk id="2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9</xdr:col>
                    <xdr:colOff>171450</xdr:colOff>
                    <xdr:row>41</xdr:row>
                    <xdr:rowOff>38100</xdr:rowOff>
                  </from>
                  <to>
                    <xdr:col>10</xdr:col>
                    <xdr:colOff>203200</xdr:colOff>
                    <xdr:row>42</xdr:row>
                    <xdr:rowOff>107950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146050</xdr:colOff>
                    <xdr:row>41</xdr:row>
                    <xdr:rowOff>50800</xdr:rowOff>
                  </from>
                  <to>
                    <xdr:col>16</xdr:col>
                    <xdr:colOff>190500</xdr:colOff>
                    <xdr:row>42</xdr:row>
                    <xdr:rowOff>127000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22</xdr:col>
                    <xdr:colOff>0</xdr:colOff>
                    <xdr:row>41</xdr:row>
                    <xdr:rowOff>57150</xdr:rowOff>
                  </from>
                  <to>
                    <xdr:col>23</xdr:col>
                    <xdr:colOff>57150</xdr:colOff>
                    <xdr:row>42</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L31"/>
  <sheetViews>
    <sheetView showGridLines="0" view="pageBreakPreview" zoomScaleNormal="120" zoomScaleSheetLayoutView="100" zoomScalePageLayoutView="130" workbookViewId="0">
      <selection activeCell="T24" sqref="T24:V24"/>
    </sheetView>
  </sheetViews>
  <sheetFormatPr defaultColWidth="2.26953125" defaultRowHeight="12" x14ac:dyDescent="0.2"/>
  <cols>
    <col min="1" max="14" width="3.36328125" style="2" customWidth="1"/>
    <col min="15" max="17" width="2.36328125" style="2" customWidth="1"/>
    <col min="18" max="19" width="3.36328125" style="2" customWidth="1"/>
    <col min="20" max="28" width="3.08984375" style="2" customWidth="1"/>
    <col min="29" max="33" width="2.26953125" style="2"/>
    <col min="34" max="34" width="21.7265625" style="2" customWidth="1"/>
    <col min="35" max="35" width="11.90625" style="2" customWidth="1"/>
    <col min="36" max="36" width="13.08984375" style="2" customWidth="1"/>
    <col min="37" max="16384" width="2.26953125" style="2"/>
  </cols>
  <sheetData>
    <row r="1" spans="1:38" ht="21" customHeight="1" x14ac:dyDescent="0.2">
      <c r="A1" s="92" t="s">
        <v>165</v>
      </c>
      <c r="C1" s="3"/>
      <c r="D1" s="3"/>
    </row>
    <row r="2" spans="1:38" ht="21" customHeight="1" x14ac:dyDescent="0.2">
      <c r="A2" s="92" t="s">
        <v>166</v>
      </c>
      <c r="C2" s="3"/>
      <c r="D2" s="3"/>
    </row>
    <row r="3" spans="1:38" ht="15" customHeight="1" thickBot="1" x14ac:dyDescent="0.25">
      <c r="C3" s="3"/>
      <c r="D3" s="3"/>
    </row>
    <row r="4" spans="1:38" ht="21" customHeight="1" x14ac:dyDescent="0.2">
      <c r="A4" s="204" t="s">
        <v>28</v>
      </c>
      <c r="B4" s="216" t="s">
        <v>5</v>
      </c>
      <c r="C4" s="216"/>
      <c r="D4" s="216"/>
      <c r="E4" s="184"/>
      <c r="F4" s="184"/>
      <c r="G4" s="184"/>
      <c r="H4" s="184"/>
      <c r="I4" s="184"/>
      <c r="J4" s="184"/>
      <c r="K4" s="184"/>
      <c r="L4" s="184"/>
      <c r="M4" s="184"/>
      <c r="N4" s="184"/>
      <c r="O4" s="184"/>
      <c r="P4" s="184"/>
      <c r="Q4" s="184"/>
      <c r="R4" s="184"/>
      <c r="S4" s="184"/>
      <c r="T4" s="184"/>
      <c r="U4" s="184"/>
      <c r="V4" s="184"/>
      <c r="W4" s="184"/>
      <c r="X4" s="184"/>
      <c r="Y4" s="184"/>
      <c r="Z4" s="184"/>
      <c r="AA4" s="184"/>
      <c r="AB4" s="185"/>
    </row>
    <row r="5" spans="1:38" ht="42" customHeight="1" x14ac:dyDescent="0.2">
      <c r="A5" s="205"/>
      <c r="B5" s="217" t="s">
        <v>145</v>
      </c>
      <c r="C5" s="217"/>
      <c r="D5" s="217"/>
      <c r="E5" s="182"/>
      <c r="F5" s="182"/>
      <c r="G5" s="182"/>
      <c r="H5" s="182"/>
      <c r="I5" s="182"/>
      <c r="J5" s="182"/>
      <c r="K5" s="182"/>
      <c r="L5" s="182"/>
      <c r="M5" s="182"/>
      <c r="N5" s="182"/>
      <c r="O5" s="182"/>
      <c r="P5" s="182"/>
      <c r="Q5" s="182"/>
      <c r="R5" s="182"/>
      <c r="S5" s="182"/>
      <c r="T5" s="182"/>
      <c r="U5" s="182"/>
      <c r="V5" s="182"/>
      <c r="W5" s="182"/>
      <c r="X5" s="182"/>
      <c r="Y5" s="182"/>
      <c r="Z5" s="182"/>
      <c r="AA5" s="182"/>
      <c r="AB5" s="183"/>
    </row>
    <row r="6" spans="1:38" ht="21" customHeight="1" x14ac:dyDescent="0.2">
      <c r="A6" s="205"/>
      <c r="B6" s="210" t="s">
        <v>29</v>
      </c>
      <c r="C6" s="210"/>
      <c r="D6" s="211"/>
      <c r="E6" s="5" t="s">
        <v>6</v>
      </c>
      <c r="F6" s="5"/>
      <c r="G6" s="5"/>
      <c r="H6" s="218"/>
      <c r="I6" s="218"/>
      <c r="J6" s="98"/>
      <c r="K6" s="218"/>
      <c r="L6" s="218"/>
      <c r="M6" s="218"/>
      <c r="N6" s="5" t="s">
        <v>8</v>
      </c>
      <c r="O6" s="5"/>
      <c r="P6" s="5"/>
      <c r="Q6" s="5"/>
      <c r="R6" s="5"/>
      <c r="S6" s="5"/>
      <c r="T6" s="5"/>
      <c r="U6" s="5"/>
      <c r="V6" s="5"/>
      <c r="W6" s="5"/>
      <c r="X6" s="5"/>
      <c r="Y6" s="5"/>
      <c r="Z6" s="5"/>
      <c r="AA6" s="5"/>
      <c r="AB6" s="6"/>
    </row>
    <row r="7" spans="1:38" ht="42" customHeight="1" x14ac:dyDescent="0.2">
      <c r="A7" s="205"/>
      <c r="B7" s="212"/>
      <c r="C7" s="212"/>
      <c r="D7" s="213"/>
      <c r="E7" s="186"/>
      <c r="F7" s="187"/>
      <c r="G7" s="187"/>
      <c r="H7" s="187"/>
      <c r="I7" s="187"/>
      <c r="J7" s="187"/>
      <c r="K7" s="187"/>
      <c r="L7" s="187"/>
      <c r="M7" s="187"/>
      <c r="N7" s="187"/>
      <c r="O7" s="187"/>
      <c r="P7" s="187"/>
      <c r="Q7" s="187"/>
      <c r="R7" s="187"/>
      <c r="S7" s="187"/>
      <c r="T7" s="187"/>
      <c r="U7" s="187"/>
      <c r="V7" s="187"/>
      <c r="W7" s="187"/>
      <c r="X7" s="187"/>
      <c r="Y7" s="187"/>
      <c r="Z7" s="187"/>
      <c r="AA7" s="187"/>
      <c r="AB7" s="188"/>
    </row>
    <row r="8" spans="1:38" ht="42" customHeight="1" x14ac:dyDescent="0.2">
      <c r="A8" s="205"/>
      <c r="B8" s="202" t="s">
        <v>9</v>
      </c>
      <c r="C8" s="202"/>
      <c r="D8" s="202"/>
      <c r="E8" s="202"/>
      <c r="F8" s="202"/>
      <c r="G8" s="202"/>
      <c r="H8" s="202"/>
      <c r="I8" s="214"/>
      <c r="J8" s="201" t="s">
        <v>10</v>
      </c>
      <c r="K8" s="202"/>
      <c r="L8" s="202"/>
      <c r="M8" s="193"/>
      <c r="N8" s="193"/>
      <c r="O8" s="193"/>
      <c r="P8" s="193"/>
      <c r="Q8" s="194"/>
      <c r="R8" s="201" t="s">
        <v>30</v>
      </c>
      <c r="S8" s="202"/>
      <c r="T8" s="202"/>
      <c r="U8" s="198"/>
      <c r="V8" s="191"/>
      <c r="W8" s="191"/>
      <c r="X8" s="191"/>
      <c r="Y8" s="191"/>
      <c r="Z8" s="191"/>
      <c r="AA8" s="191"/>
      <c r="AB8" s="197"/>
    </row>
    <row r="9" spans="1:38" ht="42" customHeight="1" x14ac:dyDescent="0.2">
      <c r="A9" s="205"/>
      <c r="B9" s="202" t="s">
        <v>11</v>
      </c>
      <c r="C9" s="202"/>
      <c r="D9" s="202"/>
      <c r="E9" s="202"/>
      <c r="F9" s="202"/>
      <c r="G9" s="202"/>
      <c r="H9" s="202"/>
      <c r="I9" s="214"/>
      <c r="J9" s="201" t="s">
        <v>12</v>
      </c>
      <c r="K9" s="202"/>
      <c r="L9" s="202"/>
      <c r="M9" s="191"/>
      <c r="N9" s="191"/>
      <c r="O9" s="191"/>
      <c r="P9" s="191"/>
      <c r="Q9" s="192"/>
      <c r="R9" s="201" t="s">
        <v>13</v>
      </c>
      <c r="S9" s="202"/>
      <c r="T9" s="202"/>
      <c r="U9" s="191"/>
      <c r="V9" s="191"/>
      <c r="W9" s="191"/>
      <c r="X9" s="191"/>
      <c r="Y9" s="191"/>
      <c r="Z9" s="191"/>
      <c r="AA9" s="191"/>
      <c r="AB9" s="197"/>
    </row>
    <row r="10" spans="1:38" ht="42" customHeight="1" thickBot="1" x14ac:dyDescent="0.25">
      <c r="A10" s="206"/>
      <c r="B10" s="200" t="s">
        <v>14</v>
      </c>
      <c r="C10" s="200"/>
      <c r="D10" s="200"/>
      <c r="E10" s="200"/>
      <c r="F10" s="200"/>
      <c r="G10" s="200"/>
      <c r="H10" s="200"/>
      <c r="I10" s="215"/>
      <c r="J10" s="199" t="s">
        <v>12</v>
      </c>
      <c r="K10" s="200"/>
      <c r="L10" s="200"/>
      <c r="M10" s="189"/>
      <c r="N10" s="189"/>
      <c r="O10" s="189"/>
      <c r="P10" s="189"/>
      <c r="Q10" s="190"/>
      <c r="R10" s="199" t="s">
        <v>13</v>
      </c>
      <c r="S10" s="200"/>
      <c r="T10" s="200"/>
      <c r="U10" s="195"/>
      <c r="V10" s="195"/>
      <c r="W10" s="195"/>
      <c r="X10" s="195"/>
      <c r="Y10" s="195"/>
      <c r="Z10" s="195"/>
      <c r="AA10" s="195"/>
      <c r="AB10" s="196"/>
    </row>
    <row r="11" spans="1:38" ht="36" customHeight="1" x14ac:dyDescent="0.2">
      <c r="A11" s="7"/>
      <c r="C11" s="3"/>
      <c r="D11" s="3"/>
    </row>
    <row r="12" spans="1:38" ht="24" customHeight="1" thickBot="1" x14ac:dyDescent="0.25">
      <c r="A12" s="2" t="s">
        <v>133</v>
      </c>
      <c r="C12" s="3"/>
      <c r="D12" s="3"/>
    </row>
    <row r="13" spans="1:38" ht="42" customHeight="1" thickBot="1" x14ac:dyDescent="0.25">
      <c r="A13" s="221" t="s">
        <v>69</v>
      </c>
      <c r="B13" s="222"/>
      <c r="C13" s="222"/>
      <c r="D13" s="222"/>
      <c r="E13" s="222"/>
      <c r="F13" s="222"/>
      <c r="G13" s="222"/>
      <c r="H13" s="222"/>
      <c r="I13" s="222"/>
      <c r="J13" s="222"/>
      <c r="K13" s="222"/>
      <c r="L13" s="222"/>
      <c r="M13" s="222"/>
      <c r="N13" s="222"/>
      <c r="O13" s="222"/>
      <c r="P13" s="222"/>
      <c r="Q13" s="222"/>
      <c r="R13" s="222"/>
      <c r="S13" s="223"/>
      <c r="T13" s="229">
        <f>SUM(T17,T18)</f>
        <v>0</v>
      </c>
      <c r="U13" s="230"/>
      <c r="V13" s="231" t="s">
        <v>16</v>
      </c>
      <c r="W13" s="232"/>
      <c r="X13" s="219">
        <f>SUM(X17,X18)</f>
        <v>0</v>
      </c>
      <c r="Y13" s="220"/>
      <c r="Z13" s="220"/>
      <c r="AA13" s="220"/>
      <c r="AB13" s="11" t="s">
        <v>70</v>
      </c>
    </row>
    <row r="14" spans="1:38" ht="36" customHeight="1" x14ac:dyDescent="0.2">
      <c r="A14" s="3"/>
      <c r="B14" s="3"/>
      <c r="C14" s="3"/>
      <c r="D14" s="3"/>
      <c r="E14" s="3"/>
      <c r="F14" s="3"/>
      <c r="G14" s="3"/>
      <c r="H14" s="3"/>
      <c r="I14" s="3"/>
      <c r="J14" s="3"/>
      <c r="K14" s="3"/>
      <c r="L14" s="3"/>
      <c r="M14" s="3"/>
      <c r="N14" s="3"/>
      <c r="O14" s="3"/>
      <c r="P14" s="3"/>
      <c r="Q14" s="3"/>
      <c r="R14" s="3"/>
      <c r="S14" s="3"/>
      <c r="T14" s="4"/>
      <c r="U14" s="4"/>
      <c r="V14" s="13"/>
      <c r="W14" s="13"/>
      <c r="X14" s="37"/>
      <c r="Y14" s="37"/>
      <c r="Z14" s="37"/>
      <c r="AA14" s="37"/>
      <c r="AB14" s="10"/>
    </row>
    <row r="15" spans="1:38" ht="24" customHeight="1" thickBot="1" x14ac:dyDescent="0.25">
      <c r="A15" s="2" t="s">
        <v>132</v>
      </c>
      <c r="G15" s="8"/>
    </row>
    <row r="16" spans="1:38" ht="42" customHeight="1" thickBot="1" x14ac:dyDescent="0.25">
      <c r="A16" s="221" t="s">
        <v>152</v>
      </c>
      <c r="B16" s="222"/>
      <c r="C16" s="222"/>
      <c r="D16" s="222"/>
      <c r="E16" s="222"/>
      <c r="F16" s="222"/>
      <c r="G16" s="222"/>
      <c r="H16" s="222"/>
      <c r="I16" s="222"/>
      <c r="J16" s="222"/>
      <c r="K16" s="222"/>
      <c r="L16" s="222"/>
      <c r="M16" s="222"/>
      <c r="N16" s="222"/>
      <c r="O16" s="222"/>
      <c r="P16" s="222"/>
      <c r="Q16" s="222"/>
      <c r="R16" s="222"/>
      <c r="S16" s="223"/>
      <c r="T16" s="207" t="s">
        <v>153</v>
      </c>
      <c r="U16" s="208"/>
      <c r="V16" s="208"/>
      <c r="W16" s="209"/>
      <c r="X16" s="178" t="s">
        <v>15</v>
      </c>
      <c r="Y16" s="178"/>
      <c r="Z16" s="178"/>
      <c r="AA16" s="178"/>
      <c r="AB16" s="179"/>
      <c r="AC16" s="203"/>
      <c r="AD16" s="203"/>
      <c r="AE16" s="203"/>
      <c r="AF16" s="203"/>
      <c r="AG16" s="177"/>
      <c r="AH16" s="177"/>
      <c r="AI16" s="177"/>
      <c r="AJ16" s="177"/>
      <c r="AK16" s="177"/>
      <c r="AL16" s="177"/>
    </row>
    <row r="17" spans="1:38" ht="42" customHeight="1" x14ac:dyDescent="0.2">
      <c r="A17" s="233" t="s">
        <v>154</v>
      </c>
      <c r="B17" s="118"/>
      <c r="C17" s="118"/>
      <c r="D17" s="118"/>
      <c r="E17" s="14" t="s">
        <v>155</v>
      </c>
      <c r="F17" s="12"/>
      <c r="G17" s="12"/>
      <c r="H17" s="12"/>
      <c r="I17" s="12"/>
      <c r="J17" s="12"/>
      <c r="K17" s="12"/>
      <c r="L17" s="12"/>
      <c r="M17" s="12"/>
      <c r="N17" s="12"/>
      <c r="O17" s="12"/>
      <c r="P17" s="12"/>
      <c r="Q17" s="12"/>
      <c r="R17" s="12"/>
      <c r="S17" s="9"/>
      <c r="T17" s="167"/>
      <c r="U17" s="168"/>
      <c r="V17" s="169" t="s">
        <v>16</v>
      </c>
      <c r="W17" s="170"/>
      <c r="X17" s="171">
        <f>Z24</f>
        <v>0</v>
      </c>
      <c r="Y17" s="172"/>
      <c r="Z17" s="172"/>
      <c r="AA17" s="172"/>
      <c r="AB17" s="96" t="s">
        <v>70</v>
      </c>
      <c r="AC17" s="2" t="s">
        <v>184</v>
      </c>
      <c r="AE17" s="13"/>
      <c r="AF17" s="13"/>
      <c r="AG17" s="83"/>
      <c r="AH17" s="88"/>
      <c r="AI17" s="88"/>
      <c r="AJ17" s="83"/>
      <c r="AK17" s="10"/>
      <c r="AL17" s="1"/>
    </row>
    <row r="18" spans="1:38" ht="42" customHeight="1" thickBot="1" x14ac:dyDescent="0.25">
      <c r="A18" s="234"/>
      <c r="B18" s="235"/>
      <c r="C18" s="235"/>
      <c r="D18" s="235"/>
      <c r="E18" s="84" t="s">
        <v>156</v>
      </c>
      <c r="F18" s="85"/>
      <c r="G18" s="85"/>
      <c r="H18" s="85"/>
      <c r="I18" s="85"/>
      <c r="J18" s="85"/>
      <c r="K18" s="85"/>
      <c r="L18" s="85"/>
      <c r="M18" s="85"/>
      <c r="N18" s="85"/>
      <c r="O18" s="85"/>
      <c r="P18" s="85"/>
      <c r="Q18" s="85"/>
      <c r="R18" s="85"/>
      <c r="S18" s="86"/>
      <c r="T18" s="173"/>
      <c r="U18" s="174"/>
      <c r="V18" s="175" t="s">
        <v>16</v>
      </c>
      <c r="W18" s="176"/>
      <c r="X18" s="180">
        <f>Z25</f>
        <v>0</v>
      </c>
      <c r="Y18" s="181"/>
      <c r="Z18" s="181"/>
      <c r="AA18" s="181"/>
      <c r="AB18" s="97" t="s">
        <v>70</v>
      </c>
      <c r="AC18" s="2" t="s">
        <v>185</v>
      </c>
      <c r="AE18" s="13"/>
      <c r="AF18" s="13"/>
      <c r="AG18" s="83"/>
      <c r="AH18" s="88"/>
      <c r="AI18" s="88"/>
      <c r="AJ18" s="83"/>
      <c r="AK18" s="10"/>
      <c r="AL18" s="1"/>
    </row>
    <row r="19" spans="1:38" s="17" customFormat="1" ht="25.5" customHeight="1" x14ac:dyDescent="0.2">
      <c r="A19" s="15"/>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row>
    <row r="20" spans="1:38" s="16" customFormat="1" ht="25.5" customHeight="1" x14ac:dyDescent="0.2">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row>
    <row r="21" spans="1:38" s="16" customFormat="1" ht="21.75" customHeight="1" x14ac:dyDescent="0.2">
      <c r="A21" s="92" t="s">
        <v>167</v>
      </c>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row>
    <row r="22" spans="1:38" s="17" customFormat="1" ht="21.75" customHeight="1" thickBot="1" x14ac:dyDescent="0.25">
      <c r="A22" s="15"/>
      <c r="B22" s="16"/>
      <c r="C22" s="16"/>
      <c r="D22" s="16"/>
      <c r="E22" s="16"/>
      <c r="F22" s="16"/>
      <c r="G22" s="16"/>
      <c r="H22" s="16"/>
      <c r="I22" s="16"/>
      <c r="J22" s="16"/>
      <c r="K22" s="16"/>
      <c r="L22" s="16"/>
      <c r="M22" s="16"/>
      <c r="N22" s="16"/>
      <c r="O22" s="16"/>
      <c r="P22" s="16"/>
      <c r="Q22" s="16"/>
      <c r="R22" s="16"/>
      <c r="S22" s="16"/>
      <c r="T22" s="16"/>
      <c r="U22" s="16"/>
      <c r="V22" s="16"/>
      <c r="W22" s="16"/>
      <c r="X22" s="16"/>
      <c r="Y22" s="166" t="s">
        <v>171</v>
      </c>
      <c r="Z22" s="166"/>
      <c r="AA22" s="166"/>
      <c r="AB22" s="166"/>
      <c r="AC22" s="16"/>
      <c r="AD22" s="16"/>
      <c r="AE22" s="16"/>
      <c r="AF22" s="16"/>
      <c r="AG22" s="16"/>
      <c r="AH22" s="16"/>
      <c r="AI22" s="16"/>
      <c r="AJ22" s="16"/>
      <c r="AK22" s="16"/>
      <c r="AL22" s="16"/>
    </row>
    <row r="23" spans="1:38" s="16" customFormat="1" ht="42" customHeight="1" x14ac:dyDescent="0.2">
      <c r="A23" s="93" t="s">
        <v>157</v>
      </c>
      <c r="B23" s="165" t="s">
        <v>158</v>
      </c>
      <c r="C23" s="165"/>
      <c r="D23" s="165"/>
      <c r="E23" s="165"/>
      <c r="F23" s="165"/>
      <c r="G23" s="165" t="s">
        <v>159</v>
      </c>
      <c r="H23" s="165"/>
      <c r="I23" s="165"/>
      <c r="J23" s="165"/>
      <c r="K23" s="165"/>
      <c r="L23" s="165"/>
      <c r="M23" s="165"/>
      <c r="N23" s="165"/>
      <c r="O23" s="165"/>
      <c r="P23" s="165" t="s">
        <v>160</v>
      </c>
      <c r="Q23" s="165"/>
      <c r="R23" s="165"/>
      <c r="S23" s="165"/>
      <c r="T23" s="236" t="s">
        <v>168</v>
      </c>
      <c r="U23" s="165"/>
      <c r="V23" s="165"/>
      <c r="W23" s="236" t="s">
        <v>169</v>
      </c>
      <c r="X23" s="165"/>
      <c r="Y23" s="165"/>
      <c r="Z23" s="236" t="s">
        <v>170</v>
      </c>
      <c r="AA23" s="165"/>
      <c r="AB23" s="237"/>
      <c r="AC23" s="17"/>
      <c r="AD23" s="17"/>
      <c r="AE23" s="17"/>
      <c r="AF23" s="17"/>
      <c r="AG23" s="17"/>
      <c r="AH23" s="16" t="s">
        <v>179</v>
      </c>
      <c r="AI23" s="17"/>
      <c r="AJ23" s="17"/>
      <c r="AK23" s="17"/>
      <c r="AL23" s="17"/>
    </row>
    <row r="24" spans="1:38" ht="42" customHeight="1" x14ac:dyDescent="0.2">
      <c r="A24" s="94">
        <v>1</v>
      </c>
      <c r="B24" s="158"/>
      <c r="C24" s="158"/>
      <c r="D24" s="158"/>
      <c r="E24" s="158"/>
      <c r="F24" s="158"/>
      <c r="G24" s="152"/>
      <c r="H24" s="152"/>
      <c r="I24" s="152"/>
      <c r="J24" s="152"/>
      <c r="K24" s="152"/>
      <c r="L24" s="152"/>
      <c r="M24" s="152"/>
      <c r="N24" s="152"/>
      <c r="O24" s="152"/>
      <c r="P24" s="154" t="s">
        <v>186</v>
      </c>
      <c r="Q24" s="155"/>
      <c r="R24" s="155"/>
      <c r="S24" s="155"/>
      <c r="T24" s="159"/>
      <c r="U24" s="159"/>
      <c r="V24" s="159"/>
      <c r="W24" s="160">
        <f>'別表２　個票1'!AB10</f>
        <v>0</v>
      </c>
      <c r="X24" s="160"/>
      <c r="Y24" s="160"/>
      <c r="Z24" s="160">
        <f>'別表２　個票1'!AL10</f>
        <v>0</v>
      </c>
      <c r="AA24" s="160"/>
      <c r="AB24" s="161"/>
      <c r="AC24" s="2" t="s">
        <v>182</v>
      </c>
      <c r="AH24" s="2" t="s">
        <v>177</v>
      </c>
      <c r="AJ24" s="90">
        <v>1600000</v>
      </c>
    </row>
    <row r="25" spans="1:38" ht="42" customHeight="1" thickBot="1" x14ac:dyDescent="0.25">
      <c r="A25" s="95">
        <v>2</v>
      </c>
      <c r="B25" s="151"/>
      <c r="C25" s="151"/>
      <c r="D25" s="151"/>
      <c r="E25" s="151"/>
      <c r="F25" s="151"/>
      <c r="G25" s="153"/>
      <c r="H25" s="153"/>
      <c r="I25" s="153"/>
      <c r="J25" s="153"/>
      <c r="K25" s="153"/>
      <c r="L25" s="153"/>
      <c r="M25" s="153"/>
      <c r="N25" s="153"/>
      <c r="O25" s="153"/>
      <c r="P25" s="156" t="s">
        <v>186</v>
      </c>
      <c r="Q25" s="157"/>
      <c r="R25" s="157"/>
      <c r="S25" s="157"/>
      <c r="T25" s="162"/>
      <c r="U25" s="162"/>
      <c r="V25" s="162"/>
      <c r="W25" s="163">
        <f>'別表２　個票2'!AB10</f>
        <v>0</v>
      </c>
      <c r="X25" s="163"/>
      <c r="Y25" s="163"/>
      <c r="Z25" s="163">
        <f>'別表２　個票2'!AL10</f>
        <v>0</v>
      </c>
      <c r="AA25" s="163"/>
      <c r="AB25" s="164"/>
      <c r="AC25" s="2" t="s">
        <v>183</v>
      </c>
      <c r="AH25" s="2" t="s">
        <v>178</v>
      </c>
      <c r="AJ25" s="90">
        <v>3200000</v>
      </c>
    </row>
    <row r="30" spans="1:38" ht="42" customHeight="1" x14ac:dyDescent="0.2">
      <c r="A30" s="94">
        <v>1</v>
      </c>
      <c r="B30" s="224" t="s">
        <v>161</v>
      </c>
      <c r="C30" s="224"/>
      <c r="D30" s="224"/>
      <c r="E30" s="224"/>
      <c r="F30" s="224"/>
      <c r="G30" s="225" t="s">
        <v>163</v>
      </c>
      <c r="H30" s="225"/>
      <c r="I30" s="225"/>
      <c r="J30" s="225"/>
      <c r="K30" s="225"/>
      <c r="L30" s="225"/>
      <c r="M30" s="225"/>
      <c r="N30" s="225"/>
      <c r="O30" s="225"/>
      <c r="P30" s="226" t="s">
        <v>186</v>
      </c>
      <c r="Q30" s="227"/>
      <c r="R30" s="227"/>
      <c r="S30" s="227"/>
      <c r="T30" s="228"/>
      <c r="U30" s="228"/>
      <c r="V30" s="228"/>
      <c r="W30" s="160">
        <f>'別表２　個票1'!AB16</f>
        <v>0</v>
      </c>
      <c r="X30" s="160"/>
      <c r="Y30" s="160"/>
      <c r="Z30" s="160">
        <f>'別表２　個票1'!AL16</f>
        <v>0</v>
      </c>
      <c r="AA30" s="160"/>
      <c r="AB30" s="161"/>
      <c r="AC30" s="2" t="s">
        <v>182</v>
      </c>
      <c r="AH30" s="2" t="s">
        <v>177</v>
      </c>
      <c r="AJ30" s="90">
        <v>1600000</v>
      </c>
    </row>
    <row r="31" spans="1:38" ht="42" customHeight="1" thickBot="1" x14ac:dyDescent="0.25">
      <c r="A31" s="95">
        <v>2</v>
      </c>
      <c r="B31" s="238" t="s">
        <v>162</v>
      </c>
      <c r="C31" s="238"/>
      <c r="D31" s="238"/>
      <c r="E31" s="238"/>
      <c r="F31" s="238"/>
      <c r="G31" s="239" t="s">
        <v>164</v>
      </c>
      <c r="H31" s="239"/>
      <c r="I31" s="239"/>
      <c r="J31" s="239"/>
      <c r="K31" s="239"/>
      <c r="L31" s="239"/>
      <c r="M31" s="239"/>
      <c r="N31" s="239"/>
      <c r="O31" s="239"/>
      <c r="P31" s="240" t="s">
        <v>186</v>
      </c>
      <c r="Q31" s="241"/>
      <c r="R31" s="241"/>
      <c r="S31" s="241"/>
      <c r="T31" s="242"/>
      <c r="U31" s="242"/>
      <c r="V31" s="242"/>
      <c r="W31" s="163">
        <f>'別表２　個票2'!AB16</f>
        <v>0</v>
      </c>
      <c r="X31" s="163"/>
      <c r="Y31" s="163"/>
      <c r="Z31" s="163">
        <f>'別表２　個票2'!AL16</f>
        <v>0</v>
      </c>
      <c r="AA31" s="163"/>
      <c r="AB31" s="164"/>
      <c r="AC31" s="2" t="s">
        <v>183</v>
      </c>
      <c r="AH31" s="2" t="s">
        <v>178</v>
      </c>
      <c r="AJ31" s="90">
        <v>3200000</v>
      </c>
    </row>
  </sheetData>
  <mergeCells count="71">
    <mergeCell ref="Z31:AB31"/>
    <mergeCell ref="B31:F31"/>
    <mergeCell ref="G31:O31"/>
    <mergeCell ref="P31:S31"/>
    <mergeCell ref="T31:V31"/>
    <mergeCell ref="W31:Y31"/>
    <mergeCell ref="X13:AA13"/>
    <mergeCell ref="A16:S16"/>
    <mergeCell ref="B30:F30"/>
    <mergeCell ref="G30:O30"/>
    <mergeCell ref="P30:S30"/>
    <mergeCell ref="T30:V30"/>
    <mergeCell ref="W30:Y30"/>
    <mergeCell ref="Z30:AB30"/>
    <mergeCell ref="A13:S13"/>
    <mergeCell ref="T13:U13"/>
    <mergeCell ref="V13:W13"/>
    <mergeCell ref="A17:D18"/>
    <mergeCell ref="Z23:AB23"/>
    <mergeCell ref="W23:Y23"/>
    <mergeCell ref="T23:V23"/>
    <mergeCell ref="P23:S23"/>
    <mergeCell ref="A4:A10"/>
    <mergeCell ref="T16:W16"/>
    <mergeCell ref="B6:D7"/>
    <mergeCell ref="B8:I8"/>
    <mergeCell ref="B9:I9"/>
    <mergeCell ref="B10:I10"/>
    <mergeCell ref="J9:L9"/>
    <mergeCell ref="J10:L10"/>
    <mergeCell ref="B4:D4"/>
    <mergeCell ref="B5:D5"/>
    <mergeCell ref="R8:T8"/>
    <mergeCell ref="H6:I6"/>
    <mergeCell ref="K6:M6"/>
    <mergeCell ref="AG16:AL16"/>
    <mergeCell ref="X16:AB16"/>
    <mergeCell ref="X18:AA18"/>
    <mergeCell ref="E5:AB5"/>
    <mergeCell ref="E4:AB4"/>
    <mergeCell ref="E7:AB7"/>
    <mergeCell ref="M10:Q10"/>
    <mergeCell ref="M9:Q9"/>
    <mergeCell ref="M8:Q8"/>
    <mergeCell ref="U10:AB10"/>
    <mergeCell ref="U9:AB9"/>
    <mergeCell ref="U8:AB8"/>
    <mergeCell ref="R10:T10"/>
    <mergeCell ref="R9:T9"/>
    <mergeCell ref="AC16:AF16"/>
    <mergeCell ref="J8:L8"/>
    <mergeCell ref="G23:O23"/>
    <mergeCell ref="B23:F23"/>
    <mergeCell ref="Y22:AB22"/>
    <mergeCell ref="T17:U17"/>
    <mergeCell ref="V17:W17"/>
    <mergeCell ref="X17:AA17"/>
    <mergeCell ref="T18:U18"/>
    <mergeCell ref="V18:W18"/>
    <mergeCell ref="T24:V24"/>
    <mergeCell ref="W24:Y24"/>
    <mergeCell ref="Z24:AB24"/>
    <mergeCell ref="T25:V25"/>
    <mergeCell ref="W25:Y25"/>
    <mergeCell ref="Z25:AB25"/>
    <mergeCell ref="B25:F25"/>
    <mergeCell ref="G24:O24"/>
    <mergeCell ref="G25:O25"/>
    <mergeCell ref="P24:S24"/>
    <mergeCell ref="P25:S25"/>
    <mergeCell ref="B24:F24"/>
  </mergeCells>
  <phoneticPr fontId="3"/>
  <dataValidations count="2">
    <dataValidation imeMode="disabled" allowBlank="1" showInputMessage="1" showErrorMessage="1" sqref="M8:Q8 U8:AB8 H6:I6 K6:M6" xr:uid="{00000000-0002-0000-0200-000000000000}"/>
    <dataValidation imeMode="fullKatakana" allowBlank="1" showInputMessage="1" showErrorMessage="1" sqref="E4:AB4" xr:uid="{00000000-0002-0000-0200-000001000000}"/>
  </dataValidations>
  <printOptions horizontalCentered="1"/>
  <pageMargins left="0.70866141732283472" right="0.70866141732283472" top="0.74803149606299213" bottom="0.74803149606299213" header="0.31496062992125984" footer="0.31496062992125984"/>
  <pageSetup paperSize="9" scale="91"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W166"/>
  <sheetViews>
    <sheetView showGridLines="0" view="pageBreakPreview" zoomScaleNormal="120" zoomScaleSheetLayoutView="100" workbookViewId="0">
      <selection activeCell="T24" sqref="T24:V24"/>
    </sheetView>
  </sheetViews>
  <sheetFormatPr defaultColWidth="2.26953125" defaultRowHeight="13" x14ac:dyDescent="0.2"/>
  <cols>
    <col min="1" max="1" width="5.7265625" style="38" customWidth="1"/>
    <col min="2" max="5" width="3.36328125" style="38" customWidth="1"/>
    <col min="6" max="7" width="2.26953125" style="38" customWidth="1"/>
    <col min="8" max="9" width="3.36328125" style="38" customWidth="1"/>
    <col min="10" max="43" width="2.26953125" style="38" customWidth="1"/>
    <col min="44" max="44" width="2.26953125" style="38"/>
    <col min="45" max="45" width="2.26953125" style="38" customWidth="1"/>
    <col min="46" max="46" width="18.90625" style="39" customWidth="1"/>
    <col min="47" max="47" width="9.6328125" style="38" customWidth="1"/>
    <col min="48" max="50" width="2.26953125" style="38" customWidth="1"/>
    <col min="51" max="16384" width="2.26953125" style="38"/>
  </cols>
  <sheetData>
    <row r="1" spans="1:49" ht="15.75" customHeight="1" x14ac:dyDescent="0.2">
      <c r="A1" s="92" t="s">
        <v>172</v>
      </c>
    </row>
    <row r="2" spans="1:49" ht="15" customHeight="1" thickBot="1" x14ac:dyDescent="0.25"/>
    <row r="3" spans="1:49" s="44" customFormat="1" ht="15" customHeight="1" x14ac:dyDescent="0.2">
      <c r="A3" s="292" t="s">
        <v>173</v>
      </c>
      <c r="B3" s="40" t="s">
        <v>0</v>
      </c>
      <c r="C3" s="41"/>
      <c r="D3" s="41"/>
      <c r="E3" s="42"/>
      <c r="F3" s="42"/>
      <c r="G3" s="42"/>
      <c r="H3" s="41"/>
      <c r="I3" s="42"/>
      <c r="J3" s="42"/>
      <c r="K3" s="42"/>
      <c r="L3" s="42"/>
      <c r="M3" s="42"/>
      <c r="N3" s="42"/>
      <c r="O3" s="43"/>
      <c r="P3" s="313"/>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314"/>
      <c r="AP3" s="314"/>
      <c r="AQ3" s="315"/>
      <c r="AT3" s="45"/>
    </row>
    <row r="4" spans="1:49" s="44" customFormat="1" ht="29.25" customHeight="1" x14ac:dyDescent="0.2">
      <c r="A4" s="293"/>
      <c r="B4" s="46" t="s">
        <v>174</v>
      </c>
      <c r="C4" s="47"/>
      <c r="D4" s="47"/>
      <c r="E4" s="48"/>
      <c r="F4" s="48"/>
      <c r="G4" s="48"/>
      <c r="H4" s="47"/>
      <c r="I4" s="48"/>
      <c r="J4" s="48"/>
      <c r="K4" s="48"/>
      <c r="L4" s="48"/>
      <c r="M4" s="48"/>
      <c r="N4" s="48"/>
      <c r="O4" s="49"/>
      <c r="P4" s="305"/>
      <c r="Q4" s="306"/>
      <c r="R4" s="306"/>
      <c r="S4" s="306"/>
      <c r="T4" s="306"/>
      <c r="U4" s="306"/>
      <c r="V4" s="306"/>
      <c r="W4" s="306"/>
      <c r="X4" s="306"/>
      <c r="Y4" s="306"/>
      <c r="Z4" s="306"/>
      <c r="AA4" s="306"/>
      <c r="AB4" s="306"/>
      <c r="AC4" s="306"/>
      <c r="AD4" s="306"/>
      <c r="AE4" s="306"/>
      <c r="AF4" s="306"/>
      <c r="AG4" s="306"/>
      <c r="AH4" s="306"/>
      <c r="AI4" s="306"/>
      <c r="AJ4" s="306"/>
      <c r="AK4" s="306"/>
      <c r="AL4" s="306"/>
      <c r="AM4" s="306"/>
      <c r="AN4" s="306"/>
      <c r="AO4" s="306"/>
      <c r="AP4" s="306"/>
      <c r="AQ4" s="307"/>
      <c r="AT4" s="291"/>
      <c r="AU4" s="291"/>
      <c r="AV4" s="291"/>
      <c r="AW4" s="291"/>
    </row>
    <row r="5" spans="1:49" s="44" customFormat="1" ht="18" customHeight="1" x14ac:dyDescent="0.2">
      <c r="A5" s="293"/>
      <c r="B5" s="295" t="s">
        <v>175</v>
      </c>
      <c r="C5" s="296"/>
      <c r="D5" s="296"/>
      <c r="E5" s="296"/>
      <c r="F5" s="296"/>
      <c r="G5" s="296"/>
      <c r="H5" s="296"/>
      <c r="I5" s="296"/>
      <c r="J5" s="296"/>
      <c r="K5" s="296"/>
      <c r="L5" s="296"/>
      <c r="M5" s="296"/>
      <c r="N5" s="296"/>
      <c r="O5" s="297"/>
      <c r="P5" s="50" t="s">
        <v>6</v>
      </c>
      <c r="Q5" s="50"/>
      <c r="R5" s="50"/>
      <c r="S5" s="50"/>
      <c r="T5" s="50"/>
      <c r="U5" s="301"/>
      <c r="V5" s="301"/>
      <c r="W5" s="99" t="s">
        <v>7</v>
      </c>
      <c r="X5" s="301"/>
      <c r="Y5" s="301"/>
      <c r="Z5" s="301"/>
      <c r="AA5" s="50" t="s">
        <v>8</v>
      </c>
      <c r="AB5" s="50"/>
      <c r="AC5" s="50"/>
      <c r="AD5" s="50"/>
      <c r="AE5" s="50"/>
      <c r="AF5" s="50"/>
      <c r="AG5" s="302"/>
      <c r="AH5" s="302"/>
      <c r="AI5" s="302"/>
      <c r="AJ5" s="302"/>
      <c r="AK5" s="302"/>
      <c r="AL5" s="302"/>
      <c r="AM5" s="302"/>
      <c r="AN5" s="302"/>
      <c r="AO5" s="302"/>
      <c r="AP5" s="302"/>
      <c r="AQ5" s="303"/>
      <c r="AT5" s="45">
        <f>IF(R10-I10&gt;0,MIN(R10-I10,AB10),0)</f>
        <v>0</v>
      </c>
      <c r="AW5" s="304"/>
    </row>
    <row r="6" spans="1:49" s="44" customFormat="1" ht="28.5" customHeight="1" x14ac:dyDescent="0.2">
      <c r="A6" s="293"/>
      <c r="B6" s="298"/>
      <c r="C6" s="299"/>
      <c r="D6" s="299"/>
      <c r="E6" s="299"/>
      <c r="F6" s="299"/>
      <c r="G6" s="299"/>
      <c r="H6" s="299"/>
      <c r="I6" s="299"/>
      <c r="J6" s="299"/>
      <c r="K6" s="299"/>
      <c r="L6" s="299"/>
      <c r="M6" s="299"/>
      <c r="N6" s="299"/>
      <c r="O6" s="300"/>
      <c r="P6" s="305"/>
      <c r="Q6" s="306"/>
      <c r="R6" s="306"/>
      <c r="S6" s="306"/>
      <c r="T6" s="306"/>
      <c r="U6" s="306"/>
      <c r="V6" s="306"/>
      <c r="W6" s="306"/>
      <c r="X6" s="306"/>
      <c r="Y6" s="306"/>
      <c r="Z6" s="306"/>
      <c r="AA6" s="306"/>
      <c r="AB6" s="306"/>
      <c r="AC6" s="306"/>
      <c r="AD6" s="306"/>
      <c r="AE6" s="306"/>
      <c r="AF6" s="306"/>
      <c r="AG6" s="306"/>
      <c r="AH6" s="306"/>
      <c r="AI6" s="306"/>
      <c r="AJ6" s="306"/>
      <c r="AK6" s="306"/>
      <c r="AL6" s="306"/>
      <c r="AM6" s="306"/>
      <c r="AN6" s="306"/>
      <c r="AO6" s="306"/>
      <c r="AP6" s="306"/>
      <c r="AQ6" s="307"/>
      <c r="AT6" s="45"/>
      <c r="AW6" s="304"/>
    </row>
    <row r="7" spans="1:49" s="44" customFormat="1" ht="27.75" customHeight="1" x14ac:dyDescent="0.2">
      <c r="A7" s="293"/>
      <c r="B7" s="51" t="s">
        <v>9</v>
      </c>
      <c r="C7" s="80"/>
      <c r="D7" s="80"/>
      <c r="E7" s="52"/>
      <c r="F7" s="52"/>
      <c r="G7" s="52"/>
      <c r="H7" s="80"/>
      <c r="I7" s="52"/>
      <c r="J7" s="52"/>
      <c r="K7" s="52"/>
      <c r="L7" s="52"/>
      <c r="M7" s="52"/>
      <c r="N7" s="52"/>
      <c r="O7" s="53"/>
      <c r="P7" s="52" t="s">
        <v>10</v>
      </c>
      <c r="Q7" s="52"/>
      <c r="R7" s="52"/>
      <c r="S7" s="52"/>
      <c r="T7" s="311"/>
      <c r="U7" s="312"/>
      <c r="V7" s="312"/>
      <c r="W7" s="312"/>
      <c r="X7" s="312"/>
      <c r="Y7" s="312"/>
      <c r="Z7" s="312"/>
      <c r="AA7" s="312"/>
      <c r="AB7" s="312"/>
      <c r="AC7" s="312"/>
      <c r="AD7" s="54" t="s">
        <v>30</v>
      </c>
      <c r="AE7" s="52"/>
      <c r="AF7" s="52"/>
      <c r="AG7" s="311"/>
      <c r="AH7" s="312"/>
      <c r="AI7" s="312"/>
      <c r="AJ7" s="312"/>
      <c r="AK7" s="312"/>
      <c r="AL7" s="312"/>
      <c r="AM7" s="312"/>
      <c r="AN7" s="312"/>
      <c r="AO7" s="312"/>
      <c r="AP7" s="312"/>
      <c r="AQ7" s="312"/>
      <c r="AT7" s="45"/>
    </row>
    <row r="8" spans="1:49" s="44" customFormat="1" ht="28.5" customHeight="1" thickBot="1" x14ac:dyDescent="0.25">
      <c r="A8" s="294"/>
      <c r="B8" s="55" t="s">
        <v>26</v>
      </c>
      <c r="C8" s="56"/>
      <c r="D8" s="56"/>
      <c r="E8" s="57"/>
      <c r="F8" s="57"/>
      <c r="G8" s="57"/>
      <c r="H8" s="56"/>
      <c r="I8" s="57"/>
      <c r="J8" s="57"/>
      <c r="K8" s="57"/>
      <c r="L8" s="57"/>
      <c r="M8" s="57"/>
      <c r="N8" s="57"/>
      <c r="O8" s="58"/>
      <c r="P8" s="308"/>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10"/>
      <c r="AT8" s="45"/>
    </row>
    <row r="9" spans="1:49" s="44" customFormat="1" ht="36" customHeight="1" x14ac:dyDescent="0.2">
      <c r="M9" s="59"/>
      <c r="O9" s="2"/>
      <c r="P9" s="3"/>
      <c r="Q9" s="3"/>
      <c r="R9" s="3"/>
      <c r="S9" s="3"/>
      <c r="T9" s="3"/>
      <c r="U9" s="3"/>
      <c r="V9" s="3"/>
      <c r="W9" s="3"/>
      <c r="X9" s="3"/>
      <c r="Y9" s="3"/>
      <c r="Z9" s="3"/>
      <c r="AA9" s="3"/>
      <c r="AB9" s="3"/>
      <c r="AC9" s="3"/>
      <c r="AD9" s="3"/>
      <c r="AE9" s="3"/>
      <c r="AF9" s="3"/>
      <c r="AG9" s="3"/>
      <c r="AH9" s="3"/>
      <c r="AI9" s="3"/>
      <c r="AJ9" s="3"/>
      <c r="AK9" s="3"/>
      <c r="AL9" s="3"/>
      <c r="AM9" s="3"/>
      <c r="AN9" s="3"/>
      <c r="AO9" s="3"/>
      <c r="AP9" s="3"/>
      <c r="AQ9" s="3"/>
      <c r="AT9" s="45"/>
    </row>
    <row r="10" spans="1:49" s="44" customFormat="1" ht="28.5" customHeight="1" x14ac:dyDescent="0.2">
      <c r="A10" s="18" t="s">
        <v>92</v>
      </c>
      <c r="D10" s="289"/>
      <c r="E10" s="289"/>
      <c r="F10" s="289"/>
      <c r="G10" s="289"/>
      <c r="H10" s="289"/>
      <c r="I10" s="290"/>
      <c r="J10" s="290"/>
      <c r="K10" s="290"/>
      <c r="L10" s="290"/>
      <c r="M10" s="105"/>
      <c r="N10" s="316" t="s">
        <v>31</v>
      </c>
      <c r="O10" s="317"/>
      <c r="P10" s="317"/>
      <c r="Q10" s="318"/>
      <c r="R10" s="319"/>
      <c r="S10" s="320"/>
      <c r="T10" s="320"/>
      <c r="U10" s="320"/>
      <c r="V10" s="320"/>
      <c r="W10" s="81" t="s">
        <v>149</v>
      </c>
      <c r="X10" s="316" t="s">
        <v>147</v>
      </c>
      <c r="Y10" s="317"/>
      <c r="Z10" s="317"/>
      <c r="AA10" s="317"/>
      <c r="AB10" s="321">
        <f>ROUNDDOWN($AL$23/1000,0)*1000</f>
        <v>0</v>
      </c>
      <c r="AC10" s="322"/>
      <c r="AD10" s="322"/>
      <c r="AE10" s="322"/>
      <c r="AF10" s="322"/>
      <c r="AG10" s="81" t="s">
        <v>149</v>
      </c>
      <c r="AH10" s="316" t="s">
        <v>15</v>
      </c>
      <c r="AI10" s="317"/>
      <c r="AJ10" s="317"/>
      <c r="AK10" s="317"/>
      <c r="AL10" s="323">
        <f>MIN(R10,AB10)</f>
        <v>0</v>
      </c>
      <c r="AM10" s="324"/>
      <c r="AN10" s="324"/>
      <c r="AO10" s="324"/>
      <c r="AP10" s="324"/>
      <c r="AQ10" s="82" t="s">
        <v>149</v>
      </c>
      <c r="AT10" s="87" t="s">
        <v>179</v>
      </c>
      <c r="AU10" s="87"/>
    </row>
    <row r="11" spans="1:49" ht="45" customHeight="1" x14ac:dyDescent="0.2">
      <c r="A11" s="288" t="s">
        <v>146</v>
      </c>
      <c r="B11" s="288"/>
      <c r="C11" s="288"/>
      <c r="D11" s="288"/>
      <c r="E11" s="288"/>
      <c r="F11" s="288"/>
      <c r="G11" s="288"/>
      <c r="H11" s="288"/>
      <c r="I11" s="288"/>
      <c r="J11" s="284" t="s">
        <v>151</v>
      </c>
      <c r="K11" s="285"/>
      <c r="L11" s="285"/>
      <c r="M11" s="285"/>
      <c r="N11" s="285"/>
      <c r="O11" s="285"/>
      <c r="P11" s="285"/>
      <c r="Q11" s="286" t="s">
        <v>196</v>
      </c>
      <c r="R11" s="286"/>
      <c r="S11" s="286"/>
      <c r="T11" s="286"/>
      <c r="U11" s="286"/>
      <c r="V11" s="286"/>
      <c r="W11" s="286"/>
      <c r="X11" s="286" t="s">
        <v>197</v>
      </c>
      <c r="Y11" s="286"/>
      <c r="Z11" s="286"/>
      <c r="AA11" s="286"/>
      <c r="AB11" s="286"/>
      <c r="AC11" s="286"/>
      <c r="AD11" s="286"/>
      <c r="AE11" s="286" t="s">
        <v>148</v>
      </c>
      <c r="AF11" s="286"/>
      <c r="AG11" s="286"/>
      <c r="AH11" s="286"/>
      <c r="AI11" s="286"/>
      <c r="AJ11" s="286"/>
      <c r="AK11" s="286"/>
      <c r="AL11" s="287" t="s">
        <v>198</v>
      </c>
      <c r="AM11" s="288"/>
      <c r="AN11" s="288"/>
      <c r="AO11" s="288"/>
      <c r="AP11" s="288"/>
      <c r="AQ11" s="288"/>
      <c r="AT11" s="91" t="s">
        <v>180</v>
      </c>
      <c r="AU11" s="89">
        <v>1600000</v>
      </c>
    </row>
    <row r="12" spans="1:49" ht="27.75" customHeight="1" x14ac:dyDescent="0.2">
      <c r="A12" s="255"/>
      <c r="B12" s="256"/>
      <c r="C12" s="256"/>
      <c r="D12" s="256"/>
      <c r="E12" s="256"/>
      <c r="F12" s="256"/>
      <c r="G12" s="256"/>
      <c r="H12" s="256"/>
      <c r="I12" s="256"/>
      <c r="J12" s="257"/>
      <c r="K12" s="257"/>
      <c r="L12" s="257"/>
      <c r="M12" s="257"/>
      <c r="N12" s="257"/>
      <c r="O12" s="257"/>
      <c r="P12" s="257"/>
      <c r="Q12" s="258"/>
      <c r="R12" s="259"/>
      <c r="S12" s="259"/>
      <c r="T12" s="259"/>
      <c r="U12" s="259"/>
      <c r="V12" s="259"/>
      <c r="W12" s="260"/>
      <c r="X12" s="258"/>
      <c r="Y12" s="259"/>
      <c r="Z12" s="259"/>
      <c r="AA12" s="259"/>
      <c r="AB12" s="259"/>
      <c r="AC12" s="259"/>
      <c r="AD12" s="260"/>
      <c r="AE12" s="258"/>
      <c r="AF12" s="259"/>
      <c r="AG12" s="259"/>
      <c r="AH12" s="259"/>
      <c r="AI12" s="259"/>
      <c r="AJ12" s="259"/>
      <c r="AK12" s="260"/>
      <c r="AL12" s="258">
        <f>IF(Q12/11*12-X12-AE12&lt;0,0,Q12/11*12-X12-AE12)</f>
        <v>0</v>
      </c>
      <c r="AM12" s="259"/>
      <c r="AN12" s="259"/>
      <c r="AO12" s="259"/>
      <c r="AP12" s="259"/>
      <c r="AQ12" s="261"/>
      <c r="AT12" s="91" t="s">
        <v>181</v>
      </c>
      <c r="AU12" s="89">
        <v>3200000</v>
      </c>
    </row>
    <row r="13" spans="1:49" ht="27.75" customHeight="1" x14ac:dyDescent="0.2">
      <c r="A13" s="255"/>
      <c r="B13" s="256"/>
      <c r="C13" s="256"/>
      <c r="D13" s="256"/>
      <c r="E13" s="256"/>
      <c r="F13" s="256"/>
      <c r="G13" s="256"/>
      <c r="H13" s="256"/>
      <c r="I13" s="256"/>
      <c r="J13" s="257"/>
      <c r="K13" s="257"/>
      <c r="L13" s="257"/>
      <c r="M13" s="257"/>
      <c r="N13" s="257"/>
      <c r="O13" s="257"/>
      <c r="P13" s="257"/>
      <c r="Q13" s="258"/>
      <c r="R13" s="259"/>
      <c r="S13" s="259"/>
      <c r="T13" s="259"/>
      <c r="U13" s="259"/>
      <c r="V13" s="259"/>
      <c r="W13" s="260"/>
      <c r="X13" s="258"/>
      <c r="Y13" s="259"/>
      <c r="Z13" s="259"/>
      <c r="AA13" s="259"/>
      <c r="AB13" s="259"/>
      <c r="AC13" s="259"/>
      <c r="AD13" s="260"/>
      <c r="AE13" s="258"/>
      <c r="AF13" s="259"/>
      <c r="AG13" s="259"/>
      <c r="AH13" s="259"/>
      <c r="AI13" s="259"/>
      <c r="AJ13" s="259"/>
      <c r="AK13" s="260"/>
      <c r="AL13" s="258">
        <f t="shared" ref="AL13:AL22" si="0">IF(Q13/11*12-X13-AE13&lt;0,0,Q13/11*12-X13-AE13)</f>
        <v>0</v>
      </c>
      <c r="AM13" s="259"/>
      <c r="AN13" s="259"/>
      <c r="AO13" s="259"/>
      <c r="AP13" s="259"/>
      <c r="AQ13" s="261"/>
    </row>
    <row r="14" spans="1:49" ht="27.75" customHeight="1" x14ac:dyDescent="0.2">
      <c r="A14" s="255"/>
      <c r="B14" s="256"/>
      <c r="C14" s="256"/>
      <c r="D14" s="256"/>
      <c r="E14" s="256"/>
      <c r="F14" s="256"/>
      <c r="G14" s="256"/>
      <c r="H14" s="256"/>
      <c r="I14" s="256"/>
      <c r="J14" s="257"/>
      <c r="K14" s="257"/>
      <c r="L14" s="257"/>
      <c r="M14" s="257"/>
      <c r="N14" s="257"/>
      <c r="O14" s="257"/>
      <c r="P14" s="257"/>
      <c r="Q14" s="258"/>
      <c r="R14" s="259"/>
      <c r="S14" s="259"/>
      <c r="T14" s="259"/>
      <c r="U14" s="259"/>
      <c r="V14" s="259"/>
      <c r="W14" s="260"/>
      <c r="X14" s="258"/>
      <c r="Y14" s="259"/>
      <c r="Z14" s="259"/>
      <c r="AA14" s="259"/>
      <c r="AB14" s="259"/>
      <c r="AC14" s="259"/>
      <c r="AD14" s="260"/>
      <c r="AE14" s="258"/>
      <c r="AF14" s="259"/>
      <c r="AG14" s="259"/>
      <c r="AH14" s="259"/>
      <c r="AI14" s="259"/>
      <c r="AJ14" s="259"/>
      <c r="AK14" s="260"/>
      <c r="AL14" s="258">
        <f t="shared" si="0"/>
        <v>0</v>
      </c>
      <c r="AM14" s="259"/>
      <c r="AN14" s="259"/>
      <c r="AO14" s="259"/>
      <c r="AP14" s="259"/>
      <c r="AQ14" s="261"/>
      <c r="AT14" s="87"/>
      <c r="AU14" s="87"/>
    </row>
    <row r="15" spans="1:49" ht="27.75" customHeight="1" x14ac:dyDescent="0.2">
      <c r="A15" s="255"/>
      <c r="B15" s="256"/>
      <c r="C15" s="256"/>
      <c r="D15" s="256"/>
      <c r="E15" s="256"/>
      <c r="F15" s="256"/>
      <c r="G15" s="256"/>
      <c r="H15" s="256"/>
      <c r="I15" s="256"/>
      <c r="J15" s="257"/>
      <c r="K15" s="257"/>
      <c r="L15" s="257"/>
      <c r="M15" s="257"/>
      <c r="N15" s="257"/>
      <c r="O15" s="257"/>
      <c r="P15" s="257"/>
      <c r="Q15" s="258"/>
      <c r="R15" s="259"/>
      <c r="S15" s="259"/>
      <c r="T15" s="259"/>
      <c r="U15" s="259"/>
      <c r="V15" s="259"/>
      <c r="W15" s="260"/>
      <c r="X15" s="258"/>
      <c r="Y15" s="259"/>
      <c r="Z15" s="259"/>
      <c r="AA15" s="259"/>
      <c r="AB15" s="259"/>
      <c r="AC15" s="259"/>
      <c r="AD15" s="260"/>
      <c r="AE15" s="258"/>
      <c r="AF15" s="259"/>
      <c r="AG15" s="259"/>
      <c r="AH15" s="259"/>
      <c r="AI15" s="259"/>
      <c r="AJ15" s="259"/>
      <c r="AK15" s="260"/>
      <c r="AL15" s="258">
        <f t="shared" si="0"/>
        <v>0</v>
      </c>
      <c r="AM15" s="259"/>
      <c r="AN15" s="259"/>
      <c r="AO15" s="259"/>
      <c r="AP15" s="259"/>
      <c r="AQ15" s="261"/>
      <c r="AT15" s="91"/>
      <c r="AU15" s="89"/>
    </row>
    <row r="16" spans="1:49" ht="27.75" customHeight="1" x14ac:dyDescent="0.2">
      <c r="A16" s="255"/>
      <c r="B16" s="256"/>
      <c r="C16" s="256"/>
      <c r="D16" s="256"/>
      <c r="E16" s="256"/>
      <c r="F16" s="256"/>
      <c r="G16" s="256"/>
      <c r="H16" s="256"/>
      <c r="I16" s="256"/>
      <c r="J16" s="257"/>
      <c r="K16" s="257"/>
      <c r="L16" s="257"/>
      <c r="M16" s="257"/>
      <c r="N16" s="257"/>
      <c r="O16" s="257"/>
      <c r="P16" s="257"/>
      <c r="Q16" s="258"/>
      <c r="R16" s="259"/>
      <c r="S16" s="259"/>
      <c r="T16" s="259"/>
      <c r="U16" s="259"/>
      <c r="V16" s="259"/>
      <c r="W16" s="260"/>
      <c r="X16" s="258"/>
      <c r="Y16" s="259"/>
      <c r="Z16" s="259"/>
      <c r="AA16" s="259"/>
      <c r="AB16" s="259"/>
      <c r="AC16" s="259"/>
      <c r="AD16" s="260"/>
      <c r="AE16" s="258"/>
      <c r="AF16" s="259"/>
      <c r="AG16" s="259"/>
      <c r="AH16" s="259"/>
      <c r="AI16" s="259"/>
      <c r="AJ16" s="259"/>
      <c r="AK16" s="260"/>
      <c r="AL16" s="258">
        <f t="shared" si="0"/>
        <v>0</v>
      </c>
      <c r="AM16" s="259"/>
      <c r="AN16" s="259"/>
      <c r="AO16" s="259"/>
      <c r="AP16" s="259"/>
      <c r="AQ16" s="261"/>
      <c r="AT16" s="91"/>
      <c r="AU16" s="89"/>
    </row>
    <row r="17" spans="1:46" ht="27.75" customHeight="1" x14ac:dyDescent="0.2">
      <c r="A17" s="255"/>
      <c r="B17" s="256"/>
      <c r="C17" s="256"/>
      <c r="D17" s="256"/>
      <c r="E17" s="256"/>
      <c r="F17" s="256"/>
      <c r="G17" s="256"/>
      <c r="H17" s="256"/>
      <c r="I17" s="256"/>
      <c r="J17" s="257"/>
      <c r="K17" s="257"/>
      <c r="L17" s="257"/>
      <c r="M17" s="257"/>
      <c r="N17" s="257"/>
      <c r="O17" s="257"/>
      <c r="P17" s="257"/>
      <c r="Q17" s="258"/>
      <c r="R17" s="259"/>
      <c r="S17" s="259"/>
      <c r="T17" s="259"/>
      <c r="U17" s="259"/>
      <c r="V17" s="259"/>
      <c r="W17" s="260"/>
      <c r="X17" s="258"/>
      <c r="Y17" s="259"/>
      <c r="Z17" s="259"/>
      <c r="AA17" s="259"/>
      <c r="AB17" s="259"/>
      <c r="AC17" s="259"/>
      <c r="AD17" s="260"/>
      <c r="AE17" s="258"/>
      <c r="AF17" s="259"/>
      <c r="AG17" s="259"/>
      <c r="AH17" s="259"/>
      <c r="AI17" s="259"/>
      <c r="AJ17" s="259"/>
      <c r="AK17" s="260"/>
      <c r="AL17" s="258">
        <f t="shared" si="0"/>
        <v>0</v>
      </c>
      <c r="AM17" s="259"/>
      <c r="AN17" s="259"/>
      <c r="AO17" s="259"/>
      <c r="AP17" s="259"/>
      <c r="AQ17" s="261"/>
    </row>
    <row r="18" spans="1:46" ht="27.75" customHeight="1" x14ac:dyDescent="0.2">
      <c r="A18" s="255"/>
      <c r="B18" s="256"/>
      <c r="C18" s="256"/>
      <c r="D18" s="256"/>
      <c r="E18" s="256"/>
      <c r="F18" s="256"/>
      <c r="G18" s="256"/>
      <c r="H18" s="256"/>
      <c r="I18" s="256"/>
      <c r="J18" s="257"/>
      <c r="K18" s="257"/>
      <c r="L18" s="257"/>
      <c r="M18" s="257"/>
      <c r="N18" s="257"/>
      <c r="O18" s="257"/>
      <c r="P18" s="257"/>
      <c r="Q18" s="258"/>
      <c r="R18" s="259"/>
      <c r="S18" s="259"/>
      <c r="T18" s="259"/>
      <c r="U18" s="259"/>
      <c r="V18" s="259"/>
      <c r="W18" s="260"/>
      <c r="X18" s="258"/>
      <c r="Y18" s="259"/>
      <c r="Z18" s="259"/>
      <c r="AA18" s="259"/>
      <c r="AB18" s="259"/>
      <c r="AC18" s="259"/>
      <c r="AD18" s="260"/>
      <c r="AE18" s="258"/>
      <c r="AF18" s="259"/>
      <c r="AG18" s="259"/>
      <c r="AH18" s="259"/>
      <c r="AI18" s="259"/>
      <c r="AJ18" s="259"/>
      <c r="AK18" s="260"/>
      <c r="AL18" s="258">
        <f t="shared" si="0"/>
        <v>0</v>
      </c>
      <c r="AM18" s="259"/>
      <c r="AN18" s="259"/>
      <c r="AO18" s="259"/>
      <c r="AP18" s="259"/>
      <c r="AQ18" s="261"/>
    </row>
    <row r="19" spans="1:46" ht="27.75" customHeight="1" x14ac:dyDescent="0.2">
      <c r="A19" s="255"/>
      <c r="B19" s="256"/>
      <c r="C19" s="256"/>
      <c r="D19" s="256"/>
      <c r="E19" s="256"/>
      <c r="F19" s="256"/>
      <c r="G19" s="256"/>
      <c r="H19" s="256"/>
      <c r="I19" s="256"/>
      <c r="J19" s="257"/>
      <c r="K19" s="257"/>
      <c r="L19" s="257"/>
      <c r="M19" s="257"/>
      <c r="N19" s="257"/>
      <c r="O19" s="257"/>
      <c r="P19" s="257"/>
      <c r="Q19" s="258"/>
      <c r="R19" s="259"/>
      <c r="S19" s="259"/>
      <c r="T19" s="259"/>
      <c r="U19" s="259"/>
      <c r="V19" s="259"/>
      <c r="W19" s="260"/>
      <c r="X19" s="258"/>
      <c r="Y19" s="259"/>
      <c r="Z19" s="259"/>
      <c r="AA19" s="259"/>
      <c r="AB19" s="259"/>
      <c r="AC19" s="259"/>
      <c r="AD19" s="260"/>
      <c r="AE19" s="258"/>
      <c r="AF19" s="259"/>
      <c r="AG19" s="259"/>
      <c r="AH19" s="259"/>
      <c r="AI19" s="259"/>
      <c r="AJ19" s="259"/>
      <c r="AK19" s="260"/>
      <c r="AL19" s="258">
        <f t="shared" si="0"/>
        <v>0</v>
      </c>
      <c r="AM19" s="259"/>
      <c r="AN19" s="259"/>
      <c r="AO19" s="259"/>
      <c r="AP19" s="259"/>
      <c r="AQ19" s="261"/>
    </row>
    <row r="20" spans="1:46" ht="27.75" customHeight="1" x14ac:dyDescent="0.2">
      <c r="A20" s="255"/>
      <c r="B20" s="256"/>
      <c r="C20" s="256"/>
      <c r="D20" s="256"/>
      <c r="E20" s="256"/>
      <c r="F20" s="256"/>
      <c r="G20" s="256"/>
      <c r="H20" s="256"/>
      <c r="I20" s="256"/>
      <c r="J20" s="257"/>
      <c r="K20" s="257"/>
      <c r="L20" s="257"/>
      <c r="M20" s="257"/>
      <c r="N20" s="257"/>
      <c r="O20" s="257"/>
      <c r="P20" s="257"/>
      <c r="Q20" s="258"/>
      <c r="R20" s="259"/>
      <c r="S20" s="259"/>
      <c r="T20" s="259"/>
      <c r="U20" s="259"/>
      <c r="V20" s="259"/>
      <c r="W20" s="260"/>
      <c r="X20" s="258"/>
      <c r="Y20" s="259"/>
      <c r="Z20" s="259"/>
      <c r="AA20" s="259"/>
      <c r="AB20" s="259"/>
      <c r="AC20" s="259"/>
      <c r="AD20" s="260"/>
      <c r="AE20" s="258"/>
      <c r="AF20" s="259"/>
      <c r="AG20" s="259"/>
      <c r="AH20" s="259"/>
      <c r="AI20" s="259"/>
      <c r="AJ20" s="259"/>
      <c r="AK20" s="260"/>
      <c r="AL20" s="258">
        <f t="shared" si="0"/>
        <v>0</v>
      </c>
      <c r="AM20" s="259"/>
      <c r="AN20" s="259"/>
      <c r="AO20" s="259"/>
      <c r="AP20" s="259"/>
      <c r="AQ20" s="261"/>
    </row>
    <row r="21" spans="1:46" ht="27.75" customHeight="1" x14ac:dyDescent="0.2">
      <c r="A21" s="255"/>
      <c r="B21" s="256"/>
      <c r="C21" s="256"/>
      <c r="D21" s="256"/>
      <c r="E21" s="256"/>
      <c r="F21" s="256"/>
      <c r="G21" s="256"/>
      <c r="H21" s="256"/>
      <c r="I21" s="256"/>
      <c r="J21" s="257"/>
      <c r="K21" s="257"/>
      <c r="L21" s="257"/>
      <c r="M21" s="257"/>
      <c r="N21" s="257"/>
      <c r="O21" s="257"/>
      <c r="P21" s="257"/>
      <c r="Q21" s="258"/>
      <c r="R21" s="259"/>
      <c r="S21" s="259"/>
      <c r="T21" s="259"/>
      <c r="U21" s="259"/>
      <c r="V21" s="259"/>
      <c r="W21" s="260"/>
      <c r="X21" s="258"/>
      <c r="Y21" s="259"/>
      <c r="Z21" s="259"/>
      <c r="AA21" s="259"/>
      <c r="AB21" s="259"/>
      <c r="AC21" s="259"/>
      <c r="AD21" s="260"/>
      <c r="AE21" s="258"/>
      <c r="AF21" s="259"/>
      <c r="AG21" s="259"/>
      <c r="AH21" s="259"/>
      <c r="AI21" s="259"/>
      <c r="AJ21" s="259"/>
      <c r="AK21" s="260"/>
      <c r="AL21" s="258">
        <f t="shared" si="0"/>
        <v>0</v>
      </c>
      <c r="AM21" s="259"/>
      <c r="AN21" s="259"/>
      <c r="AO21" s="259"/>
      <c r="AP21" s="259"/>
      <c r="AQ21" s="261"/>
    </row>
    <row r="22" spans="1:46" ht="27.75" customHeight="1" x14ac:dyDescent="0.2">
      <c r="A22" s="255"/>
      <c r="B22" s="256"/>
      <c r="C22" s="256"/>
      <c r="D22" s="256"/>
      <c r="E22" s="256"/>
      <c r="F22" s="256"/>
      <c r="G22" s="256"/>
      <c r="H22" s="256"/>
      <c r="I22" s="256"/>
      <c r="J22" s="257"/>
      <c r="K22" s="257"/>
      <c r="L22" s="257"/>
      <c r="M22" s="257"/>
      <c r="N22" s="257"/>
      <c r="O22" s="257"/>
      <c r="P22" s="257"/>
      <c r="Q22" s="258"/>
      <c r="R22" s="259"/>
      <c r="S22" s="259"/>
      <c r="T22" s="259"/>
      <c r="U22" s="259"/>
      <c r="V22" s="259"/>
      <c r="W22" s="260"/>
      <c r="X22" s="258"/>
      <c r="Y22" s="259"/>
      <c r="Z22" s="259"/>
      <c r="AA22" s="259"/>
      <c r="AB22" s="259"/>
      <c r="AC22" s="259"/>
      <c r="AD22" s="260"/>
      <c r="AE22" s="258"/>
      <c r="AF22" s="259"/>
      <c r="AG22" s="259"/>
      <c r="AH22" s="259"/>
      <c r="AI22" s="259"/>
      <c r="AJ22" s="259"/>
      <c r="AK22" s="260"/>
      <c r="AL22" s="258">
        <f t="shared" si="0"/>
        <v>0</v>
      </c>
      <c r="AM22" s="259"/>
      <c r="AN22" s="259"/>
      <c r="AO22" s="259"/>
      <c r="AP22" s="259"/>
      <c r="AQ22" s="261"/>
    </row>
    <row r="23" spans="1:46" ht="27.75" customHeight="1" thickBot="1" x14ac:dyDescent="0.25">
      <c r="A23" s="243" t="s">
        <v>32</v>
      </c>
      <c r="B23" s="244"/>
      <c r="C23" s="244"/>
      <c r="D23" s="244"/>
      <c r="E23" s="244"/>
      <c r="F23" s="244"/>
      <c r="G23" s="244"/>
      <c r="H23" s="244"/>
      <c r="I23" s="244"/>
      <c r="J23" s="248"/>
      <c r="K23" s="249"/>
      <c r="L23" s="249"/>
      <c r="M23" s="249"/>
      <c r="N23" s="249"/>
      <c r="O23" s="249"/>
      <c r="P23" s="250"/>
      <c r="Q23" s="251">
        <f>SUM(Q12:W22)</f>
        <v>0</v>
      </c>
      <c r="R23" s="252"/>
      <c r="S23" s="252"/>
      <c r="T23" s="252"/>
      <c r="U23" s="252"/>
      <c r="V23" s="252"/>
      <c r="W23" s="253"/>
      <c r="X23" s="251">
        <f>SUM(X12:AD22)</f>
        <v>0</v>
      </c>
      <c r="Y23" s="252"/>
      <c r="Z23" s="252"/>
      <c r="AA23" s="252"/>
      <c r="AB23" s="252"/>
      <c r="AC23" s="252"/>
      <c r="AD23" s="253"/>
      <c r="AE23" s="251">
        <f>SUM(AE12:AK22)</f>
        <v>0</v>
      </c>
      <c r="AF23" s="252"/>
      <c r="AG23" s="252"/>
      <c r="AH23" s="252"/>
      <c r="AI23" s="252"/>
      <c r="AJ23" s="252"/>
      <c r="AK23" s="253"/>
      <c r="AL23" s="251">
        <f>SUM(AL12:AQ22)</f>
        <v>0</v>
      </c>
      <c r="AM23" s="252"/>
      <c r="AN23" s="252"/>
      <c r="AO23" s="252"/>
      <c r="AP23" s="252"/>
      <c r="AQ23" s="254"/>
    </row>
    <row r="24" spans="1:46" ht="35.25" customHeight="1" thickBot="1" x14ac:dyDescent="0.25">
      <c r="A24" s="60"/>
      <c r="B24" s="60"/>
      <c r="C24" s="60"/>
      <c r="D24" s="60"/>
      <c r="E24" s="60"/>
      <c r="F24" s="61"/>
      <c r="G24" s="61"/>
      <c r="H24" s="60"/>
      <c r="I24" s="60"/>
      <c r="J24" s="61"/>
      <c r="K24" s="61"/>
      <c r="L24" s="61"/>
      <c r="M24" s="61"/>
      <c r="N24" s="61"/>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row>
    <row r="25" spans="1:46" ht="28.5" customHeight="1" thickBot="1" x14ac:dyDescent="0.25">
      <c r="A25" s="245" t="s">
        <v>94</v>
      </c>
      <c r="B25" s="246"/>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7"/>
      <c r="AT25" s="74" t="str">
        <f>IF(COUNTIF(A26:A29,"○")=4,"OK","NG")</f>
        <v>NG</v>
      </c>
    </row>
    <row r="26" spans="1:46" s="44" customFormat="1" ht="28.5" customHeight="1" x14ac:dyDescent="0.2">
      <c r="A26" s="100"/>
      <c r="B26" s="267" t="s">
        <v>189</v>
      </c>
      <c r="C26" s="268"/>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K26" s="268"/>
      <c r="AL26" s="268"/>
      <c r="AM26" s="268"/>
      <c r="AN26" s="268"/>
      <c r="AO26" s="268"/>
      <c r="AP26" s="268"/>
      <c r="AQ26" s="269"/>
      <c r="AT26" s="45"/>
    </row>
    <row r="27" spans="1:46" ht="49.5" customHeight="1" x14ac:dyDescent="0.2">
      <c r="A27" s="101"/>
      <c r="B27" s="270" t="s">
        <v>190</v>
      </c>
      <c r="C27" s="271"/>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1"/>
      <c r="AM27" s="271"/>
      <c r="AN27" s="271"/>
      <c r="AO27" s="271"/>
      <c r="AP27" s="271"/>
      <c r="AQ27" s="272"/>
    </row>
    <row r="28" spans="1:46" ht="28.5" customHeight="1" x14ac:dyDescent="0.2">
      <c r="A28" s="102"/>
      <c r="B28" s="273" t="s">
        <v>176</v>
      </c>
      <c r="C28" s="274"/>
      <c r="D28" s="274"/>
      <c r="E28" s="274"/>
      <c r="F28" s="274"/>
      <c r="G28" s="274"/>
      <c r="H28" s="274"/>
      <c r="I28" s="274"/>
      <c r="J28" s="274"/>
      <c r="K28" s="274"/>
      <c r="L28" s="274"/>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274"/>
      <c r="AM28" s="274"/>
      <c r="AN28" s="274"/>
      <c r="AO28" s="274"/>
      <c r="AP28" s="274"/>
      <c r="AQ28" s="275"/>
    </row>
    <row r="29" spans="1:46" ht="28.5" customHeight="1" thickBot="1" x14ac:dyDescent="0.25">
      <c r="A29" s="103"/>
      <c r="B29" s="276" t="s">
        <v>150</v>
      </c>
      <c r="C29" s="277"/>
      <c r="D29" s="277"/>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277"/>
      <c r="AK29" s="277"/>
      <c r="AL29" s="277"/>
      <c r="AM29" s="277"/>
      <c r="AN29" s="277"/>
      <c r="AO29" s="277"/>
      <c r="AP29" s="277"/>
      <c r="AQ29" s="278"/>
    </row>
    <row r="30" spans="1:46" ht="26.25" customHeight="1" x14ac:dyDescent="0.2">
      <c r="A30" s="63"/>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row>
    <row r="31" spans="1:46" ht="26.25" hidden="1" customHeight="1" x14ac:dyDescent="0.2">
      <c r="A31" s="65"/>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row>
    <row r="32" spans="1:46" ht="26.25" hidden="1" customHeight="1" x14ac:dyDescent="0.2">
      <c r="A32" s="65"/>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row>
    <row r="33" spans="1:43" ht="26.25" hidden="1" customHeight="1" x14ac:dyDescent="0.2">
      <c r="A33" s="65"/>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row>
    <row r="34" spans="1:43" ht="26.25" hidden="1" customHeight="1" x14ac:dyDescent="0.2">
      <c r="A34" s="65"/>
      <c r="B34" s="64"/>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row>
    <row r="35" spans="1:43" ht="26.25" hidden="1" customHeight="1" x14ac:dyDescent="0.2">
      <c r="A35" s="65"/>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row>
    <row r="36" spans="1:43" ht="26.25" hidden="1" customHeight="1" x14ac:dyDescent="0.2">
      <c r="A36" s="65"/>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row>
    <row r="37" spans="1:43" ht="26.25" hidden="1" customHeight="1" x14ac:dyDescent="0.2">
      <c r="A37" s="65"/>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row>
    <row r="38" spans="1:43" ht="26.25" hidden="1" customHeight="1" x14ac:dyDescent="0.2">
      <c r="A38" s="65"/>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row>
    <row r="39" spans="1:43" ht="26.25" hidden="1" customHeight="1" x14ac:dyDescent="0.2">
      <c r="A39" s="65"/>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row>
    <row r="40" spans="1:43" ht="26.25" hidden="1" customHeight="1" x14ac:dyDescent="0.2">
      <c r="A40" s="65"/>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row>
    <row r="41" spans="1:43" ht="26.25" hidden="1" customHeight="1" x14ac:dyDescent="0.2">
      <c r="A41" s="65"/>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row>
    <row r="42" spans="1:43" ht="26.25" hidden="1" customHeight="1" x14ac:dyDescent="0.2">
      <c r="A42" s="65"/>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row>
    <row r="43" spans="1:43" ht="26.25" hidden="1" customHeight="1" x14ac:dyDescent="0.2">
      <c r="A43" s="65"/>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row>
    <row r="44" spans="1:43" ht="26.25" hidden="1" customHeight="1" x14ac:dyDescent="0.2">
      <c r="A44" s="65"/>
      <c r="B44" s="64"/>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row>
    <row r="45" spans="1:43" ht="26.25" hidden="1" customHeight="1" x14ac:dyDescent="0.2">
      <c r="A45" s="65"/>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row>
    <row r="46" spans="1:43" ht="26.25" hidden="1" customHeight="1" x14ac:dyDescent="0.2">
      <c r="A46" s="65"/>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row>
    <row r="47" spans="1:43" ht="26.25" hidden="1" customHeight="1" x14ac:dyDescent="0.2">
      <c r="A47" s="65"/>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row>
    <row r="48" spans="1:43" ht="26.25" hidden="1" customHeight="1" x14ac:dyDescent="0.2">
      <c r="A48" s="65"/>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row>
    <row r="49" spans="1:43" ht="26.25" hidden="1" customHeight="1" x14ac:dyDescent="0.2">
      <c r="A49" s="65"/>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row>
    <row r="50" spans="1:43" ht="26.25" hidden="1" customHeight="1" x14ac:dyDescent="0.2">
      <c r="A50" s="65"/>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row>
    <row r="51" spans="1:43" ht="26.25" hidden="1" customHeight="1" x14ac:dyDescent="0.2">
      <c r="A51" s="65"/>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row>
    <row r="52" spans="1:43" ht="26.25" hidden="1" customHeight="1" x14ac:dyDescent="0.2">
      <c r="A52" s="65"/>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row>
    <row r="53" spans="1:43" ht="26.25" hidden="1" customHeight="1" x14ac:dyDescent="0.2">
      <c r="A53" s="65"/>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row>
    <row r="54" spans="1:43" ht="26.25" hidden="1" customHeight="1" x14ac:dyDescent="0.2">
      <c r="A54" s="65"/>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row>
    <row r="55" spans="1:43" ht="26.25" hidden="1" customHeight="1" x14ac:dyDescent="0.2">
      <c r="A55" s="65"/>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row>
    <row r="56" spans="1:43" ht="26.25" hidden="1" customHeight="1" x14ac:dyDescent="0.2">
      <c r="A56" s="65"/>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row>
    <row r="57" spans="1:43" ht="26.25" hidden="1" customHeight="1" x14ac:dyDescent="0.2">
      <c r="A57" s="65"/>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row>
    <row r="58" spans="1:43" ht="26.25" hidden="1" customHeight="1" x14ac:dyDescent="0.2">
      <c r="A58" s="65"/>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row>
    <row r="59" spans="1:43" ht="26.25" hidden="1" customHeight="1" x14ac:dyDescent="0.2">
      <c r="A59" s="65"/>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row>
    <row r="60" spans="1:43" ht="26.25" hidden="1" customHeight="1" x14ac:dyDescent="0.2">
      <c r="A60" s="65"/>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row>
    <row r="61" spans="1:43" ht="26.25" hidden="1" customHeight="1" x14ac:dyDescent="0.2">
      <c r="A61" s="65"/>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row>
    <row r="62" spans="1:43" ht="26.25" hidden="1" customHeight="1" x14ac:dyDescent="0.2">
      <c r="A62" s="65"/>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row>
    <row r="63" spans="1:43" ht="26.25" hidden="1" customHeight="1" x14ac:dyDescent="0.2">
      <c r="A63" s="65"/>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row>
    <row r="64" spans="1:43" ht="26.25" hidden="1" customHeight="1" x14ac:dyDescent="0.2">
      <c r="A64" s="65"/>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row>
    <row r="65" spans="1:43" ht="26.25" hidden="1" customHeight="1" x14ac:dyDescent="0.2">
      <c r="A65" s="65"/>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row>
    <row r="66" spans="1:43" ht="26.25" hidden="1" customHeight="1" x14ac:dyDescent="0.2">
      <c r="A66" s="65"/>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row>
    <row r="67" spans="1:43" ht="26.25" hidden="1" customHeight="1" x14ac:dyDescent="0.2">
      <c r="A67" s="65"/>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row>
    <row r="68" spans="1:43" ht="26.25" hidden="1" customHeight="1" x14ac:dyDescent="0.2">
      <c r="A68" s="65"/>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row>
    <row r="69" spans="1:43" ht="26.25" hidden="1" customHeight="1" x14ac:dyDescent="0.2">
      <c r="A69" s="65"/>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row>
    <row r="70" spans="1:43" ht="26.25" hidden="1" customHeight="1" x14ac:dyDescent="0.2">
      <c r="A70" s="65"/>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row>
    <row r="71" spans="1:43" ht="26.25" hidden="1" customHeight="1" x14ac:dyDescent="0.2">
      <c r="A71" s="65"/>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row>
    <row r="72" spans="1:43" ht="26.25" hidden="1" customHeight="1" x14ac:dyDescent="0.2">
      <c r="A72" s="65"/>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row>
    <row r="73" spans="1:43" ht="26.25" hidden="1" customHeight="1" x14ac:dyDescent="0.2">
      <c r="A73" s="65"/>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row>
    <row r="74" spans="1:43" ht="26.25" hidden="1" customHeight="1" x14ac:dyDescent="0.2">
      <c r="A74" s="65"/>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row>
    <row r="75" spans="1:43" ht="26.25" hidden="1" customHeight="1" x14ac:dyDescent="0.2">
      <c r="A75" s="65"/>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row>
    <row r="76" spans="1:43" ht="26.25" hidden="1" customHeight="1" x14ac:dyDescent="0.2">
      <c r="A76" s="65"/>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row>
    <row r="77" spans="1:43" ht="26.25" hidden="1" customHeight="1" x14ac:dyDescent="0.2">
      <c r="A77" s="65"/>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row>
    <row r="78" spans="1:43" ht="26.25" hidden="1" customHeight="1" x14ac:dyDescent="0.2">
      <c r="A78" s="65"/>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row>
    <row r="79" spans="1:43" ht="26.25" hidden="1" customHeight="1" x14ac:dyDescent="0.2">
      <c r="A79" s="65"/>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row>
    <row r="80" spans="1:43" ht="26.25" hidden="1" customHeight="1" x14ac:dyDescent="0.2">
      <c r="A80" s="65"/>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row>
    <row r="81" spans="1:46" ht="26.25" hidden="1" customHeight="1" x14ac:dyDescent="0.2">
      <c r="A81" s="65"/>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row>
    <row r="82" spans="1:46" ht="26.25" hidden="1" customHeight="1" x14ac:dyDescent="0.2">
      <c r="A82" s="65"/>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row>
    <row r="83" spans="1:46" ht="26.25" hidden="1" customHeight="1" x14ac:dyDescent="0.2">
      <c r="A83" s="65"/>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row>
    <row r="84" spans="1:46" ht="26.25" hidden="1" customHeight="1" x14ac:dyDescent="0.2">
      <c r="A84" s="65"/>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row>
    <row r="85" spans="1:46" ht="26.25" hidden="1" customHeight="1" x14ac:dyDescent="0.2">
      <c r="A85" s="65"/>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row>
    <row r="86" spans="1:46" ht="26.25" hidden="1" customHeight="1" x14ac:dyDescent="0.2">
      <c r="A86" s="65"/>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row>
    <row r="87" spans="1:46" ht="26.25" hidden="1" customHeight="1" x14ac:dyDescent="0.2">
      <c r="A87" s="65"/>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row>
    <row r="88" spans="1:46" ht="26.25" hidden="1" customHeight="1" x14ac:dyDescent="0.2">
      <c r="A88" s="65"/>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row>
    <row r="89" spans="1:46" ht="26.25" hidden="1" customHeight="1" x14ac:dyDescent="0.2">
      <c r="A89" s="65"/>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row>
    <row r="90" spans="1:46" ht="26.25" hidden="1" customHeight="1" x14ac:dyDescent="0.2">
      <c r="A90" s="65"/>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row>
    <row r="91" spans="1:46" ht="26.25" hidden="1" customHeight="1" x14ac:dyDescent="0.2">
      <c r="A91" s="65"/>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row>
    <row r="92" spans="1:46" ht="26.25" hidden="1" customHeight="1" x14ac:dyDescent="0.2">
      <c r="A92" s="65"/>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row>
    <row r="93" spans="1:46" ht="26.25" hidden="1" customHeight="1" x14ac:dyDescent="0.2">
      <c r="A93" s="65"/>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T93" s="39" t="str">
        <f>IF(COUNTIF(A98:A99,"○")=2,"国保連へ申請","都道府県へ直接申請")</f>
        <v>都道府県へ直接申請</v>
      </c>
    </row>
    <row r="94" spans="1:46" ht="24.75" hidden="1" customHeight="1" x14ac:dyDescent="0.2">
      <c r="AT94" s="66" t="str">
        <f>IF(COUNTIF(A98:A99,"○")=2,"国保連へ申請","都道府県へ直接申請")</f>
        <v>都道府県へ直接申請</v>
      </c>
    </row>
    <row r="95" spans="1:46" ht="25.5" hidden="1" customHeight="1" x14ac:dyDescent="0.2"/>
    <row r="96" spans="1:46" ht="25.5" hidden="1" customHeight="1" thickBot="1" x14ac:dyDescent="0.25"/>
    <row r="97" spans="1:46" ht="20.25" hidden="1" customHeight="1" thickBot="1" x14ac:dyDescent="0.25">
      <c r="A97" s="279" t="s">
        <v>95</v>
      </c>
      <c r="B97" s="246"/>
      <c r="C97" s="246"/>
      <c r="D97" s="246"/>
      <c r="E97" s="246"/>
      <c r="F97" s="246"/>
      <c r="G97" s="246"/>
      <c r="H97" s="246"/>
      <c r="I97" s="246"/>
      <c r="J97" s="246"/>
      <c r="K97" s="246"/>
      <c r="L97" s="246"/>
      <c r="M97" s="246"/>
      <c r="N97" s="246"/>
      <c r="O97" s="246"/>
      <c r="P97" s="246"/>
      <c r="Q97" s="246"/>
      <c r="R97" s="246"/>
      <c r="S97" s="246"/>
      <c r="T97" s="246"/>
      <c r="U97" s="246"/>
      <c r="V97" s="246"/>
      <c r="W97" s="246"/>
      <c r="X97" s="246"/>
      <c r="Y97" s="246"/>
      <c r="Z97" s="246"/>
      <c r="AA97" s="246"/>
      <c r="AB97" s="246"/>
      <c r="AC97" s="246"/>
      <c r="AD97" s="246"/>
      <c r="AE97" s="246"/>
      <c r="AF97" s="246"/>
      <c r="AG97" s="246"/>
      <c r="AH97" s="246"/>
      <c r="AI97" s="246"/>
      <c r="AJ97" s="246"/>
      <c r="AK97" s="246"/>
      <c r="AL97" s="246"/>
      <c r="AM97" s="246"/>
      <c r="AN97" s="246"/>
      <c r="AO97" s="246"/>
      <c r="AP97" s="246"/>
      <c r="AQ97" s="247"/>
      <c r="AT97" s="66" t="str">
        <f>IF(AND(AL10&gt;=1000,AT25="OK",AT94="国保連へ申請"),"国保連へ申請",IF(AND(AT25="NG",AT94="都道府県へ直接申請"),"申請できません",IF(AND(AL10&gt;=1000,AT25="OK",AT94="都道府県へ直接申請"),"都道府県へ直接申請",IF(AND(AT25="NG",AT94="OK"),"申請できません",IF(AND(AT25="NG",AT94="国保連へ申請"),"申請できません",IF(AND(AT25="OK",AT94="国保連へ申請"),"申請できません",IF(AND(AT25="OK",AT94="都道府県へ直接申請"),"申請できません")))))))</f>
        <v>申請できません</v>
      </c>
    </row>
    <row r="98" spans="1:46" ht="13.5" hidden="1" customHeight="1" thickBot="1" x14ac:dyDescent="0.25">
      <c r="A98" s="62"/>
      <c r="B98" s="280" t="s">
        <v>99</v>
      </c>
      <c r="C98" s="280"/>
      <c r="D98" s="280"/>
      <c r="E98" s="280"/>
      <c r="F98" s="280"/>
      <c r="G98" s="280"/>
      <c r="H98" s="280"/>
      <c r="I98" s="280"/>
      <c r="J98" s="280"/>
      <c r="K98" s="280"/>
      <c r="L98" s="280"/>
      <c r="M98" s="280"/>
      <c r="N98" s="280"/>
      <c r="O98" s="280"/>
      <c r="P98" s="280"/>
      <c r="Q98" s="280"/>
      <c r="R98" s="280"/>
      <c r="S98" s="280"/>
      <c r="T98" s="280"/>
      <c r="U98" s="280"/>
      <c r="V98" s="280"/>
      <c r="W98" s="280"/>
      <c r="X98" s="280"/>
      <c r="Y98" s="280"/>
      <c r="Z98" s="280"/>
      <c r="AA98" s="281"/>
      <c r="AB98" s="282" t="s">
        <v>110</v>
      </c>
      <c r="AC98" s="282"/>
      <c r="AD98" s="282"/>
      <c r="AE98" s="282"/>
      <c r="AF98" s="282"/>
      <c r="AG98" s="282"/>
      <c r="AH98" s="282"/>
      <c r="AI98" s="282"/>
      <c r="AJ98" s="282"/>
      <c r="AK98" s="282"/>
      <c r="AL98" s="282"/>
      <c r="AM98" s="282"/>
      <c r="AN98" s="282"/>
      <c r="AO98" s="282"/>
      <c r="AP98" s="282"/>
      <c r="AQ98" s="283"/>
    </row>
    <row r="99" spans="1:46" ht="13.5" hidden="1" customHeight="1" thickBot="1" x14ac:dyDescent="0.25">
      <c r="A99" s="62"/>
      <c r="B99" s="262" t="s">
        <v>100</v>
      </c>
      <c r="C99" s="262"/>
      <c r="D99" s="262"/>
      <c r="E99" s="262"/>
      <c r="F99" s="262"/>
      <c r="G99" s="262"/>
      <c r="H99" s="262"/>
      <c r="I99" s="263"/>
      <c r="J99" s="262"/>
      <c r="K99" s="262"/>
      <c r="L99" s="262"/>
      <c r="M99" s="262"/>
      <c r="N99" s="262"/>
      <c r="O99" s="262"/>
      <c r="P99" s="262"/>
      <c r="Q99" s="262"/>
      <c r="R99" s="262"/>
      <c r="S99" s="262"/>
      <c r="T99" s="262"/>
      <c r="U99" s="262"/>
      <c r="V99" s="262"/>
      <c r="W99" s="262"/>
      <c r="X99" s="262"/>
      <c r="Y99" s="262"/>
      <c r="Z99" s="262"/>
      <c r="AA99" s="264"/>
      <c r="AB99" s="265" t="s">
        <v>93</v>
      </c>
      <c r="AC99" s="265"/>
      <c r="AD99" s="265"/>
      <c r="AE99" s="265"/>
      <c r="AF99" s="265"/>
      <c r="AG99" s="265"/>
      <c r="AH99" s="265"/>
      <c r="AI99" s="265"/>
      <c r="AJ99" s="265"/>
      <c r="AK99" s="265"/>
      <c r="AL99" s="265"/>
      <c r="AM99" s="265"/>
      <c r="AN99" s="265"/>
      <c r="AO99" s="265"/>
      <c r="AP99" s="265"/>
      <c r="AQ99" s="266"/>
    </row>
    <row r="100" spans="1:46" s="67" customFormat="1" ht="18.75" hidden="1" customHeight="1" x14ac:dyDescent="0.2">
      <c r="C100" s="68" t="s">
        <v>71</v>
      </c>
      <c r="AT100" s="68"/>
    </row>
    <row r="101" spans="1:46" s="67" customFormat="1" ht="18.75" hidden="1" customHeight="1" x14ac:dyDescent="0.2">
      <c r="A101" s="67">
        <v>1</v>
      </c>
      <c r="B101" s="69" t="s">
        <v>42</v>
      </c>
      <c r="C101" s="70">
        <v>10000</v>
      </c>
      <c r="D101" s="67" t="s">
        <v>43</v>
      </c>
      <c r="E101" s="71">
        <v>1</v>
      </c>
      <c r="H101" s="67" t="s">
        <v>43</v>
      </c>
      <c r="I101" s="71">
        <v>1</v>
      </c>
      <c r="L101" s="67" t="s">
        <v>135</v>
      </c>
      <c r="AT101" s="68"/>
    </row>
    <row r="102" spans="1:46" s="67" customFormat="1" ht="18.75" hidden="1" customHeight="1" x14ac:dyDescent="0.2">
      <c r="A102" s="67">
        <v>2</v>
      </c>
      <c r="B102" s="69" t="s">
        <v>44</v>
      </c>
      <c r="C102" s="70">
        <v>15000</v>
      </c>
      <c r="D102" s="67" t="s">
        <v>43</v>
      </c>
      <c r="E102" s="71">
        <v>2</v>
      </c>
      <c r="H102" s="67" t="s">
        <v>43</v>
      </c>
      <c r="I102" s="71">
        <v>2</v>
      </c>
      <c r="L102" s="67" t="s">
        <v>136</v>
      </c>
      <c r="AT102" s="68"/>
    </row>
    <row r="103" spans="1:46" s="67" customFormat="1" ht="18.75" hidden="1" customHeight="1" x14ac:dyDescent="0.2">
      <c r="A103" s="67">
        <v>3</v>
      </c>
      <c r="B103" s="69" t="s">
        <v>45</v>
      </c>
      <c r="C103" s="70">
        <v>20000</v>
      </c>
      <c r="D103" s="67" t="s">
        <v>43</v>
      </c>
      <c r="E103" s="71">
        <v>3</v>
      </c>
      <c r="H103" s="67" t="s">
        <v>43</v>
      </c>
      <c r="I103" s="71">
        <v>3</v>
      </c>
      <c r="L103" s="67" t="s">
        <v>137</v>
      </c>
      <c r="AT103" s="68"/>
    </row>
    <row r="104" spans="1:46" s="67" customFormat="1" ht="18.75" hidden="1" customHeight="1" x14ac:dyDescent="0.2">
      <c r="A104" s="67">
        <v>4</v>
      </c>
      <c r="B104" s="69" t="s">
        <v>46</v>
      </c>
      <c r="C104" s="70">
        <v>10000</v>
      </c>
      <c r="D104" s="67" t="s">
        <v>43</v>
      </c>
      <c r="E104" s="71">
        <v>4</v>
      </c>
      <c r="H104" s="67" t="s">
        <v>43</v>
      </c>
      <c r="I104" s="71">
        <v>4</v>
      </c>
      <c r="L104" s="67" t="s">
        <v>138</v>
      </c>
      <c r="AT104" s="68"/>
    </row>
    <row r="105" spans="1:46" s="67" customFormat="1" ht="18.75" hidden="1" customHeight="1" x14ac:dyDescent="0.2">
      <c r="A105" s="67">
        <v>5</v>
      </c>
      <c r="B105" s="69" t="s">
        <v>17</v>
      </c>
      <c r="C105" s="70">
        <v>10000</v>
      </c>
      <c r="D105" s="67" t="s">
        <v>43</v>
      </c>
      <c r="E105" s="71">
        <v>5</v>
      </c>
      <c r="H105" s="67" t="s">
        <v>43</v>
      </c>
      <c r="I105" s="71">
        <v>5</v>
      </c>
      <c r="L105" s="67" t="s">
        <v>139</v>
      </c>
      <c r="AT105" s="68"/>
    </row>
    <row r="106" spans="1:46" s="67" customFormat="1" ht="18.75" hidden="1" customHeight="1" x14ac:dyDescent="0.2">
      <c r="A106" s="67">
        <v>6</v>
      </c>
      <c r="B106" s="69" t="s">
        <v>47</v>
      </c>
      <c r="C106" s="70">
        <v>10000</v>
      </c>
      <c r="D106" s="67" t="s">
        <v>43</v>
      </c>
      <c r="E106" s="71">
        <v>6</v>
      </c>
      <c r="H106" s="67" t="s">
        <v>43</v>
      </c>
      <c r="I106" s="71">
        <v>6</v>
      </c>
      <c r="L106" s="67" t="s">
        <v>140</v>
      </c>
      <c r="AT106" s="68"/>
    </row>
    <row r="107" spans="1:46" s="67" customFormat="1" ht="18.75" hidden="1" customHeight="1" x14ac:dyDescent="0.2">
      <c r="A107" s="67">
        <v>7</v>
      </c>
      <c r="B107" s="69" t="s">
        <v>48</v>
      </c>
      <c r="C107" s="70">
        <v>15000</v>
      </c>
      <c r="D107" s="67" t="s">
        <v>43</v>
      </c>
      <c r="E107" s="71">
        <v>7</v>
      </c>
      <c r="H107" s="67" t="s">
        <v>43</v>
      </c>
      <c r="I107" s="71">
        <v>7</v>
      </c>
      <c r="L107" s="67" t="s">
        <v>141</v>
      </c>
      <c r="AT107" s="68"/>
    </row>
    <row r="108" spans="1:46" s="67" customFormat="1" ht="18.75" hidden="1" customHeight="1" x14ac:dyDescent="0.2">
      <c r="A108" s="67">
        <v>8</v>
      </c>
      <c r="B108" s="69" t="s">
        <v>49</v>
      </c>
      <c r="C108" s="70">
        <v>20000</v>
      </c>
      <c r="D108" s="67" t="s">
        <v>43</v>
      </c>
      <c r="E108" s="71">
        <v>8</v>
      </c>
      <c r="H108" s="67" t="s">
        <v>43</v>
      </c>
      <c r="I108" s="71">
        <v>8</v>
      </c>
      <c r="L108" s="67" t="s">
        <v>142</v>
      </c>
      <c r="AT108" s="68"/>
    </row>
    <row r="109" spans="1:46" s="67" customFormat="1" ht="18.75" hidden="1" customHeight="1" x14ac:dyDescent="0.2">
      <c r="A109" s="67">
        <v>9</v>
      </c>
      <c r="B109" s="69" t="s">
        <v>27</v>
      </c>
      <c r="C109" s="70">
        <v>10000</v>
      </c>
      <c r="D109" s="67" t="s">
        <v>43</v>
      </c>
      <c r="E109" s="71">
        <v>9</v>
      </c>
      <c r="H109" s="67" t="s">
        <v>43</v>
      </c>
      <c r="I109" s="71">
        <v>9</v>
      </c>
      <c r="L109" s="67" t="s">
        <v>130</v>
      </c>
      <c r="AT109" s="68"/>
    </row>
    <row r="110" spans="1:46" s="67" customFormat="1" ht="18.75" hidden="1" customHeight="1" x14ac:dyDescent="0.2">
      <c r="A110" s="67">
        <v>10</v>
      </c>
      <c r="B110" s="69" t="s">
        <v>72</v>
      </c>
      <c r="C110" s="70">
        <v>5000</v>
      </c>
      <c r="D110" s="67" t="s">
        <v>43</v>
      </c>
      <c r="E110" s="71">
        <v>10</v>
      </c>
      <c r="H110" s="67" t="s">
        <v>43</v>
      </c>
      <c r="I110" s="71">
        <v>10</v>
      </c>
      <c r="L110" s="67" t="s">
        <v>131</v>
      </c>
      <c r="AT110" s="68"/>
    </row>
    <row r="111" spans="1:46" s="67" customFormat="1" ht="18.75" hidden="1" customHeight="1" x14ac:dyDescent="0.2">
      <c r="A111" s="67">
        <v>11</v>
      </c>
      <c r="B111" s="67" t="s">
        <v>73</v>
      </c>
      <c r="C111" s="70">
        <v>10000</v>
      </c>
      <c r="D111" s="67" t="s">
        <v>43</v>
      </c>
      <c r="E111" s="71">
        <v>11</v>
      </c>
      <c r="H111" s="67" t="s">
        <v>43</v>
      </c>
      <c r="I111" s="71">
        <v>11</v>
      </c>
      <c r="L111" s="38" t="s">
        <v>129</v>
      </c>
      <c r="AT111" s="68"/>
    </row>
    <row r="112" spans="1:46" s="67" customFormat="1" ht="18.75" hidden="1" customHeight="1" x14ac:dyDescent="0.2">
      <c r="A112" s="67">
        <v>12</v>
      </c>
      <c r="B112" s="67" t="s">
        <v>52</v>
      </c>
      <c r="C112" s="70">
        <v>10000</v>
      </c>
      <c r="D112" s="67" t="s">
        <v>43</v>
      </c>
      <c r="E112" s="71">
        <v>12</v>
      </c>
      <c r="H112" s="67" t="s">
        <v>43</v>
      </c>
      <c r="I112" s="71">
        <v>12</v>
      </c>
      <c r="AT112" s="68"/>
    </row>
    <row r="113" spans="1:46" s="67" customFormat="1" ht="18.75" hidden="1" customHeight="1" x14ac:dyDescent="0.2">
      <c r="A113" s="67">
        <v>13</v>
      </c>
      <c r="B113" s="67" t="s">
        <v>53</v>
      </c>
      <c r="C113" s="70">
        <v>15000</v>
      </c>
      <c r="D113" s="67" t="s">
        <v>43</v>
      </c>
      <c r="E113" s="71">
        <v>13</v>
      </c>
      <c r="H113" s="67" t="s">
        <v>43</v>
      </c>
      <c r="I113" s="71">
        <v>13</v>
      </c>
      <c r="AT113" s="68"/>
    </row>
    <row r="114" spans="1:46" s="67" customFormat="1" ht="18.75" hidden="1" customHeight="1" x14ac:dyDescent="0.2">
      <c r="A114" s="67">
        <v>14</v>
      </c>
      <c r="B114" s="67" t="s">
        <v>54</v>
      </c>
      <c r="C114" s="70">
        <v>20000</v>
      </c>
      <c r="D114" s="67" t="s">
        <v>43</v>
      </c>
      <c r="E114" s="71">
        <v>14</v>
      </c>
      <c r="H114" s="67" t="s">
        <v>43</v>
      </c>
      <c r="I114" s="71">
        <v>14</v>
      </c>
      <c r="AT114" s="68"/>
    </row>
    <row r="115" spans="1:46" s="67" customFormat="1" ht="18.75" hidden="1" customHeight="1" x14ac:dyDescent="0.2">
      <c r="A115" s="67">
        <v>15</v>
      </c>
      <c r="B115" s="67" t="s">
        <v>18</v>
      </c>
      <c r="C115" s="70">
        <v>10000</v>
      </c>
      <c r="D115" s="67" t="s">
        <v>43</v>
      </c>
      <c r="E115" s="71">
        <v>15</v>
      </c>
      <c r="H115" s="67" t="s">
        <v>43</v>
      </c>
      <c r="I115" s="71">
        <v>15</v>
      </c>
      <c r="AT115" s="68"/>
    </row>
    <row r="116" spans="1:46" s="67" customFormat="1" ht="18.75" hidden="1" customHeight="1" x14ac:dyDescent="0.2">
      <c r="A116" s="67">
        <v>16</v>
      </c>
      <c r="B116" s="67" t="s">
        <v>19</v>
      </c>
      <c r="C116" s="70">
        <v>10000</v>
      </c>
      <c r="D116" s="67" t="s">
        <v>43</v>
      </c>
      <c r="E116" s="71">
        <v>16</v>
      </c>
      <c r="H116" s="67" t="s">
        <v>43</v>
      </c>
      <c r="I116" s="71">
        <v>16</v>
      </c>
      <c r="AT116" s="68"/>
    </row>
    <row r="117" spans="1:46" s="67" customFormat="1" ht="18.75" hidden="1" customHeight="1" x14ac:dyDescent="0.2">
      <c r="A117" s="67">
        <v>17</v>
      </c>
      <c r="B117" s="67" t="s">
        <v>20</v>
      </c>
      <c r="C117" s="70">
        <v>5000</v>
      </c>
      <c r="D117" s="67" t="s">
        <v>43</v>
      </c>
      <c r="E117" s="71">
        <v>17</v>
      </c>
      <c r="H117" s="67" t="s">
        <v>43</v>
      </c>
      <c r="I117" s="71">
        <v>17</v>
      </c>
      <c r="AT117" s="68"/>
    </row>
    <row r="118" spans="1:46" s="67" customFormat="1" ht="18.75" hidden="1" customHeight="1" x14ac:dyDescent="0.2">
      <c r="A118" s="67">
        <v>18</v>
      </c>
      <c r="B118" s="67" t="s">
        <v>21</v>
      </c>
      <c r="C118" s="70">
        <v>10000</v>
      </c>
      <c r="D118" s="67" t="s">
        <v>43</v>
      </c>
      <c r="E118" s="71">
        <v>18</v>
      </c>
      <c r="H118" s="67" t="s">
        <v>43</v>
      </c>
      <c r="I118" s="71">
        <v>18</v>
      </c>
      <c r="AT118" s="68"/>
    </row>
    <row r="119" spans="1:46" s="67" customFormat="1" ht="18.75" hidden="1" customHeight="1" x14ac:dyDescent="0.2">
      <c r="A119" s="67">
        <v>19</v>
      </c>
      <c r="B119" s="67" t="s">
        <v>22</v>
      </c>
      <c r="C119" s="70">
        <v>10000</v>
      </c>
      <c r="D119" s="67" t="s">
        <v>43</v>
      </c>
      <c r="E119" s="71">
        <v>19</v>
      </c>
      <c r="H119" s="67" t="s">
        <v>43</v>
      </c>
      <c r="I119" s="71">
        <v>19</v>
      </c>
      <c r="AT119" s="68"/>
    </row>
    <row r="120" spans="1:46" s="67" customFormat="1" ht="18.75" hidden="1" customHeight="1" x14ac:dyDescent="0.2">
      <c r="A120" s="67">
        <v>20</v>
      </c>
      <c r="B120" s="67" t="s">
        <v>23</v>
      </c>
      <c r="C120" s="70">
        <v>10000</v>
      </c>
      <c r="D120" s="67" t="s">
        <v>43</v>
      </c>
      <c r="E120" s="71">
        <v>20</v>
      </c>
      <c r="H120" s="67" t="s">
        <v>43</v>
      </c>
      <c r="I120" s="71">
        <v>20</v>
      </c>
      <c r="AT120" s="68"/>
    </row>
    <row r="121" spans="1:46" s="67" customFormat="1" ht="18.75" hidden="1" customHeight="1" x14ac:dyDescent="0.2">
      <c r="A121" s="67">
        <v>21</v>
      </c>
      <c r="B121" s="67" t="s">
        <v>50</v>
      </c>
      <c r="C121" s="70">
        <v>5000</v>
      </c>
      <c r="D121" s="67" t="s">
        <v>43</v>
      </c>
      <c r="E121" s="71">
        <v>21</v>
      </c>
      <c r="H121" s="67" t="s">
        <v>43</v>
      </c>
      <c r="I121" s="71">
        <v>21</v>
      </c>
      <c r="AT121" s="68"/>
    </row>
    <row r="122" spans="1:46" s="67" customFormat="1" ht="18.75" hidden="1" customHeight="1" x14ac:dyDescent="0.2">
      <c r="A122" s="67">
        <v>22</v>
      </c>
      <c r="B122" s="67" t="s">
        <v>24</v>
      </c>
      <c r="C122" s="70">
        <v>10000</v>
      </c>
      <c r="D122" s="67" t="s">
        <v>43</v>
      </c>
      <c r="E122" s="71">
        <v>22</v>
      </c>
      <c r="H122" s="67" t="s">
        <v>43</v>
      </c>
      <c r="I122" s="71">
        <v>22</v>
      </c>
      <c r="AT122" s="68"/>
    </row>
    <row r="123" spans="1:46" s="67" customFormat="1" ht="18.75" hidden="1" customHeight="1" x14ac:dyDescent="0.2">
      <c r="A123" s="72">
        <v>23</v>
      </c>
      <c r="B123" s="72" t="s">
        <v>25</v>
      </c>
      <c r="C123" s="73">
        <v>10000</v>
      </c>
      <c r="D123" s="72" t="s">
        <v>43</v>
      </c>
      <c r="E123" s="71">
        <v>23</v>
      </c>
      <c r="F123" s="72"/>
      <c r="H123" s="72" t="s">
        <v>43</v>
      </c>
      <c r="I123" s="71">
        <v>23</v>
      </c>
      <c r="J123" s="72"/>
      <c r="AT123" s="68"/>
    </row>
    <row r="124" spans="1:46" s="67" customFormat="1" ht="18.75" hidden="1" customHeight="1" x14ac:dyDescent="0.2">
      <c r="A124" s="67">
        <v>24</v>
      </c>
      <c r="B124" s="67" t="s">
        <v>55</v>
      </c>
      <c r="C124" s="70">
        <v>30000</v>
      </c>
      <c r="D124" s="67" t="s">
        <v>75</v>
      </c>
      <c r="E124" s="71">
        <v>24</v>
      </c>
      <c r="H124" s="67" t="s">
        <v>75</v>
      </c>
      <c r="I124" s="71">
        <v>24</v>
      </c>
      <c r="AT124" s="68"/>
    </row>
    <row r="125" spans="1:46" s="67" customFormat="1" ht="18.75" hidden="1" customHeight="1" x14ac:dyDescent="0.2">
      <c r="A125" s="67">
        <v>25</v>
      </c>
      <c r="B125" s="67" t="s">
        <v>56</v>
      </c>
      <c r="C125" s="70">
        <v>40000</v>
      </c>
      <c r="D125" s="67" t="s">
        <v>75</v>
      </c>
      <c r="E125" s="71">
        <v>25</v>
      </c>
      <c r="H125" s="67" t="s">
        <v>75</v>
      </c>
      <c r="I125" s="71">
        <v>25</v>
      </c>
      <c r="AT125" s="68"/>
    </row>
    <row r="126" spans="1:46" s="67" customFormat="1" ht="18.75" hidden="1" customHeight="1" x14ac:dyDescent="0.2">
      <c r="A126" s="67">
        <v>26</v>
      </c>
      <c r="B126" s="67" t="s">
        <v>57</v>
      </c>
      <c r="C126" s="70">
        <v>50000</v>
      </c>
      <c r="D126" s="67" t="s">
        <v>75</v>
      </c>
      <c r="E126" s="71">
        <v>26</v>
      </c>
      <c r="H126" s="67" t="s">
        <v>75</v>
      </c>
      <c r="I126" s="71">
        <v>26</v>
      </c>
      <c r="AT126" s="68"/>
    </row>
    <row r="127" spans="1:46" s="67" customFormat="1" ht="18.75" hidden="1" customHeight="1" x14ac:dyDescent="0.2">
      <c r="A127" s="67">
        <v>27</v>
      </c>
      <c r="B127" s="67" t="s">
        <v>58</v>
      </c>
      <c r="C127" s="70">
        <v>60000</v>
      </c>
      <c r="D127" s="67" t="s">
        <v>75</v>
      </c>
      <c r="E127" s="71">
        <v>27</v>
      </c>
      <c r="H127" s="67" t="s">
        <v>75</v>
      </c>
      <c r="I127" s="71">
        <v>27</v>
      </c>
      <c r="AT127" s="68"/>
    </row>
    <row r="128" spans="1:46" s="67" customFormat="1" ht="18.75" hidden="1" customHeight="1" x14ac:dyDescent="0.2">
      <c r="A128" s="67">
        <v>28</v>
      </c>
      <c r="B128" s="67" t="s">
        <v>59</v>
      </c>
      <c r="C128" s="70">
        <v>70000</v>
      </c>
      <c r="D128" s="67" t="s">
        <v>75</v>
      </c>
      <c r="E128" s="71">
        <v>28</v>
      </c>
      <c r="H128" s="67" t="s">
        <v>75</v>
      </c>
      <c r="I128" s="71">
        <v>28</v>
      </c>
      <c r="AT128" s="68"/>
    </row>
    <row r="129" spans="1:46" s="67" customFormat="1" ht="18.75" hidden="1" customHeight="1" x14ac:dyDescent="0.2">
      <c r="A129" s="67">
        <v>29</v>
      </c>
      <c r="B129" s="67" t="s">
        <v>60</v>
      </c>
      <c r="C129" s="70">
        <v>10000</v>
      </c>
      <c r="D129" s="67" t="s">
        <v>75</v>
      </c>
      <c r="E129" s="71">
        <v>29</v>
      </c>
      <c r="H129" s="67" t="s">
        <v>75</v>
      </c>
      <c r="I129" s="71">
        <v>29</v>
      </c>
      <c r="AT129" s="68"/>
    </row>
    <row r="130" spans="1:46" s="67" customFormat="1" ht="18.75" hidden="1" customHeight="1" x14ac:dyDescent="0.2">
      <c r="A130" s="67">
        <v>30</v>
      </c>
      <c r="B130" s="67" t="s">
        <v>74</v>
      </c>
      <c r="C130" s="70">
        <v>20000</v>
      </c>
      <c r="D130" s="67" t="s">
        <v>75</v>
      </c>
      <c r="E130" s="71">
        <v>30</v>
      </c>
      <c r="H130" s="67" t="s">
        <v>75</v>
      </c>
      <c r="I130" s="71">
        <v>30</v>
      </c>
      <c r="AT130" s="68"/>
    </row>
    <row r="131" spans="1:46" s="67" customFormat="1" ht="18.75" hidden="1" customHeight="1" x14ac:dyDescent="0.2">
      <c r="A131" s="67">
        <v>31</v>
      </c>
      <c r="B131" s="67" t="s">
        <v>61</v>
      </c>
      <c r="C131" s="70">
        <v>30000</v>
      </c>
      <c r="D131" s="67" t="s">
        <v>75</v>
      </c>
      <c r="E131" s="71">
        <v>31</v>
      </c>
      <c r="H131" s="67" t="s">
        <v>75</v>
      </c>
      <c r="I131" s="71">
        <v>31</v>
      </c>
      <c r="AT131" s="68"/>
    </row>
    <row r="132" spans="1:46" s="67" customFormat="1" ht="18.75" hidden="1" customHeight="1" x14ac:dyDescent="0.2">
      <c r="A132" s="67">
        <v>32</v>
      </c>
      <c r="B132" s="67" t="s">
        <v>62</v>
      </c>
      <c r="C132" s="70">
        <v>40000</v>
      </c>
      <c r="D132" s="67" t="s">
        <v>75</v>
      </c>
      <c r="E132" s="71">
        <v>32</v>
      </c>
      <c r="H132" s="67" t="s">
        <v>75</v>
      </c>
      <c r="I132" s="71">
        <v>32</v>
      </c>
      <c r="AT132" s="68"/>
    </row>
    <row r="133" spans="1:46" s="67" customFormat="1" ht="18.75" hidden="1" customHeight="1" x14ac:dyDescent="0.2">
      <c r="A133" s="67">
        <v>33</v>
      </c>
      <c r="B133" s="67" t="s">
        <v>63</v>
      </c>
      <c r="C133" s="70">
        <v>50000</v>
      </c>
      <c r="D133" s="67" t="s">
        <v>75</v>
      </c>
      <c r="E133" s="71">
        <v>33</v>
      </c>
      <c r="H133" s="67" t="s">
        <v>75</v>
      </c>
      <c r="I133" s="71">
        <v>33</v>
      </c>
      <c r="AT133" s="68"/>
    </row>
    <row r="134" spans="1:46" s="67" customFormat="1" ht="18.75" hidden="1" customHeight="1" x14ac:dyDescent="0.2">
      <c r="A134" s="67">
        <v>34</v>
      </c>
      <c r="B134" s="67" t="s">
        <v>64</v>
      </c>
      <c r="C134" s="70">
        <v>60000</v>
      </c>
      <c r="D134" s="67" t="s">
        <v>75</v>
      </c>
      <c r="E134" s="71">
        <v>34</v>
      </c>
      <c r="H134" s="67" t="s">
        <v>75</v>
      </c>
      <c r="I134" s="71">
        <v>34</v>
      </c>
      <c r="AT134" s="68"/>
    </row>
    <row r="135" spans="1:46" s="67" customFormat="1" ht="18.75" hidden="1" customHeight="1" x14ac:dyDescent="0.2">
      <c r="A135" s="67">
        <v>35</v>
      </c>
      <c r="B135" s="67" t="s">
        <v>65</v>
      </c>
      <c r="C135" s="70">
        <v>70000</v>
      </c>
      <c r="D135" s="67" t="s">
        <v>75</v>
      </c>
      <c r="E135" s="71">
        <v>35</v>
      </c>
      <c r="H135" s="67" t="s">
        <v>75</v>
      </c>
      <c r="I135" s="71">
        <v>35</v>
      </c>
      <c r="AT135" s="68"/>
    </row>
    <row r="136" spans="1:46" s="67" customFormat="1" ht="18.75" hidden="1" customHeight="1" x14ac:dyDescent="0.2">
      <c r="A136" s="67">
        <v>36</v>
      </c>
      <c r="B136" s="67" t="s">
        <v>66</v>
      </c>
      <c r="C136" s="70">
        <v>30000</v>
      </c>
      <c r="D136" s="67" t="s">
        <v>75</v>
      </c>
      <c r="E136" s="71">
        <v>36</v>
      </c>
      <c r="H136" s="67" t="s">
        <v>75</v>
      </c>
      <c r="I136" s="71">
        <v>36</v>
      </c>
      <c r="AT136" s="68"/>
    </row>
    <row r="137" spans="1:46" s="67" customFormat="1" ht="18.75" hidden="1" customHeight="1" x14ac:dyDescent="0.2">
      <c r="A137" s="67">
        <v>37</v>
      </c>
      <c r="B137" s="67" t="s">
        <v>76</v>
      </c>
      <c r="C137" s="70">
        <v>40000</v>
      </c>
      <c r="D137" s="67" t="s">
        <v>75</v>
      </c>
      <c r="E137" s="71">
        <v>37</v>
      </c>
      <c r="H137" s="67" t="s">
        <v>75</v>
      </c>
      <c r="I137" s="71">
        <v>37</v>
      </c>
      <c r="AT137" s="68"/>
    </row>
    <row r="138" spans="1:46" s="67" customFormat="1" ht="18.75" hidden="1" customHeight="1" x14ac:dyDescent="0.2">
      <c r="A138" s="67">
        <v>38</v>
      </c>
      <c r="B138" s="67" t="s">
        <v>77</v>
      </c>
      <c r="C138" s="70">
        <v>50000</v>
      </c>
      <c r="D138" s="67" t="s">
        <v>75</v>
      </c>
      <c r="E138" s="71">
        <v>38</v>
      </c>
      <c r="H138" s="67" t="s">
        <v>75</v>
      </c>
      <c r="I138" s="71">
        <v>38</v>
      </c>
      <c r="AT138" s="68"/>
    </row>
    <row r="139" spans="1:46" s="67" customFormat="1" ht="18.75" hidden="1" customHeight="1" x14ac:dyDescent="0.2">
      <c r="A139" s="67">
        <v>39</v>
      </c>
      <c r="B139" s="67" t="s">
        <v>78</v>
      </c>
      <c r="C139" s="70">
        <v>60000</v>
      </c>
      <c r="D139" s="67" t="s">
        <v>75</v>
      </c>
      <c r="E139" s="71">
        <v>39</v>
      </c>
      <c r="H139" s="67" t="s">
        <v>75</v>
      </c>
      <c r="I139" s="71">
        <v>39</v>
      </c>
      <c r="AT139" s="68"/>
    </row>
    <row r="140" spans="1:46" s="67" customFormat="1" ht="18.75" hidden="1" customHeight="1" x14ac:dyDescent="0.2">
      <c r="A140" s="67">
        <v>40</v>
      </c>
      <c r="B140" s="67" t="s">
        <v>103</v>
      </c>
      <c r="C140" s="70">
        <v>70000</v>
      </c>
      <c r="D140" s="67" t="s">
        <v>75</v>
      </c>
      <c r="E140" s="71">
        <v>40</v>
      </c>
      <c r="H140" s="67" t="s">
        <v>75</v>
      </c>
      <c r="I140" s="71">
        <v>40</v>
      </c>
      <c r="AT140" s="68"/>
    </row>
    <row r="141" spans="1:46" s="67" customFormat="1" ht="18.75" hidden="1" customHeight="1" x14ac:dyDescent="0.2">
      <c r="A141" s="67">
        <v>41</v>
      </c>
      <c r="B141" s="67" t="s">
        <v>67</v>
      </c>
      <c r="C141" s="70">
        <v>30000</v>
      </c>
      <c r="D141" s="67" t="s">
        <v>75</v>
      </c>
      <c r="E141" s="71">
        <v>41</v>
      </c>
      <c r="H141" s="67" t="s">
        <v>75</v>
      </c>
      <c r="I141" s="71">
        <v>41</v>
      </c>
      <c r="AT141" s="68"/>
    </row>
    <row r="142" spans="1:46" s="67" customFormat="1" ht="18.75" hidden="1" customHeight="1" x14ac:dyDescent="0.2">
      <c r="A142" s="67">
        <v>42</v>
      </c>
      <c r="B142" s="67" t="s">
        <v>79</v>
      </c>
      <c r="C142" s="70">
        <v>40000</v>
      </c>
      <c r="D142" s="67" t="s">
        <v>75</v>
      </c>
      <c r="E142" s="71">
        <v>42</v>
      </c>
      <c r="H142" s="67" t="s">
        <v>75</v>
      </c>
      <c r="I142" s="71">
        <v>42</v>
      </c>
      <c r="AT142" s="68"/>
    </row>
    <row r="143" spans="1:46" s="67" customFormat="1" ht="18.75" hidden="1" customHeight="1" x14ac:dyDescent="0.2">
      <c r="A143" s="67">
        <v>43</v>
      </c>
      <c r="B143" s="67" t="s">
        <v>80</v>
      </c>
      <c r="C143" s="70">
        <v>50000</v>
      </c>
      <c r="D143" s="67" t="s">
        <v>75</v>
      </c>
      <c r="E143" s="71">
        <v>43</v>
      </c>
      <c r="H143" s="67" t="s">
        <v>75</v>
      </c>
      <c r="I143" s="71">
        <v>43</v>
      </c>
      <c r="AT143" s="68"/>
    </row>
    <row r="144" spans="1:46" s="67" customFormat="1" ht="18.75" hidden="1" customHeight="1" x14ac:dyDescent="0.2">
      <c r="A144" s="67">
        <v>44</v>
      </c>
      <c r="B144" s="67" t="s">
        <v>81</v>
      </c>
      <c r="C144" s="70">
        <v>60000</v>
      </c>
      <c r="D144" s="67" t="s">
        <v>75</v>
      </c>
      <c r="E144" s="71">
        <v>44</v>
      </c>
      <c r="H144" s="67" t="s">
        <v>75</v>
      </c>
      <c r="I144" s="71">
        <v>44</v>
      </c>
      <c r="AT144" s="68"/>
    </row>
    <row r="145" spans="1:46" s="67" customFormat="1" ht="18.75" hidden="1" customHeight="1" x14ac:dyDescent="0.2">
      <c r="A145" s="67">
        <v>45</v>
      </c>
      <c r="B145" s="67" t="s">
        <v>104</v>
      </c>
      <c r="C145" s="70">
        <v>70000</v>
      </c>
      <c r="D145" s="67" t="s">
        <v>75</v>
      </c>
      <c r="E145" s="71">
        <v>45</v>
      </c>
      <c r="H145" s="67" t="s">
        <v>75</v>
      </c>
      <c r="I145" s="71">
        <v>45</v>
      </c>
      <c r="AT145" s="68"/>
    </row>
    <row r="146" spans="1:46" s="67" customFormat="1" ht="18.75" hidden="1" customHeight="1" x14ac:dyDescent="0.2">
      <c r="A146" s="67">
        <v>46</v>
      </c>
      <c r="B146" s="67" t="s">
        <v>68</v>
      </c>
      <c r="C146" s="70">
        <v>10000</v>
      </c>
      <c r="D146" s="67" t="s">
        <v>75</v>
      </c>
      <c r="E146" s="71">
        <v>46</v>
      </c>
      <c r="H146" s="67" t="s">
        <v>75</v>
      </c>
      <c r="I146" s="71">
        <v>46</v>
      </c>
      <c r="AT146" s="68"/>
    </row>
    <row r="147" spans="1:46" s="67" customFormat="1" ht="18.75" hidden="1" customHeight="1" x14ac:dyDescent="0.2">
      <c r="A147" s="67">
        <v>47</v>
      </c>
      <c r="B147" s="67" t="s">
        <v>82</v>
      </c>
      <c r="C147" s="70">
        <v>15000</v>
      </c>
      <c r="D147" s="67" t="s">
        <v>75</v>
      </c>
      <c r="E147" s="71">
        <v>47</v>
      </c>
      <c r="H147" s="67" t="s">
        <v>75</v>
      </c>
      <c r="I147" s="71">
        <v>47</v>
      </c>
      <c r="AT147" s="68"/>
    </row>
    <row r="148" spans="1:46" s="67" customFormat="1" ht="18.75" hidden="1" customHeight="1" x14ac:dyDescent="0.2">
      <c r="A148" s="67">
        <v>48</v>
      </c>
      <c r="B148" s="67" t="s">
        <v>83</v>
      </c>
      <c r="C148" s="70">
        <v>10000</v>
      </c>
      <c r="D148" s="67" t="s">
        <v>75</v>
      </c>
      <c r="E148" s="71">
        <v>48</v>
      </c>
      <c r="H148" s="67" t="s">
        <v>75</v>
      </c>
      <c r="I148" s="71">
        <v>48</v>
      </c>
      <c r="AT148" s="68"/>
    </row>
    <row r="149" spans="1:46" s="67" customFormat="1" ht="18.75" hidden="1" customHeight="1" x14ac:dyDescent="0.2">
      <c r="A149" s="67">
        <v>49</v>
      </c>
      <c r="B149" s="67" t="s">
        <v>84</v>
      </c>
      <c r="C149" s="70">
        <v>20000</v>
      </c>
      <c r="D149" s="67" t="s">
        <v>75</v>
      </c>
      <c r="E149" s="71">
        <v>49</v>
      </c>
      <c r="H149" s="67" t="s">
        <v>75</v>
      </c>
      <c r="I149" s="71">
        <v>49</v>
      </c>
      <c r="AT149" s="68"/>
    </row>
    <row r="150" spans="1:46" s="67" customFormat="1" ht="18.75" hidden="1" customHeight="1" x14ac:dyDescent="0.2">
      <c r="A150" s="67">
        <v>50</v>
      </c>
      <c r="B150" s="67" t="s">
        <v>85</v>
      </c>
      <c r="C150" s="70">
        <v>30000</v>
      </c>
      <c r="D150" s="67" t="s">
        <v>75</v>
      </c>
      <c r="E150" s="71">
        <v>50</v>
      </c>
      <c r="H150" s="67" t="s">
        <v>75</v>
      </c>
      <c r="I150" s="71">
        <v>50</v>
      </c>
      <c r="AT150" s="68"/>
    </row>
    <row r="151" spans="1:46" s="67" customFormat="1" ht="18.75" hidden="1" customHeight="1" x14ac:dyDescent="0.2">
      <c r="A151" s="67">
        <v>51</v>
      </c>
      <c r="B151" s="67" t="s">
        <v>86</v>
      </c>
      <c r="C151" s="70">
        <v>40000</v>
      </c>
      <c r="D151" s="67" t="s">
        <v>75</v>
      </c>
      <c r="E151" s="71">
        <v>51</v>
      </c>
      <c r="H151" s="67" t="s">
        <v>75</v>
      </c>
      <c r="I151" s="71">
        <v>51</v>
      </c>
      <c r="AT151" s="68"/>
    </row>
    <row r="152" spans="1:46" s="67" customFormat="1" ht="18.75" hidden="1" customHeight="1" x14ac:dyDescent="0.2">
      <c r="A152" s="67">
        <v>52</v>
      </c>
      <c r="B152" s="67" t="s">
        <v>87</v>
      </c>
      <c r="C152" s="70">
        <v>50000</v>
      </c>
      <c r="D152" s="67" t="s">
        <v>75</v>
      </c>
      <c r="E152" s="71">
        <v>52</v>
      </c>
      <c r="H152" s="67" t="s">
        <v>75</v>
      </c>
      <c r="I152" s="71">
        <v>52</v>
      </c>
      <c r="AT152" s="68"/>
    </row>
    <row r="153" spans="1:46" s="67" customFormat="1" ht="18.75" hidden="1" customHeight="1" x14ac:dyDescent="0.2">
      <c r="A153" s="67">
        <v>53</v>
      </c>
      <c r="B153" s="67" t="s">
        <v>88</v>
      </c>
      <c r="C153" s="70">
        <v>60000</v>
      </c>
      <c r="D153" s="67" t="s">
        <v>75</v>
      </c>
      <c r="E153" s="71">
        <v>53</v>
      </c>
      <c r="H153" s="67" t="s">
        <v>75</v>
      </c>
      <c r="I153" s="71">
        <v>53</v>
      </c>
      <c r="AT153" s="68"/>
    </row>
    <row r="154" spans="1:46" s="67" customFormat="1" ht="18.75" hidden="1" customHeight="1" x14ac:dyDescent="0.2">
      <c r="A154" s="67">
        <v>54</v>
      </c>
      <c r="B154" s="67" t="s">
        <v>89</v>
      </c>
      <c r="C154" s="70">
        <v>70000</v>
      </c>
      <c r="D154" s="67" t="s">
        <v>75</v>
      </c>
      <c r="E154" s="71">
        <v>54</v>
      </c>
      <c r="H154" s="67" t="s">
        <v>75</v>
      </c>
      <c r="I154" s="71">
        <v>54</v>
      </c>
      <c r="AT154" s="68"/>
    </row>
    <row r="155" spans="1:46" s="67" customFormat="1" ht="18.75" hidden="1" customHeight="1" x14ac:dyDescent="0.2">
      <c r="A155" s="67">
        <v>55</v>
      </c>
      <c r="B155" s="67" t="s">
        <v>90</v>
      </c>
      <c r="C155" s="70">
        <v>10000</v>
      </c>
      <c r="D155" s="67" t="s">
        <v>75</v>
      </c>
      <c r="E155" s="71">
        <v>55</v>
      </c>
      <c r="H155" s="67" t="s">
        <v>75</v>
      </c>
      <c r="I155" s="71">
        <v>55</v>
      </c>
      <c r="AT155" s="68"/>
    </row>
    <row r="156" spans="1:46" s="67" customFormat="1" ht="18.75" hidden="1" customHeight="1" x14ac:dyDescent="0.2">
      <c r="A156" s="67">
        <v>56</v>
      </c>
      <c r="B156" s="67" t="s">
        <v>91</v>
      </c>
      <c r="C156" s="70">
        <v>20000</v>
      </c>
      <c r="D156" s="67" t="s">
        <v>75</v>
      </c>
      <c r="E156" s="71">
        <v>56</v>
      </c>
      <c r="H156" s="67" t="s">
        <v>75</v>
      </c>
      <c r="I156" s="71">
        <v>56</v>
      </c>
      <c r="AT156" s="68"/>
    </row>
    <row r="157" spans="1:46" s="67" customFormat="1" ht="18.75" hidden="1" customHeight="1" x14ac:dyDescent="0.2">
      <c r="B157" s="71"/>
      <c r="C157" s="71"/>
      <c r="D157" s="71"/>
      <c r="E157" s="71"/>
      <c r="G157" s="71"/>
      <c r="H157" s="71"/>
      <c r="I157" s="71"/>
      <c r="K157" s="71"/>
      <c r="AT157" s="68"/>
    </row>
    <row r="158" spans="1:46" s="67" customFormat="1" ht="18.75" customHeight="1" x14ac:dyDescent="0.2">
      <c r="AT158" s="68"/>
    </row>
    <row r="159" spans="1:46" s="67" customFormat="1" ht="18.75" customHeight="1" x14ac:dyDescent="0.2">
      <c r="AT159" s="68"/>
    </row>
    <row r="160" spans="1:46" s="67" customFormat="1" ht="18.75" customHeight="1" x14ac:dyDescent="0.2">
      <c r="AT160" s="68"/>
    </row>
    <row r="161" spans="46:46" s="67" customFormat="1" ht="18.75" customHeight="1" x14ac:dyDescent="0.2">
      <c r="AT161" s="68"/>
    </row>
    <row r="162" spans="46:46" s="67" customFormat="1" ht="18.75" customHeight="1" x14ac:dyDescent="0.2">
      <c r="AT162" s="68"/>
    </row>
    <row r="163" spans="46:46" s="67" customFormat="1" ht="18.75" customHeight="1" x14ac:dyDescent="0.2">
      <c r="AT163" s="68"/>
    </row>
    <row r="164" spans="46:46" s="67" customFormat="1" ht="18.75" customHeight="1" x14ac:dyDescent="0.2">
      <c r="AT164" s="68"/>
    </row>
    <row r="165" spans="46:46" s="67" customFormat="1" ht="18.75" customHeight="1" x14ac:dyDescent="0.2">
      <c r="AT165" s="68"/>
    </row>
    <row r="166" spans="46:46" s="67" customFormat="1" ht="18.75" customHeight="1" x14ac:dyDescent="0.2">
      <c r="AT166" s="68"/>
    </row>
  </sheetData>
  <sheetProtection autoFilter="0"/>
  <mergeCells count="109">
    <mergeCell ref="D10:H10"/>
    <mergeCell ref="I10:L10"/>
    <mergeCell ref="AT4:AW4"/>
    <mergeCell ref="A3:A8"/>
    <mergeCell ref="B5:O6"/>
    <mergeCell ref="U5:V5"/>
    <mergeCell ref="X5:Z5"/>
    <mergeCell ref="AG5:AQ5"/>
    <mergeCell ref="AW5:AW6"/>
    <mergeCell ref="P6:AQ6"/>
    <mergeCell ref="P8:AQ8"/>
    <mergeCell ref="AG7:AQ7"/>
    <mergeCell ref="T7:AC7"/>
    <mergeCell ref="P3:AQ3"/>
    <mergeCell ref="P4:AQ4"/>
    <mergeCell ref="N10:Q10"/>
    <mergeCell ref="X10:AA10"/>
    <mergeCell ref="R10:V10"/>
    <mergeCell ref="AB10:AF10"/>
    <mergeCell ref="AH10:AK10"/>
    <mergeCell ref="AL10:AP10"/>
    <mergeCell ref="A12:I12"/>
    <mergeCell ref="J11:P11"/>
    <mergeCell ref="J12:P12"/>
    <mergeCell ref="Q11:W11"/>
    <mergeCell ref="X11:AD11"/>
    <mergeCell ref="AE11:AK11"/>
    <mergeCell ref="AL11:AQ11"/>
    <mergeCell ref="A11:I11"/>
    <mergeCell ref="Q12:W12"/>
    <mergeCell ref="X12:AD12"/>
    <mergeCell ref="AE12:AK12"/>
    <mergeCell ref="AL12:AQ12"/>
    <mergeCell ref="A13:I13"/>
    <mergeCell ref="A14:I14"/>
    <mergeCell ref="J14:P14"/>
    <mergeCell ref="Q14:W14"/>
    <mergeCell ref="X14:AD14"/>
    <mergeCell ref="AE14:AK14"/>
    <mergeCell ref="AL14:AQ14"/>
    <mergeCell ref="A15:I15"/>
    <mergeCell ref="A16:I16"/>
    <mergeCell ref="J15:P15"/>
    <mergeCell ref="Q15:W15"/>
    <mergeCell ref="X15:AD15"/>
    <mergeCell ref="AE15:AK15"/>
    <mergeCell ref="AL15:AQ15"/>
    <mergeCell ref="J16:P16"/>
    <mergeCell ref="Q16:W16"/>
    <mergeCell ref="X16:AD16"/>
    <mergeCell ref="AE16:AK16"/>
    <mergeCell ref="AL16:AQ16"/>
    <mergeCell ref="J13:P13"/>
    <mergeCell ref="Q13:W13"/>
    <mergeCell ref="X13:AD13"/>
    <mergeCell ref="AE13:AK13"/>
    <mergeCell ref="AL13:AQ13"/>
    <mergeCell ref="A17:I17"/>
    <mergeCell ref="A18:I18"/>
    <mergeCell ref="J17:P17"/>
    <mergeCell ref="Q17:W17"/>
    <mergeCell ref="X17:AD17"/>
    <mergeCell ref="AE17:AK17"/>
    <mergeCell ref="AL17:AQ17"/>
    <mergeCell ref="J18:P18"/>
    <mergeCell ref="Q18:W18"/>
    <mergeCell ref="X18:AD18"/>
    <mergeCell ref="AE18:AK18"/>
    <mergeCell ref="AL18:AQ18"/>
    <mergeCell ref="A19:I19"/>
    <mergeCell ref="A20:I20"/>
    <mergeCell ref="J19:P19"/>
    <mergeCell ref="Q19:W19"/>
    <mergeCell ref="X19:AD19"/>
    <mergeCell ref="AE19:AK19"/>
    <mergeCell ref="AL19:AQ19"/>
    <mergeCell ref="J20:P20"/>
    <mergeCell ref="Q20:W20"/>
    <mergeCell ref="X20:AD20"/>
    <mergeCell ref="AE20:AK20"/>
    <mergeCell ref="AL20:AQ20"/>
    <mergeCell ref="B99:AA99"/>
    <mergeCell ref="AB99:AQ99"/>
    <mergeCell ref="B26:AQ26"/>
    <mergeCell ref="B27:AQ27"/>
    <mergeCell ref="B28:AQ28"/>
    <mergeCell ref="B29:AQ29"/>
    <mergeCell ref="A97:AQ97"/>
    <mergeCell ref="B98:AA98"/>
    <mergeCell ref="AB98:AQ98"/>
    <mergeCell ref="A23:I23"/>
    <mergeCell ref="A25:AQ25"/>
    <mergeCell ref="J23:P23"/>
    <mergeCell ref="Q23:W23"/>
    <mergeCell ref="X23:AD23"/>
    <mergeCell ref="AE23:AK23"/>
    <mergeCell ref="AL23:AQ23"/>
    <mergeCell ref="A21:I21"/>
    <mergeCell ref="A22:I22"/>
    <mergeCell ref="J21:P21"/>
    <mergeCell ref="Q21:W21"/>
    <mergeCell ref="X21:AD21"/>
    <mergeCell ref="AE21:AK21"/>
    <mergeCell ref="AL21:AQ21"/>
    <mergeCell ref="J22:P22"/>
    <mergeCell ref="Q22:W22"/>
    <mergeCell ref="X22:AD22"/>
    <mergeCell ref="AE22:AK22"/>
    <mergeCell ref="AL22:AQ22"/>
  </mergeCells>
  <phoneticPr fontId="3"/>
  <conditionalFormatting sqref="A12:E22">
    <cfRule type="containsText" dxfId="3" priority="1" operator="containsText" text="その他">
      <formula>NOT(ISERROR(SEARCH("その他",A12)))</formula>
    </cfRule>
  </conditionalFormatting>
  <conditionalFormatting sqref="H12:I22">
    <cfRule type="containsText" dxfId="2" priority="4" operator="containsText" text="その他">
      <formula>NOT(ISERROR(SEARCH("その他",H12)))</formula>
    </cfRule>
  </conditionalFormatting>
  <dataValidations count="6">
    <dataValidation type="whole" imeMode="halfAlpha" operator="greaterThanOrEqual" allowBlank="1" showInputMessage="1" showErrorMessage="1" sqref="J23 F23" xr:uid="{00000000-0002-0000-0300-000000000000}">
      <formula1>0</formula1>
    </dataValidation>
    <dataValidation imeMode="fullKatakana" allowBlank="1" showInputMessage="1" showErrorMessage="1" sqref="P3" xr:uid="{00000000-0002-0000-0300-000001000000}"/>
    <dataValidation imeMode="off" allowBlank="1" showInputMessage="1" showErrorMessage="1" sqref="U5:V5 X5:Z5 AG7:AQ7 T7:AC7" xr:uid="{00000000-0002-0000-0300-000002000000}"/>
    <dataValidation type="list" allowBlank="1" showInputMessage="1" showErrorMessage="1" sqref="A98:A99" xr:uid="{00000000-0002-0000-0300-000003000000}">
      <formula1>"○"</formula1>
    </dataValidation>
    <dataValidation type="whole" allowBlank="1" showInputMessage="1" showErrorMessage="1" error="所要額が1,000円未満の場合は申請できません。" sqref="AL10" xr:uid="{00000000-0002-0000-0300-000004000000}">
      <formula1>1000</formula1>
      <formula2>1E+28</formula2>
    </dataValidation>
    <dataValidation type="list" imeMode="disabled" allowBlank="1" showInputMessage="1" showErrorMessage="1" sqref="A26:A93" xr:uid="{00000000-0002-0000-0300-000005000000}">
      <formula1>"○"</formula1>
    </dataValidation>
  </dataValidations>
  <printOptions horizontalCentered="1"/>
  <pageMargins left="0.55118110236220474" right="0.55118110236220474" top="0.82677165354330717" bottom="0.23622047244094491" header="0.51181102362204722" footer="0.35433070866141736"/>
  <pageSetup paperSize="9" scale="85"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6000000}">
          <x14:formula1>
            <xm:f>プルダウン!$A$2:$A$6</xm:f>
          </x14:formula1>
          <xm:sqref>A12:E22 H12:I22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W166"/>
  <sheetViews>
    <sheetView showGridLines="0" view="pageBreakPreview" zoomScale="84" zoomScaleNormal="120" zoomScaleSheetLayoutView="84" workbookViewId="0">
      <selection activeCell="T24" sqref="T24:V24"/>
    </sheetView>
  </sheetViews>
  <sheetFormatPr defaultColWidth="2.26953125" defaultRowHeight="13" x14ac:dyDescent="0.2"/>
  <cols>
    <col min="1" max="1" width="5.7265625" style="38" customWidth="1"/>
    <col min="2" max="5" width="3.36328125" style="38" customWidth="1"/>
    <col min="6" max="7" width="2.26953125" style="38" customWidth="1"/>
    <col min="8" max="9" width="3.36328125" style="38" customWidth="1"/>
    <col min="10" max="43" width="2.26953125" style="38" customWidth="1"/>
    <col min="44" max="44" width="2.26953125" style="38"/>
    <col min="45" max="45" width="2.26953125" style="38" customWidth="1"/>
    <col min="46" max="46" width="18.90625" style="39" customWidth="1"/>
    <col min="47" max="47" width="9.6328125" style="38" customWidth="1"/>
    <col min="48" max="50" width="2.26953125" style="38" customWidth="1"/>
    <col min="51" max="16384" width="2.26953125" style="38"/>
  </cols>
  <sheetData>
    <row r="1" spans="1:49" ht="15.75" customHeight="1" x14ac:dyDescent="0.2">
      <c r="A1" s="92" t="s">
        <v>172</v>
      </c>
    </row>
    <row r="2" spans="1:49" ht="15" customHeight="1" thickBot="1" x14ac:dyDescent="0.25"/>
    <row r="3" spans="1:49" s="44" customFormat="1" ht="15" customHeight="1" x14ac:dyDescent="0.2">
      <c r="A3" s="292" t="s">
        <v>173</v>
      </c>
      <c r="B3" s="40" t="s">
        <v>0</v>
      </c>
      <c r="C3" s="41"/>
      <c r="D3" s="41"/>
      <c r="E3" s="42"/>
      <c r="F3" s="42"/>
      <c r="G3" s="42"/>
      <c r="H3" s="41"/>
      <c r="I3" s="42"/>
      <c r="J3" s="42"/>
      <c r="K3" s="42"/>
      <c r="L3" s="42"/>
      <c r="M3" s="42"/>
      <c r="N3" s="42"/>
      <c r="O3" s="43"/>
      <c r="P3" s="313"/>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314"/>
      <c r="AP3" s="314"/>
      <c r="AQ3" s="315"/>
      <c r="AT3" s="45"/>
    </row>
    <row r="4" spans="1:49" s="44" customFormat="1" ht="29.25" customHeight="1" x14ac:dyDescent="0.2">
      <c r="A4" s="293"/>
      <c r="B4" s="46" t="s">
        <v>174</v>
      </c>
      <c r="C4" s="47"/>
      <c r="D4" s="47"/>
      <c r="E4" s="48"/>
      <c r="F4" s="48"/>
      <c r="G4" s="48"/>
      <c r="H4" s="47"/>
      <c r="I4" s="48"/>
      <c r="J4" s="48"/>
      <c r="K4" s="48"/>
      <c r="L4" s="48"/>
      <c r="M4" s="48"/>
      <c r="N4" s="48"/>
      <c r="O4" s="49"/>
      <c r="P4" s="305"/>
      <c r="Q4" s="306"/>
      <c r="R4" s="306"/>
      <c r="S4" s="306"/>
      <c r="T4" s="306"/>
      <c r="U4" s="306"/>
      <c r="V4" s="306"/>
      <c r="W4" s="306"/>
      <c r="X4" s="306"/>
      <c r="Y4" s="306"/>
      <c r="Z4" s="306"/>
      <c r="AA4" s="306"/>
      <c r="AB4" s="306"/>
      <c r="AC4" s="306"/>
      <c r="AD4" s="306"/>
      <c r="AE4" s="306"/>
      <c r="AF4" s="306"/>
      <c r="AG4" s="306"/>
      <c r="AH4" s="306"/>
      <c r="AI4" s="306"/>
      <c r="AJ4" s="306"/>
      <c r="AK4" s="306"/>
      <c r="AL4" s="306"/>
      <c r="AM4" s="306"/>
      <c r="AN4" s="306"/>
      <c r="AO4" s="306"/>
      <c r="AP4" s="306"/>
      <c r="AQ4" s="307"/>
      <c r="AT4" s="291"/>
      <c r="AU4" s="291"/>
      <c r="AV4" s="291"/>
      <c r="AW4" s="291"/>
    </row>
    <row r="5" spans="1:49" s="44" customFormat="1" ht="18" customHeight="1" x14ac:dyDescent="0.2">
      <c r="A5" s="293"/>
      <c r="B5" s="295" t="s">
        <v>175</v>
      </c>
      <c r="C5" s="296"/>
      <c r="D5" s="296"/>
      <c r="E5" s="296"/>
      <c r="F5" s="296"/>
      <c r="G5" s="296"/>
      <c r="H5" s="296"/>
      <c r="I5" s="296"/>
      <c r="J5" s="296"/>
      <c r="K5" s="296"/>
      <c r="L5" s="296"/>
      <c r="M5" s="296"/>
      <c r="N5" s="296"/>
      <c r="O5" s="297"/>
      <c r="P5" s="50" t="s">
        <v>6</v>
      </c>
      <c r="Q5" s="50"/>
      <c r="R5" s="50"/>
      <c r="S5" s="50"/>
      <c r="T5" s="50"/>
      <c r="U5" s="301"/>
      <c r="V5" s="301"/>
      <c r="W5" s="99" t="s">
        <v>7</v>
      </c>
      <c r="X5" s="301"/>
      <c r="Y5" s="301"/>
      <c r="Z5" s="301"/>
      <c r="AA5" s="50" t="s">
        <v>8</v>
      </c>
      <c r="AB5" s="50"/>
      <c r="AC5" s="50"/>
      <c r="AD5" s="50"/>
      <c r="AE5" s="50"/>
      <c r="AF5" s="50"/>
      <c r="AG5" s="302"/>
      <c r="AH5" s="302"/>
      <c r="AI5" s="302"/>
      <c r="AJ5" s="302"/>
      <c r="AK5" s="302"/>
      <c r="AL5" s="302"/>
      <c r="AM5" s="302"/>
      <c r="AN5" s="302"/>
      <c r="AO5" s="302"/>
      <c r="AP5" s="302"/>
      <c r="AQ5" s="303"/>
      <c r="AT5" s="45"/>
      <c r="AW5" s="304"/>
    </row>
    <row r="6" spans="1:49" s="44" customFormat="1" ht="28.5" customHeight="1" x14ac:dyDescent="0.2">
      <c r="A6" s="293"/>
      <c r="B6" s="298"/>
      <c r="C6" s="299"/>
      <c r="D6" s="299"/>
      <c r="E6" s="299"/>
      <c r="F6" s="299"/>
      <c r="G6" s="299"/>
      <c r="H6" s="299"/>
      <c r="I6" s="299"/>
      <c r="J6" s="299"/>
      <c r="K6" s="299"/>
      <c r="L6" s="299"/>
      <c r="M6" s="299"/>
      <c r="N6" s="299"/>
      <c r="O6" s="300"/>
      <c r="P6" s="305"/>
      <c r="Q6" s="306"/>
      <c r="R6" s="306"/>
      <c r="S6" s="306"/>
      <c r="T6" s="306"/>
      <c r="U6" s="306"/>
      <c r="V6" s="306"/>
      <c r="W6" s="306"/>
      <c r="X6" s="306"/>
      <c r="Y6" s="306"/>
      <c r="Z6" s="306"/>
      <c r="AA6" s="306"/>
      <c r="AB6" s="306"/>
      <c r="AC6" s="306"/>
      <c r="AD6" s="306"/>
      <c r="AE6" s="306"/>
      <c r="AF6" s="306"/>
      <c r="AG6" s="306"/>
      <c r="AH6" s="306"/>
      <c r="AI6" s="306"/>
      <c r="AJ6" s="306"/>
      <c r="AK6" s="306"/>
      <c r="AL6" s="306"/>
      <c r="AM6" s="306"/>
      <c r="AN6" s="306"/>
      <c r="AO6" s="306"/>
      <c r="AP6" s="306"/>
      <c r="AQ6" s="307"/>
      <c r="AT6" s="45"/>
      <c r="AW6" s="304"/>
    </row>
    <row r="7" spans="1:49" s="44" customFormat="1" ht="27.75" customHeight="1" x14ac:dyDescent="0.2">
      <c r="A7" s="293"/>
      <c r="B7" s="51" t="s">
        <v>9</v>
      </c>
      <c r="C7" s="80"/>
      <c r="D7" s="80"/>
      <c r="E7" s="52"/>
      <c r="F7" s="52"/>
      <c r="G7" s="52"/>
      <c r="H7" s="80"/>
      <c r="I7" s="52"/>
      <c r="J7" s="52"/>
      <c r="K7" s="52"/>
      <c r="L7" s="52"/>
      <c r="M7" s="52"/>
      <c r="N7" s="52"/>
      <c r="O7" s="53"/>
      <c r="P7" s="52" t="s">
        <v>10</v>
      </c>
      <c r="Q7" s="52"/>
      <c r="R7" s="52"/>
      <c r="S7" s="52"/>
      <c r="T7" s="311"/>
      <c r="U7" s="312"/>
      <c r="V7" s="312"/>
      <c r="W7" s="312"/>
      <c r="X7" s="312"/>
      <c r="Y7" s="312"/>
      <c r="Z7" s="312"/>
      <c r="AA7" s="312"/>
      <c r="AB7" s="312"/>
      <c r="AC7" s="312"/>
      <c r="AD7" s="54" t="s">
        <v>30</v>
      </c>
      <c r="AE7" s="52"/>
      <c r="AF7" s="52"/>
      <c r="AG7" s="311"/>
      <c r="AH7" s="312"/>
      <c r="AI7" s="312"/>
      <c r="AJ7" s="312"/>
      <c r="AK7" s="312"/>
      <c r="AL7" s="312"/>
      <c r="AM7" s="312"/>
      <c r="AN7" s="312"/>
      <c r="AO7" s="312"/>
      <c r="AP7" s="312"/>
      <c r="AQ7" s="312"/>
      <c r="AT7" s="45"/>
    </row>
    <row r="8" spans="1:49" s="44" customFormat="1" ht="28.5" customHeight="1" thickBot="1" x14ac:dyDescent="0.25">
      <c r="A8" s="294"/>
      <c r="B8" s="55" t="s">
        <v>26</v>
      </c>
      <c r="C8" s="56"/>
      <c r="D8" s="56"/>
      <c r="E8" s="57"/>
      <c r="F8" s="57"/>
      <c r="G8" s="57"/>
      <c r="H8" s="56"/>
      <c r="I8" s="57"/>
      <c r="J8" s="57"/>
      <c r="K8" s="57"/>
      <c r="L8" s="57"/>
      <c r="M8" s="57"/>
      <c r="N8" s="57"/>
      <c r="O8" s="58"/>
      <c r="P8" s="308"/>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10"/>
      <c r="AT8" s="45"/>
    </row>
    <row r="9" spans="1:49" s="44" customFormat="1" ht="36" customHeight="1" x14ac:dyDescent="0.2">
      <c r="M9" s="59"/>
      <c r="O9" s="2"/>
      <c r="P9" s="3"/>
      <c r="Q9" s="3"/>
      <c r="R9" s="3"/>
      <c r="S9" s="3"/>
      <c r="T9" s="3"/>
      <c r="U9" s="3"/>
      <c r="V9" s="3"/>
      <c r="W9" s="3"/>
      <c r="X9" s="3"/>
      <c r="Y9" s="3"/>
      <c r="Z9" s="3"/>
      <c r="AA9" s="3"/>
      <c r="AB9" s="3"/>
      <c r="AC9" s="3"/>
      <c r="AD9" s="3"/>
      <c r="AE9" s="3"/>
      <c r="AF9" s="3"/>
      <c r="AG9" s="3"/>
      <c r="AH9" s="3"/>
      <c r="AI9" s="3"/>
      <c r="AJ9" s="3"/>
      <c r="AK9" s="3"/>
      <c r="AL9" s="3"/>
      <c r="AM9" s="3"/>
      <c r="AN9" s="3"/>
      <c r="AO9" s="3"/>
      <c r="AP9" s="3"/>
      <c r="AQ9" s="3"/>
      <c r="AT9" s="45"/>
    </row>
    <row r="10" spans="1:49" s="44" customFormat="1" ht="28.5" customHeight="1" x14ac:dyDescent="0.2">
      <c r="A10" s="18" t="s">
        <v>92</v>
      </c>
      <c r="D10" s="325"/>
      <c r="E10" s="325"/>
      <c r="F10" s="325"/>
      <c r="G10" s="325"/>
      <c r="H10" s="325"/>
      <c r="I10" s="290"/>
      <c r="J10" s="290"/>
      <c r="K10" s="290"/>
      <c r="L10" s="290"/>
      <c r="M10" s="106"/>
      <c r="N10" s="316" t="s">
        <v>31</v>
      </c>
      <c r="O10" s="317"/>
      <c r="P10" s="317"/>
      <c r="Q10" s="318"/>
      <c r="R10" s="319"/>
      <c r="S10" s="320"/>
      <c r="T10" s="320"/>
      <c r="U10" s="320"/>
      <c r="V10" s="320"/>
      <c r="W10" s="81" t="s">
        <v>149</v>
      </c>
      <c r="X10" s="316" t="s">
        <v>147</v>
      </c>
      <c r="Y10" s="317"/>
      <c r="Z10" s="317"/>
      <c r="AA10" s="317"/>
      <c r="AB10" s="321">
        <f>ROUNDDOWN($AL$23/1000,0)*1000</f>
        <v>0</v>
      </c>
      <c r="AC10" s="322"/>
      <c r="AD10" s="322"/>
      <c r="AE10" s="322"/>
      <c r="AF10" s="322"/>
      <c r="AG10" s="81" t="s">
        <v>149</v>
      </c>
      <c r="AH10" s="316" t="s">
        <v>15</v>
      </c>
      <c r="AI10" s="317"/>
      <c r="AJ10" s="317"/>
      <c r="AK10" s="317"/>
      <c r="AL10" s="323">
        <f>MIN(R10,AB10)</f>
        <v>0</v>
      </c>
      <c r="AM10" s="324"/>
      <c r="AN10" s="324"/>
      <c r="AO10" s="324"/>
      <c r="AP10" s="324"/>
      <c r="AQ10" s="82" t="s">
        <v>149</v>
      </c>
      <c r="AT10" s="87" t="s">
        <v>179</v>
      </c>
      <c r="AU10" s="87"/>
    </row>
    <row r="11" spans="1:49" ht="45" customHeight="1" x14ac:dyDescent="0.2">
      <c r="A11" s="288" t="s">
        <v>146</v>
      </c>
      <c r="B11" s="288"/>
      <c r="C11" s="288"/>
      <c r="D11" s="288"/>
      <c r="E11" s="288"/>
      <c r="F11" s="288"/>
      <c r="G11" s="288"/>
      <c r="H11" s="288"/>
      <c r="I11" s="288"/>
      <c r="J11" s="284" t="s">
        <v>151</v>
      </c>
      <c r="K11" s="285"/>
      <c r="L11" s="285"/>
      <c r="M11" s="285"/>
      <c r="N11" s="285"/>
      <c r="O11" s="285"/>
      <c r="P11" s="285"/>
      <c r="Q11" s="286" t="s">
        <v>196</v>
      </c>
      <c r="R11" s="286"/>
      <c r="S11" s="286"/>
      <c r="T11" s="286"/>
      <c r="U11" s="286"/>
      <c r="V11" s="286"/>
      <c r="W11" s="286"/>
      <c r="X11" s="286" t="s">
        <v>197</v>
      </c>
      <c r="Y11" s="286"/>
      <c r="Z11" s="286"/>
      <c r="AA11" s="286"/>
      <c r="AB11" s="286"/>
      <c r="AC11" s="286"/>
      <c r="AD11" s="286"/>
      <c r="AE11" s="286" t="s">
        <v>148</v>
      </c>
      <c r="AF11" s="286"/>
      <c r="AG11" s="286"/>
      <c r="AH11" s="286"/>
      <c r="AI11" s="286"/>
      <c r="AJ11" s="286"/>
      <c r="AK11" s="286"/>
      <c r="AL11" s="287" t="s">
        <v>198</v>
      </c>
      <c r="AM11" s="288"/>
      <c r="AN11" s="288"/>
      <c r="AO11" s="288"/>
      <c r="AP11" s="288"/>
      <c r="AQ11" s="288"/>
      <c r="AT11" s="91" t="s">
        <v>180</v>
      </c>
      <c r="AU11" s="89">
        <v>1600000</v>
      </c>
    </row>
    <row r="12" spans="1:49" ht="27.75" customHeight="1" x14ac:dyDescent="0.2">
      <c r="A12" s="255"/>
      <c r="B12" s="256"/>
      <c r="C12" s="256"/>
      <c r="D12" s="256"/>
      <c r="E12" s="256"/>
      <c r="F12" s="256"/>
      <c r="G12" s="256"/>
      <c r="H12" s="256"/>
      <c r="I12" s="256"/>
      <c r="J12" s="257"/>
      <c r="K12" s="257"/>
      <c r="L12" s="257"/>
      <c r="M12" s="257"/>
      <c r="N12" s="257"/>
      <c r="O12" s="257"/>
      <c r="P12" s="257"/>
      <c r="Q12" s="258"/>
      <c r="R12" s="259"/>
      <c r="S12" s="259"/>
      <c r="T12" s="259"/>
      <c r="U12" s="259"/>
      <c r="V12" s="259"/>
      <c r="W12" s="260"/>
      <c r="X12" s="258"/>
      <c r="Y12" s="259"/>
      <c r="Z12" s="259"/>
      <c r="AA12" s="259"/>
      <c r="AB12" s="259"/>
      <c r="AC12" s="259"/>
      <c r="AD12" s="260"/>
      <c r="AE12" s="258"/>
      <c r="AF12" s="259"/>
      <c r="AG12" s="259"/>
      <c r="AH12" s="259"/>
      <c r="AI12" s="259"/>
      <c r="AJ12" s="259"/>
      <c r="AK12" s="260"/>
      <c r="AL12" s="258">
        <f>IF(Q12/11*12-X12-AE12&lt;0,0,Q12/11*12-X12-AE12)</f>
        <v>0</v>
      </c>
      <c r="AM12" s="259"/>
      <c r="AN12" s="259"/>
      <c r="AO12" s="259"/>
      <c r="AP12" s="259"/>
      <c r="AQ12" s="261"/>
      <c r="AT12" s="91" t="s">
        <v>181</v>
      </c>
      <c r="AU12" s="89">
        <v>3200000</v>
      </c>
    </row>
    <row r="13" spans="1:49" ht="27.75" customHeight="1" x14ac:dyDescent="0.2">
      <c r="A13" s="255"/>
      <c r="B13" s="256"/>
      <c r="C13" s="256"/>
      <c r="D13" s="256"/>
      <c r="E13" s="256"/>
      <c r="F13" s="256"/>
      <c r="G13" s="256"/>
      <c r="H13" s="256"/>
      <c r="I13" s="256"/>
      <c r="J13" s="257"/>
      <c r="K13" s="257"/>
      <c r="L13" s="257"/>
      <c r="M13" s="257"/>
      <c r="N13" s="257"/>
      <c r="O13" s="257"/>
      <c r="P13" s="257"/>
      <c r="Q13" s="258"/>
      <c r="R13" s="259"/>
      <c r="S13" s="259"/>
      <c r="T13" s="259"/>
      <c r="U13" s="259"/>
      <c r="V13" s="259"/>
      <c r="W13" s="260"/>
      <c r="X13" s="258"/>
      <c r="Y13" s="259"/>
      <c r="Z13" s="259"/>
      <c r="AA13" s="259"/>
      <c r="AB13" s="259"/>
      <c r="AC13" s="259"/>
      <c r="AD13" s="260"/>
      <c r="AE13" s="258"/>
      <c r="AF13" s="259"/>
      <c r="AG13" s="259"/>
      <c r="AH13" s="259"/>
      <c r="AI13" s="259"/>
      <c r="AJ13" s="259"/>
      <c r="AK13" s="260"/>
      <c r="AL13" s="258">
        <f t="shared" ref="AL13:AL22" si="0">IF(Q13/11*12-X13-AE13&lt;0,0,Q13/11*12-X13-AE13)</f>
        <v>0</v>
      </c>
      <c r="AM13" s="259"/>
      <c r="AN13" s="259"/>
      <c r="AO13" s="259"/>
      <c r="AP13" s="259"/>
      <c r="AQ13" s="261"/>
    </row>
    <row r="14" spans="1:49" ht="27.75" customHeight="1" x14ac:dyDescent="0.2">
      <c r="A14" s="255"/>
      <c r="B14" s="256"/>
      <c r="C14" s="256"/>
      <c r="D14" s="256"/>
      <c r="E14" s="256"/>
      <c r="F14" s="256"/>
      <c r="G14" s="256"/>
      <c r="H14" s="256"/>
      <c r="I14" s="256"/>
      <c r="J14" s="257"/>
      <c r="K14" s="257"/>
      <c r="L14" s="257"/>
      <c r="M14" s="257"/>
      <c r="N14" s="257"/>
      <c r="O14" s="257"/>
      <c r="P14" s="257"/>
      <c r="Q14" s="258"/>
      <c r="R14" s="259"/>
      <c r="S14" s="259"/>
      <c r="T14" s="259"/>
      <c r="U14" s="259"/>
      <c r="V14" s="259"/>
      <c r="W14" s="260"/>
      <c r="X14" s="258"/>
      <c r="Y14" s="259"/>
      <c r="Z14" s="259"/>
      <c r="AA14" s="259"/>
      <c r="AB14" s="259"/>
      <c r="AC14" s="259"/>
      <c r="AD14" s="260"/>
      <c r="AE14" s="258"/>
      <c r="AF14" s="259"/>
      <c r="AG14" s="259"/>
      <c r="AH14" s="259"/>
      <c r="AI14" s="259"/>
      <c r="AJ14" s="259"/>
      <c r="AK14" s="260"/>
      <c r="AL14" s="258">
        <f t="shared" si="0"/>
        <v>0</v>
      </c>
      <c r="AM14" s="259"/>
      <c r="AN14" s="259"/>
      <c r="AO14" s="259"/>
      <c r="AP14" s="259"/>
      <c r="AQ14" s="261"/>
      <c r="AT14" s="87"/>
      <c r="AU14" s="87"/>
    </row>
    <row r="15" spans="1:49" ht="27.75" customHeight="1" x14ac:dyDescent="0.2">
      <c r="A15" s="255"/>
      <c r="B15" s="256"/>
      <c r="C15" s="256"/>
      <c r="D15" s="256"/>
      <c r="E15" s="256"/>
      <c r="F15" s="256"/>
      <c r="G15" s="256"/>
      <c r="H15" s="256"/>
      <c r="I15" s="256"/>
      <c r="J15" s="257"/>
      <c r="K15" s="257"/>
      <c r="L15" s="257"/>
      <c r="M15" s="257"/>
      <c r="N15" s="257"/>
      <c r="O15" s="257"/>
      <c r="P15" s="257"/>
      <c r="Q15" s="258"/>
      <c r="R15" s="259"/>
      <c r="S15" s="259"/>
      <c r="T15" s="259"/>
      <c r="U15" s="259"/>
      <c r="V15" s="259"/>
      <c r="W15" s="260"/>
      <c r="X15" s="258"/>
      <c r="Y15" s="259"/>
      <c r="Z15" s="259"/>
      <c r="AA15" s="259"/>
      <c r="AB15" s="259"/>
      <c r="AC15" s="259"/>
      <c r="AD15" s="260"/>
      <c r="AE15" s="258"/>
      <c r="AF15" s="259"/>
      <c r="AG15" s="259"/>
      <c r="AH15" s="259"/>
      <c r="AI15" s="259"/>
      <c r="AJ15" s="259"/>
      <c r="AK15" s="260"/>
      <c r="AL15" s="258">
        <f t="shared" si="0"/>
        <v>0</v>
      </c>
      <c r="AM15" s="259"/>
      <c r="AN15" s="259"/>
      <c r="AO15" s="259"/>
      <c r="AP15" s="259"/>
      <c r="AQ15" s="261"/>
      <c r="AT15" s="91"/>
      <c r="AU15" s="89"/>
    </row>
    <row r="16" spans="1:49" ht="27.75" customHeight="1" x14ac:dyDescent="0.2">
      <c r="A16" s="255"/>
      <c r="B16" s="256"/>
      <c r="C16" s="256"/>
      <c r="D16" s="256"/>
      <c r="E16" s="256"/>
      <c r="F16" s="256"/>
      <c r="G16" s="256"/>
      <c r="H16" s="256"/>
      <c r="I16" s="256"/>
      <c r="J16" s="257"/>
      <c r="K16" s="257"/>
      <c r="L16" s="257"/>
      <c r="M16" s="257"/>
      <c r="N16" s="257"/>
      <c r="O16" s="257"/>
      <c r="P16" s="257"/>
      <c r="Q16" s="258"/>
      <c r="R16" s="259"/>
      <c r="S16" s="259"/>
      <c r="T16" s="259"/>
      <c r="U16" s="259"/>
      <c r="V16" s="259"/>
      <c r="W16" s="260"/>
      <c r="X16" s="258"/>
      <c r="Y16" s="259"/>
      <c r="Z16" s="259"/>
      <c r="AA16" s="259"/>
      <c r="AB16" s="259"/>
      <c r="AC16" s="259"/>
      <c r="AD16" s="260"/>
      <c r="AE16" s="258"/>
      <c r="AF16" s="259"/>
      <c r="AG16" s="259"/>
      <c r="AH16" s="259"/>
      <c r="AI16" s="259"/>
      <c r="AJ16" s="259"/>
      <c r="AK16" s="260"/>
      <c r="AL16" s="258">
        <f t="shared" si="0"/>
        <v>0</v>
      </c>
      <c r="AM16" s="259"/>
      <c r="AN16" s="259"/>
      <c r="AO16" s="259"/>
      <c r="AP16" s="259"/>
      <c r="AQ16" s="261"/>
      <c r="AT16" s="91"/>
      <c r="AU16" s="89"/>
    </row>
    <row r="17" spans="1:46" ht="27.75" customHeight="1" x14ac:dyDescent="0.2">
      <c r="A17" s="255"/>
      <c r="B17" s="256"/>
      <c r="C17" s="256"/>
      <c r="D17" s="256"/>
      <c r="E17" s="256"/>
      <c r="F17" s="256"/>
      <c r="G17" s="256"/>
      <c r="H17" s="256"/>
      <c r="I17" s="256"/>
      <c r="J17" s="257"/>
      <c r="K17" s="257"/>
      <c r="L17" s="257"/>
      <c r="M17" s="257"/>
      <c r="N17" s="257"/>
      <c r="O17" s="257"/>
      <c r="P17" s="257"/>
      <c r="Q17" s="258"/>
      <c r="R17" s="259"/>
      <c r="S17" s="259"/>
      <c r="T17" s="259"/>
      <c r="U17" s="259"/>
      <c r="V17" s="259"/>
      <c r="W17" s="260"/>
      <c r="X17" s="258"/>
      <c r="Y17" s="259"/>
      <c r="Z17" s="259"/>
      <c r="AA17" s="259"/>
      <c r="AB17" s="259"/>
      <c r="AC17" s="259"/>
      <c r="AD17" s="260"/>
      <c r="AE17" s="258"/>
      <c r="AF17" s="259"/>
      <c r="AG17" s="259"/>
      <c r="AH17" s="259"/>
      <c r="AI17" s="259"/>
      <c r="AJ17" s="259"/>
      <c r="AK17" s="260"/>
      <c r="AL17" s="258">
        <f t="shared" si="0"/>
        <v>0</v>
      </c>
      <c r="AM17" s="259"/>
      <c r="AN17" s="259"/>
      <c r="AO17" s="259"/>
      <c r="AP17" s="259"/>
      <c r="AQ17" s="261"/>
    </row>
    <row r="18" spans="1:46" ht="27.75" customHeight="1" x14ac:dyDescent="0.2">
      <c r="A18" s="255"/>
      <c r="B18" s="256"/>
      <c r="C18" s="256"/>
      <c r="D18" s="256"/>
      <c r="E18" s="256"/>
      <c r="F18" s="256"/>
      <c r="G18" s="256"/>
      <c r="H18" s="256"/>
      <c r="I18" s="256"/>
      <c r="J18" s="257"/>
      <c r="K18" s="257"/>
      <c r="L18" s="257"/>
      <c r="M18" s="257"/>
      <c r="N18" s="257"/>
      <c r="O18" s="257"/>
      <c r="P18" s="257"/>
      <c r="Q18" s="258"/>
      <c r="R18" s="259"/>
      <c r="S18" s="259"/>
      <c r="T18" s="259"/>
      <c r="U18" s="259"/>
      <c r="V18" s="259"/>
      <c r="W18" s="260"/>
      <c r="X18" s="258"/>
      <c r="Y18" s="259"/>
      <c r="Z18" s="259"/>
      <c r="AA18" s="259"/>
      <c r="AB18" s="259"/>
      <c r="AC18" s="259"/>
      <c r="AD18" s="260"/>
      <c r="AE18" s="258"/>
      <c r="AF18" s="259"/>
      <c r="AG18" s="259"/>
      <c r="AH18" s="259"/>
      <c r="AI18" s="259"/>
      <c r="AJ18" s="259"/>
      <c r="AK18" s="260"/>
      <c r="AL18" s="258">
        <f t="shared" si="0"/>
        <v>0</v>
      </c>
      <c r="AM18" s="259"/>
      <c r="AN18" s="259"/>
      <c r="AO18" s="259"/>
      <c r="AP18" s="259"/>
      <c r="AQ18" s="261"/>
    </row>
    <row r="19" spans="1:46" ht="27.75" customHeight="1" x14ac:dyDescent="0.2">
      <c r="A19" s="255"/>
      <c r="B19" s="256"/>
      <c r="C19" s="256"/>
      <c r="D19" s="256"/>
      <c r="E19" s="256"/>
      <c r="F19" s="256"/>
      <c r="G19" s="256"/>
      <c r="H19" s="256"/>
      <c r="I19" s="256"/>
      <c r="J19" s="257"/>
      <c r="K19" s="257"/>
      <c r="L19" s="257"/>
      <c r="M19" s="257"/>
      <c r="N19" s="257"/>
      <c r="O19" s="257"/>
      <c r="P19" s="257"/>
      <c r="Q19" s="258"/>
      <c r="R19" s="259"/>
      <c r="S19" s="259"/>
      <c r="T19" s="259"/>
      <c r="U19" s="259"/>
      <c r="V19" s="259"/>
      <c r="W19" s="260"/>
      <c r="X19" s="258"/>
      <c r="Y19" s="259"/>
      <c r="Z19" s="259"/>
      <c r="AA19" s="259"/>
      <c r="AB19" s="259"/>
      <c r="AC19" s="259"/>
      <c r="AD19" s="260"/>
      <c r="AE19" s="258"/>
      <c r="AF19" s="259"/>
      <c r="AG19" s="259"/>
      <c r="AH19" s="259"/>
      <c r="AI19" s="259"/>
      <c r="AJ19" s="259"/>
      <c r="AK19" s="260"/>
      <c r="AL19" s="258">
        <f t="shared" si="0"/>
        <v>0</v>
      </c>
      <c r="AM19" s="259"/>
      <c r="AN19" s="259"/>
      <c r="AO19" s="259"/>
      <c r="AP19" s="259"/>
      <c r="AQ19" s="261"/>
    </row>
    <row r="20" spans="1:46" ht="27.75" customHeight="1" x14ac:dyDescent="0.2">
      <c r="A20" s="255"/>
      <c r="B20" s="256"/>
      <c r="C20" s="256"/>
      <c r="D20" s="256"/>
      <c r="E20" s="256"/>
      <c r="F20" s="256"/>
      <c r="G20" s="256"/>
      <c r="H20" s="256"/>
      <c r="I20" s="256"/>
      <c r="J20" s="257"/>
      <c r="K20" s="257"/>
      <c r="L20" s="257"/>
      <c r="M20" s="257"/>
      <c r="N20" s="257"/>
      <c r="O20" s="257"/>
      <c r="P20" s="257"/>
      <c r="Q20" s="258"/>
      <c r="R20" s="259"/>
      <c r="S20" s="259"/>
      <c r="T20" s="259"/>
      <c r="U20" s="259"/>
      <c r="V20" s="259"/>
      <c r="W20" s="260"/>
      <c r="X20" s="258"/>
      <c r="Y20" s="259"/>
      <c r="Z20" s="259"/>
      <c r="AA20" s="259"/>
      <c r="AB20" s="259"/>
      <c r="AC20" s="259"/>
      <c r="AD20" s="260"/>
      <c r="AE20" s="258"/>
      <c r="AF20" s="259"/>
      <c r="AG20" s="259"/>
      <c r="AH20" s="259"/>
      <c r="AI20" s="259"/>
      <c r="AJ20" s="259"/>
      <c r="AK20" s="260"/>
      <c r="AL20" s="258">
        <f t="shared" si="0"/>
        <v>0</v>
      </c>
      <c r="AM20" s="259"/>
      <c r="AN20" s="259"/>
      <c r="AO20" s="259"/>
      <c r="AP20" s="259"/>
      <c r="AQ20" s="261"/>
    </row>
    <row r="21" spans="1:46" ht="27.75" customHeight="1" x14ac:dyDescent="0.2">
      <c r="A21" s="255"/>
      <c r="B21" s="256"/>
      <c r="C21" s="256"/>
      <c r="D21" s="256"/>
      <c r="E21" s="256"/>
      <c r="F21" s="256"/>
      <c r="G21" s="256"/>
      <c r="H21" s="256"/>
      <c r="I21" s="256"/>
      <c r="J21" s="257"/>
      <c r="K21" s="257"/>
      <c r="L21" s="257"/>
      <c r="M21" s="257"/>
      <c r="N21" s="257"/>
      <c r="O21" s="257"/>
      <c r="P21" s="257"/>
      <c r="Q21" s="258"/>
      <c r="R21" s="259"/>
      <c r="S21" s="259"/>
      <c r="T21" s="259"/>
      <c r="U21" s="259"/>
      <c r="V21" s="259"/>
      <c r="W21" s="260"/>
      <c r="X21" s="258"/>
      <c r="Y21" s="259"/>
      <c r="Z21" s="259"/>
      <c r="AA21" s="259"/>
      <c r="AB21" s="259"/>
      <c r="AC21" s="259"/>
      <c r="AD21" s="260"/>
      <c r="AE21" s="258"/>
      <c r="AF21" s="259"/>
      <c r="AG21" s="259"/>
      <c r="AH21" s="259"/>
      <c r="AI21" s="259"/>
      <c r="AJ21" s="259"/>
      <c r="AK21" s="260"/>
      <c r="AL21" s="258">
        <f t="shared" si="0"/>
        <v>0</v>
      </c>
      <c r="AM21" s="259"/>
      <c r="AN21" s="259"/>
      <c r="AO21" s="259"/>
      <c r="AP21" s="259"/>
      <c r="AQ21" s="261"/>
    </row>
    <row r="22" spans="1:46" ht="27.75" customHeight="1" x14ac:dyDescent="0.2">
      <c r="A22" s="255"/>
      <c r="B22" s="256"/>
      <c r="C22" s="256"/>
      <c r="D22" s="256"/>
      <c r="E22" s="256"/>
      <c r="F22" s="256"/>
      <c r="G22" s="256"/>
      <c r="H22" s="256"/>
      <c r="I22" s="256"/>
      <c r="J22" s="257"/>
      <c r="K22" s="257"/>
      <c r="L22" s="257"/>
      <c r="M22" s="257"/>
      <c r="N22" s="257"/>
      <c r="O22" s="257"/>
      <c r="P22" s="257"/>
      <c r="Q22" s="258"/>
      <c r="R22" s="259"/>
      <c r="S22" s="259"/>
      <c r="T22" s="259"/>
      <c r="U22" s="259"/>
      <c r="V22" s="259"/>
      <c r="W22" s="260"/>
      <c r="X22" s="258"/>
      <c r="Y22" s="259"/>
      <c r="Z22" s="259"/>
      <c r="AA22" s="259"/>
      <c r="AB22" s="259"/>
      <c r="AC22" s="259"/>
      <c r="AD22" s="260"/>
      <c r="AE22" s="258"/>
      <c r="AF22" s="259"/>
      <c r="AG22" s="259"/>
      <c r="AH22" s="259"/>
      <c r="AI22" s="259"/>
      <c r="AJ22" s="259"/>
      <c r="AK22" s="260"/>
      <c r="AL22" s="258">
        <f t="shared" si="0"/>
        <v>0</v>
      </c>
      <c r="AM22" s="259"/>
      <c r="AN22" s="259"/>
      <c r="AO22" s="259"/>
      <c r="AP22" s="259"/>
      <c r="AQ22" s="261"/>
    </row>
    <row r="23" spans="1:46" ht="27.75" customHeight="1" thickBot="1" x14ac:dyDescent="0.25">
      <c r="A23" s="243" t="s">
        <v>32</v>
      </c>
      <c r="B23" s="244"/>
      <c r="C23" s="244"/>
      <c r="D23" s="244"/>
      <c r="E23" s="244"/>
      <c r="F23" s="244"/>
      <c r="G23" s="244"/>
      <c r="H23" s="244"/>
      <c r="I23" s="244"/>
      <c r="J23" s="248"/>
      <c r="K23" s="249"/>
      <c r="L23" s="249"/>
      <c r="M23" s="249"/>
      <c r="N23" s="249"/>
      <c r="O23" s="249"/>
      <c r="P23" s="250"/>
      <c r="Q23" s="251">
        <f>SUM(Q12:W22)</f>
        <v>0</v>
      </c>
      <c r="R23" s="252"/>
      <c r="S23" s="252"/>
      <c r="T23" s="252"/>
      <c r="U23" s="252"/>
      <c r="V23" s="252"/>
      <c r="W23" s="253"/>
      <c r="X23" s="251">
        <f>SUM(X12:AD22)</f>
        <v>0</v>
      </c>
      <c r="Y23" s="252"/>
      <c r="Z23" s="252"/>
      <c r="AA23" s="252"/>
      <c r="AB23" s="252"/>
      <c r="AC23" s="252"/>
      <c r="AD23" s="253"/>
      <c r="AE23" s="251">
        <f>SUM(AE12:AK22)</f>
        <v>0</v>
      </c>
      <c r="AF23" s="252"/>
      <c r="AG23" s="252"/>
      <c r="AH23" s="252"/>
      <c r="AI23" s="252"/>
      <c r="AJ23" s="252"/>
      <c r="AK23" s="253"/>
      <c r="AL23" s="251">
        <f>SUM(AL12:AQ22)</f>
        <v>0</v>
      </c>
      <c r="AM23" s="252"/>
      <c r="AN23" s="252"/>
      <c r="AO23" s="252"/>
      <c r="AP23" s="252"/>
      <c r="AQ23" s="254"/>
    </row>
    <row r="24" spans="1:46" ht="35.25" customHeight="1" thickBot="1" x14ac:dyDescent="0.25">
      <c r="A24" s="60"/>
      <c r="B24" s="60"/>
      <c r="C24" s="60"/>
      <c r="D24" s="60"/>
      <c r="E24" s="60"/>
      <c r="F24" s="61"/>
      <c r="G24" s="61"/>
      <c r="H24" s="60"/>
      <c r="I24" s="60"/>
      <c r="J24" s="61"/>
      <c r="K24" s="61"/>
      <c r="L24" s="61"/>
      <c r="M24" s="61"/>
      <c r="N24" s="61"/>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row>
    <row r="25" spans="1:46" ht="28.5" customHeight="1" thickBot="1" x14ac:dyDescent="0.25">
      <c r="A25" s="245" t="s">
        <v>94</v>
      </c>
      <c r="B25" s="246"/>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7"/>
      <c r="AT25" s="74" t="str">
        <f>IF(COUNTIF(A26:A29,"○")=4,"OK","NG")</f>
        <v>NG</v>
      </c>
    </row>
    <row r="26" spans="1:46" s="44" customFormat="1" ht="28.5" customHeight="1" x14ac:dyDescent="0.2">
      <c r="A26" s="100"/>
      <c r="B26" s="267" t="s">
        <v>189</v>
      </c>
      <c r="C26" s="268"/>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K26" s="268"/>
      <c r="AL26" s="268"/>
      <c r="AM26" s="268"/>
      <c r="AN26" s="268"/>
      <c r="AO26" s="268"/>
      <c r="AP26" s="268"/>
      <c r="AQ26" s="269"/>
      <c r="AT26" s="45"/>
    </row>
    <row r="27" spans="1:46" ht="49.5" customHeight="1" x14ac:dyDescent="0.2">
      <c r="A27" s="101"/>
      <c r="B27" s="270" t="s">
        <v>190</v>
      </c>
      <c r="C27" s="271"/>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1"/>
      <c r="AM27" s="271"/>
      <c r="AN27" s="271"/>
      <c r="AO27" s="271"/>
      <c r="AP27" s="271"/>
      <c r="AQ27" s="272"/>
    </row>
    <row r="28" spans="1:46" ht="28.5" customHeight="1" x14ac:dyDescent="0.2">
      <c r="A28" s="102"/>
      <c r="B28" s="273" t="s">
        <v>176</v>
      </c>
      <c r="C28" s="274"/>
      <c r="D28" s="274"/>
      <c r="E28" s="274"/>
      <c r="F28" s="274"/>
      <c r="G28" s="274"/>
      <c r="H28" s="274"/>
      <c r="I28" s="274"/>
      <c r="J28" s="274"/>
      <c r="K28" s="274"/>
      <c r="L28" s="274"/>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274"/>
      <c r="AM28" s="274"/>
      <c r="AN28" s="274"/>
      <c r="AO28" s="274"/>
      <c r="AP28" s="274"/>
      <c r="AQ28" s="275"/>
    </row>
    <row r="29" spans="1:46" ht="28.5" customHeight="1" thickBot="1" x14ac:dyDescent="0.25">
      <c r="A29" s="103"/>
      <c r="B29" s="276" t="s">
        <v>150</v>
      </c>
      <c r="C29" s="277"/>
      <c r="D29" s="277"/>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277"/>
      <c r="AK29" s="277"/>
      <c r="AL29" s="277"/>
      <c r="AM29" s="277"/>
      <c r="AN29" s="277"/>
      <c r="AO29" s="277"/>
      <c r="AP29" s="277"/>
      <c r="AQ29" s="278"/>
    </row>
    <row r="30" spans="1:46" ht="26.25" customHeight="1" x14ac:dyDescent="0.2">
      <c r="A30" s="63"/>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row>
    <row r="31" spans="1:46" ht="26.25" hidden="1" customHeight="1" x14ac:dyDescent="0.2">
      <c r="A31" s="65"/>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row>
    <row r="32" spans="1:46" ht="26.25" hidden="1" customHeight="1" x14ac:dyDescent="0.2">
      <c r="A32" s="65"/>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row>
    <row r="33" spans="1:43" ht="26.25" hidden="1" customHeight="1" x14ac:dyDescent="0.2">
      <c r="A33" s="65"/>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row>
    <row r="34" spans="1:43" ht="26.25" hidden="1" customHeight="1" x14ac:dyDescent="0.2">
      <c r="A34" s="65"/>
      <c r="B34" s="64"/>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row>
    <row r="35" spans="1:43" ht="26.25" hidden="1" customHeight="1" x14ac:dyDescent="0.2">
      <c r="A35" s="65"/>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row>
    <row r="36" spans="1:43" ht="26.25" hidden="1" customHeight="1" x14ac:dyDescent="0.2">
      <c r="A36" s="65"/>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row>
    <row r="37" spans="1:43" ht="26.25" hidden="1" customHeight="1" x14ac:dyDescent="0.2">
      <c r="A37" s="65"/>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row>
    <row r="38" spans="1:43" ht="26.25" hidden="1" customHeight="1" x14ac:dyDescent="0.2">
      <c r="A38" s="65"/>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row>
    <row r="39" spans="1:43" ht="26.25" hidden="1" customHeight="1" x14ac:dyDescent="0.2">
      <c r="A39" s="65"/>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row>
    <row r="40" spans="1:43" ht="26.25" hidden="1" customHeight="1" x14ac:dyDescent="0.2">
      <c r="A40" s="65"/>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row>
    <row r="41" spans="1:43" ht="26.25" hidden="1" customHeight="1" x14ac:dyDescent="0.2">
      <c r="A41" s="65"/>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row>
    <row r="42" spans="1:43" ht="26.25" hidden="1" customHeight="1" x14ac:dyDescent="0.2">
      <c r="A42" s="65"/>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row>
    <row r="43" spans="1:43" ht="26.25" hidden="1" customHeight="1" x14ac:dyDescent="0.2">
      <c r="A43" s="65"/>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row>
    <row r="44" spans="1:43" ht="26.25" hidden="1" customHeight="1" x14ac:dyDescent="0.2">
      <c r="A44" s="65"/>
      <c r="B44" s="64"/>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row>
    <row r="45" spans="1:43" ht="26.25" hidden="1" customHeight="1" x14ac:dyDescent="0.2">
      <c r="A45" s="65"/>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row>
    <row r="46" spans="1:43" ht="26.25" hidden="1" customHeight="1" x14ac:dyDescent="0.2">
      <c r="A46" s="65"/>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row>
    <row r="47" spans="1:43" ht="26.25" hidden="1" customHeight="1" x14ac:dyDescent="0.2">
      <c r="A47" s="65"/>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row>
    <row r="48" spans="1:43" ht="26.25" hidden="1" customHeight="1" x14ac:dyDescent="0.2">
      <c r="A48" s="65"/>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row>
    <row r="49" spans="1:43" ht="26.25" hidden="1" customHeight="1" x14ac:dyDescent="0.2">
      <c r="A49" s="65"/>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row>
    <row r="50" spans="1:43" ht="26.25" hidden="1" customHeight="1" x14ac:dyDescent="0.2">
      <c r="A50" s="65"/>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row>
    <row r="51" spans="1:43" ht="26.25" hidden="1" customHeight="1" x14ac:dyDescent="0.2">
      <c r="A51" s="65"/>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row>
    <row r="52" spans="1:43" ht="26.25" hidden="1" customHeight="1" x14ac:dyDescent="0.2">
      <c r="A52" s="65"/>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row>
    <row r="53" spans="1:43" ht="26.25" hidden="1" customHeight="1" x14ac:dyDescent="0.2">
      <c r="A53" s="65"/>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row>
    <row r="54" spans="1:43" ht="26.25" hidden="1" customHeight="1" x14ac:dyDescent="0.2">
      <c r="A54" s="65"/>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row>
    <row r="55" spans="1:43" ht="26.25" hidden="1" customHeight="1" x14ac:dyDescent="0.2">
      <c r="A55" s="65"/>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row>
    <row r="56" spans="1:43" ht="26.25" hidden="1" customHeight="1" x14ac:dyDescent="0.2">
      <c r="A56" s="65"/>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row>
    <row r="57" spans="1:43" ht="26.25" hidden="1" customHeight="1" x14ac:dyDescent="0.2">
      <c r="A57" s="65"/>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row>
    <row r="58" spans="1:43" ht="26.25" hidden="1" customHeight="1" x14ac:dyDescent="0.2">
      <c r="A58" s="65"/>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row>
    <row r="59" spans="1:43" ht="26.25" hidden="1" customHeight="1" x14ac:dyDescent="0.2">
      <c r="A59" s="65"/>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row>
    <row r="60" spans="1:43" ht="26.25" hidden="1" customHeight="1" x14ac:dyDescent="0.2">
      <c r="A60" s="65"/>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row>
    <row r="61" spans="1:43" ht="26.25" hidden="1" customHeight="1" x14ac:dyDescent="0.2">
      <c r="A61" s="65"/>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row>
    <row r="62" spans="1:43" ht="26.25" hidden="1" customHeight="1" x14ac:dyDescent="0.2">
      <c r="A62" s="65"/>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row>
    <row r="63" spans="1:43" ht="26.25" hidden="1" customHeight="1" x14ac:dyDescent="0.2">
      <c r="A63" s="65"/>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row>
    <row r="64" spans="1:43" ht="26.25" hidden="1" customHeight="1" x14ac:dyDescent="0.2">
      <c r="A64" s="65"/>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row>
    <row r="65" spans="1:43" ht="26.25" hidden="1" customHeight="1" x14ac:dyDescent="0.2">
      <c r="A65" s="65"/>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row>
    <row r="66" spans="1:43" ht="26.25" hidden="1" customHeight="1" x14ac:dyDescent="0.2">
      <c r="A66" s="65"/>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row>
    <row r="67" spans="1:43" ht="26.25" hidden="1" customHeight="1" x14ac:dyDescent="0.2">
      <c r="A67" s="65"/>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row>
    <row r="68" spans="1:43" ht="26.25" hidden="1" customHeight="1" x14ac:dyDescent="0.2">
      <c r="A68" s="65"/>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row>
    <row r="69" spans="1:43" ht="26.25" hidden="1" customHeight="1" x14ac:dyDescent="0.2">
      <c r="A69" s="65"/>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row>
    <row r="70" spans="1:43" ht="26.25" hidden="1" customHeight="1" x14ac:dyDescent="0.2">
      <c r="A70" s="65"/>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row>
    <row r="71" spans="1:43" ht="26.25" hidden="1" customHeight="1" x14ac:dyDescent="0.2">
      <c r="A71" s="65"/>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row>
    <row r="72" spans="1:43" ht="26.25" hidden="1" customHeight="1" x14ac:dyDescent="0.2">
      <c r="A72" s="65"/>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row>
    <row r="73" spans="1:43" ht="26.25" hidden="1" customHeight="1" x14ac:dyDescent="0.2">
      <c r="A73" s="65"/>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row>
    <row r="74" spans="1:43" ht="26.25" hidden="1" customHeight="1" x14ac:dyDescent="0.2">
      <c r="A74" s="65"/>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row>
    <row r="75" spans="1:43" ht="26.25" hidden="1" customHeight="1" x14ac:dyDescent="0.2">
      <c r="A75" s="65"/>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row>
    <row r="76" spans="1:43" ht="26.25" hidden="1" customHeight="1" x14ac:dyDescent="0.2">
      <c r="A76" s="65"/>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row>
    <row r="77" spans="1:43" ht="26.25" hidden="1" customHeight="1" x14ac:dyDescent="0.2">
      <c r="A77" s="65"/>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row>
    <row r="78" spans="1:43" ht="26.25" hidden="1" customHeight="1" x14ac:dyDescent="0.2">
      <c r="A78" s="65"/>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row>
    <row r="79" spans="1:43" ht="26.25" hidden="1" customHeight="1" x14ac:dyDescent="0.2">
      <c r="A79" s="65"/>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row>
    <row r="80" spans="1:43" ht="26.25" hidden="1" customHeight="1" x14ac:dyDescent="0.2">
      <c r="A80" s="65"/>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row>
    <row r="81" spans="1:46" ht="26.25" hidden="1" customHeight="1" x14ac:dyDescent="0.2">
      <c r="A81" s="65"/>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row>
    <row r="82" spans="1:46" ht="26.25" hidden="1" customHeight="1" x14ac:dyDescent="0.2">
      <c r="A82" s="65"/>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row>
    <row r="83" spans="1:46" ht="26.25" hidden="1" customHeight="1" x14ac:dyDescent="0.2">
      <c r="A83" s="65"/>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row>
    <row r="84" spans="1:46" ht="26.25" hidden="1" customHeight="1" x14ac:dyDescent="0.2">
      <c r="A84" s="65"/>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row>
    <row r="85" spans="1:46" ht="26.25" hidden="1" customHeight="1" x14ac:dyDescent="0.2">
      <c r="A85" s="65"/>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row>
    <row r="86" spans="1:46" ht="26.25" hidden="1" customHeight="1" x14ac:dyDescent="0.2">
      <c r="A86" s="65"/>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row>
    <row r="87" spans="1:46" ht="26.25" hidden="1" customHeight="1" x14ac:dyDescent="0.2">
      <c r="A87" s="65"/>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row>
    <row r="88" spans="1:46" ht="26.25" hidden="1" customHeight="1" x14ac:dyDescent="0.2">
      <c r="A88" s="65"/>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row>
    <row r="89" spans="1:46" ht="26.25" hidden="1" customHeight="1" x14ac:dyDescent="0.2">
      <c r="A89" s="65"/>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row>
    <row r="90" spans="1:46" ht="26.25" hidden="1" customHeight="1" x14ac:dyDescent="0.2">
      <c r="A90" s="65"/>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row>
    <row r="91" spans="1:46" ht="26.25" hidden="1" customHeight="1" x14ac:dyDescent="0.2">
      <c r="A91" s="65"/>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row>
    <row r="92" spans="1:46" ht="26.25" hidden="1" customHeight="1" x14ac:dyDescent="0.2">
      <c r="A92" s="65"/>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row>
    <row r="93" spans="1:46" ht="26.25" hidden="1" customHeight="1" x14ac:dyDescent="0.2">
      <c r="A93" s="65"/>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T93" s="39" t="str">
        <f>IF(COUNTIF(A98:A99,"○")=2,"国保連へ申請","都道府県へ直接申請")</f>
        <v>都道府県へ直接申請</v>
      </c>
    </row>
    <row r="94" spans="1:46" ht="24.75" hidden="1" customHeight="1" x14ac:dyDescent="0.2">
      <c r="AT94" s="66" t="str">
        <f>IF(COUNTIF(A98:A99,"○")=2,"国保連へ申請","都道府県へ直接申請")</f>
        <v>都道府県へ直接申請</v>
      </c>
    </row>
    <row r="95" spans="1:46" ht="25.5" hidden="1" customHeight="1" x14ac:dyDescent="0.2"/>
    <row r="96" spans="1:46" ht="25.5" hidden="1" customHeight="1" thickBot="1" x14ac:dyDescent="0.25"/>
    <row r="97" spans="1:46" ht="20.25" hidden="1" customHeight="1" thickBot="1" x14ac:dyDescent="0.25">
      <c r="A97" s="279" t="s">
        <v>95</v>
      </c>
      <c r="B97" s="246"/>
      <c r="C97" s="246"/>
      <c r="D97" s="246"/>
      <c r="E97" s="246"/>
      <c r="F97" s="246"/>
      <c r="G97" s="246"/>
      <c r="H97" s="246"/>
      <c r="I97" s="246"/>
      <c r="J97" s="246"/>
      <c r="K97" s="246"/>
      <c r="L97" s="246"/>
      <c r="M97" s="246"/>
      <c r="N97" s="246"/>
      <c r="O97" s="246"/>
      <c r="P97" s="246"/>
      <c r="Q97" s="246"/>
      <c r="R97" s="246"/>
      <c r="S97" s="246"/>
      <c r="T97" s="246"/>
      <c r="U97" s="246"/>
      <c r="V97" s="246"/>
      <c r="W97" s="246"/>
      <c r="X97" s="246"/>
      <c r="Y97" s="246"/>
      <c r="Z97" s="246"/>
      <c r="AA97" s="246"/>
      <c r="AB97" s="246"/>
      <c r="AC97" s="246"/>
      <c r="AD97" s="246"/>
      <c r="AE97" s="246"/>
      <c r="AF97" s="246"/>
      <c r="AG97" s="246"/>
      <c r="AH97" s="246"/>
      <c r="AI97" s="246"/>
      <c r="AJ97" s="246"/>
      <c r="AK97" s="246"/>
      <c r="AL97" s="246"/>
      <c r="AM97" s="246"/>
      <c r="AN97" s="246"/>
      <c r="AO97" s="246"/>
      <c r="AP97" s="246"/>
      <c r="AQ97" s="247"/>
      <c r="AT97" s="66" t="str">
        <f>IF(AND(AL10&gt;=1000,AT25="OK",AT94="国保連へ申請"),"国保連へ申請",IF(AND(AT25="NG",AT94="都道府県へ直接申請"),"申請できません",IF(AND(AL10&gt;=1000,AT25="OK",AT94="都道府県へ直接申請"),"都道府県へ直接申請",IF(AND(AT25="NG",AT94="OK"),"申請できません",IF(AND(AT25="NG",AT94="国保連へ申請"),"申請できません",IF(AND(AT25="OK",AT94="国保連へ申請"),"申請できません",IF(AND(AT25="OK",AT94="都道府県へ直接申請"),"申請できません")))))))</f>
        <v>申請できません</v>
      </c>
    </row>
    <row r="98" spans="1:46" ht="13.5" hidden="1" customHeight="1" thickBot="1" x14ac:dyDescent="0.25">
      <c r="A98" s="62"/>
      <c r="B98" s="280" t="s">
        <v>99</v>
      </c>
      <c r="C98" s="280"/>
      <c r="D98" s="280"/>
      <c r="E98" s="280"/>
      <c r="F98" s="280"/>
      <c r="G98" s="280"/>
      <c r="H98" s="280"/>
      <c r="I98" s="280"/>
      <c r="J98" s="280"/>
      <c r="K98" s="280"/>
      <c r="L98" s="280"/>
      <c r="M98" s="280"/>
      <c r="N98" s="280"/>
      <c r="O98" s="280"/>
      <c r="P98" s="280"/>
      <c r="Q98" s="280"/>
      <c r="R98" s="280"/>
      <c r="S98" s="280"/>
      <c r="T98" s="280"/>
      <c r="U98" s="280"/>
      <c r="V98" s="280"/>
      <c r="W98" s="280"/>
      <c r="X98" s="280"/>
      <c r="Y98" s="280"/>
      <c r="Z98" s="280"/>
      <c r="AA98" s="281"/>
      <c r="AB98" s="282" t="s">
        <v>110</v>
      </c>
      <c r="AC98" s="282"/>
      <c r="AD98" s="282"/>
      <c r="AE98" s="282"/>
      <c r="AF98" s="282"/>
      <c r="AG98" s="282"/>
      <c r="AH98" s="282"/>
      <c r="AI98" s="282"/>
      <c r="AJ98" s="282"/>
      <c r="AK98" s="282"/>
      <c r="AL98" s="282"/>
      <c r="AM98" s="282"/>
      <c r="AN98" s="282"/>
      <c r="AO98" s="282"/>
      <c r="AP98" s="282"/>
      <c r="AQ98" s="283"/>
    </row>
    <row r="99" spans="1:46" ht="13.5" hidden="1" customHeight="1" thickBot="1" x14ac:dyDescent="0.25">
      <c r="A99" s="62"/>
      <c r="B99" s="262" t="s">
        <v>100</v>
      </c>
      <c r="C99" s="262"/>
      <c r="D99" s="262"/>
      <c r="E99" s="262"/>
      <c r="F99" s="262"/>
      <c r="G99" s="262"/>
      <c r="H99" s="262"/>
      <c r="I99" s="263"/>
      <c r="J99" s="262"/>
      <c r="K99" s="262"/>
      <c r="L99" s="262"/>
      <c r="M99" s="262"/>
      <c r="N99" s="262"/>
      <c r="O99" s="262"/>
      <c r="P99" s="262"/>
      <c r="Q99" s="262"/>
      <c r="R99" s="262"/>
      <c r="S99" s="262"/>
      <c r="T99" s="262"/>
      <c r="U99" s="262"/>
      <c r="V99" s="262"/>
      <c r="W99" s="262"/>
      <c r="X99" s="262"/>
      <c r="Y99" s="262"/>
      <c r="Z99" s="262"/>
      <c r="AA99" s="264"/>
      <c r="AB99" s="265" t="s">
        <v>93</v>
      </c>
      <c r="AC99" s="265"/>
      <c r="AD99" s="265"/>
      <c r="AE99" s="265"/>
      <c r="AF99" s="265"/>
      <c r="AG99" s="265"/>
      <c r="AH99" s="265"/>
      <c r="AI99" s="265"/>
      <c r="AJ99" s="265"/>
      <c r="AK99" s="265"/>
      <c r="AL99" s="265"/>
      <c r="AM99" s="265"/>
      <c r="AN99" s="265"/>
      <c r="AO99" s="265"/>
      <c r="AP99" s="265"/>
      <c r="AQ99" s="266"/>
    </row>
    <row r="100" spans="1:46" s="67" customFormat="1" ht="18.75" hidden="1" customHeight="1" x14ac:dyDescent="0.2">
      <c r="C100" s="68" t="s">
        <v>71</v>
      </c>
      <c r="AT100" s="68"/>
    </row>
    <row r="101" spans="1:46" s="67" customFormat="1" ht="18.75" hidden="1" customHeight="1" x14ac:dyDescent="0.2">
      <c r="A101" s="67">
        <v>1</v>
      </c>
      <c r="B101" s="69" t="s">
        <v>42</v>
      </c>
      <c r="C101" s="70">
        <v>10000</v>
      </c>
      <c r="D101" s="67" t="s">
        <v>43</v>
      </c>
      <c r="E101" s="71">
        <v>1</v>
      </c>
      <c r="H101" s="67" t="s">
        <v>43</v>
      </c>
      <c r="I101" s="71">
        <v>1</v>
      </c>
      <c r="L101" s="67" t="s">
        <v>135</v>
      </c>
      <c r="AT101" s="68"/>
    </row>
    <row r="102" spans="1:46" s="67" customFormat="1" ht="18.75" hidden="1" customHeight="1" x14ac:dyDescent="0.2">
      <c r="A102" s="67">
        <v>2</v>
      </c>
      <c r="B102" s="69" t="s">
        <v>44</v>
      </c>
      <c r="C102" s="70">
        <v>15000</v>
      </c>
      <c r="D102" s="67" t="s">
        <v>43</v>
      </c>
      <c r="E102" s="71">
        <v>2</v>
      </c>
      <c r="H102" s="67" t="s">
        <v>43</v>
      </c>
      <c r="I102" s="71">
        <v>2</v>
      </c>
      <c r="L102" s="67" t="s">
        <v>136</v>
      </c>
      <c r="AT102" s="68"/>
    </row>
    <row r="103" spans="1:46" s="67" customFormat="1" ht="18.75" hidden="1" customHeight="1" x14ac:dyDescent="0.2">
      <c r="A103" s="67">
        <v>3</v>
      </c>
      <c r="B103" s="69" t="s">
        <v>45</v>
      </c>
      <c r="C103" s="70">
        <v>20000</v>
      </c>
      <c r="D103" s="67" t="s">
        <v>43</v>
      </c>
      <c r="E103" s="71">
        <v>3</v>
      </c>
      <c r="H103" s="67" t="s">
        <v>43</v>
      </c>
      <c r="I103" s="71">
        <v>3</v>
      </c>
      <c r="L103" s="67" t="s">
        <v>137</v>
      </c>
      <c r="AT103" s="68"/>
    </row>
    <row r="104" spans="1:46" s="67" customFormat="1" ht="18.75" hidden="1" customHeight="1" x14ac:dyDescent="0.2">
      <c r="A104" s="67">
        <v>4</v>
      </c>
      <c r="B104" s="69" t="s">
        <v>46</v>
      </c>
      <c r="C104" s="70">
        <v>10000</v>
      </c>
      <c r="D104" s="67" t="s">
        <v>43</v>
      </c>
      <c r="E104" s="71">
        <v>4</v>
      </c>
      <c r="H104" s="67" t="s">
        <v>43</v>
      </c>
      <c r="I104" s="71">
        <v>4</v>
      </c>
      <c r="L104" s="67" t="s">
        <v>138</v>
      </c>
      <c r="AT104" s="68"/>
    </row>
    <row r="105" spans="1:46" s="67" customFormat="1" ht="18.75" hidden="1" customHeight="1" x14ac:dyDescent="0.2">
      <c r="A105" s="67">
        <v>5</v>
      </c>
      <c r="B105" s="69" t="s">
        <v>17</v>
      </c>
      <c r="C105" s="70">
        <v>10000</v>
      </c>
      <c r="D105" s="67" t="s">
        <v>43</v>
      </c>
      <c r="E105" s="71">
        <v>5</v>
      </c>
      <c r="H105" s="67" t="s">
        <v>43</v>
      </c>
      <c r="I105" s="71">
        <v>5</v>
      </c>
      <c r="L105" s="67" t="s">
        <v>139</v>
      </c>
      <c r="AT105" s="68"/>
    </row>
    <row r="106" spans="1:46" s="67" customFormat="1" ht="18.75" hidden="1" customHeight="1" x14ac:dyDescent="0.2">
      <c r="A106" s="67">
        <v>6</v>
      </c>
      <c r="B106" s="69" t="s">
        <v>47</v>
      </c>
      <c r="C106" s="70">
        <v>10000</v>
      </c>
      <c r="D106" s="67" t="s">
        <v>43</v>
      </c>
      <c r="E106" s="71">
        <v>6</v>
      </c>
      <c r="H106" s="67" t="s">
        <v>43</v>
      </c>
      <c r="I106" s="71">
        <v>6</v>
      </c>
      <c r="L106" s="67" t="s">
        <v>140</v>
      </c>
      <c r="AT106" s="68"/>
    </row>
    <row r="107" spans="1:46" s="67" customFormat="1" ht="18.75" hidden="1" customHeight="1" x14ac:dyDescent="0.2">
      <c r="A107" s="67">
        <v>7</v>
      </c>
      <c r="B107" s="69" t="s">
        <v>48</v>
      </c>
      <c r="C107" s="70">
        <v>15000</v>
      </c>
      <c r="D107" s="67" t="s">
        <v>43</v>
      </c>
      <c r="E107" s="71">
        <v>7</v>
      </c>
      <c r="H107" s="67" t="s">
        <v>43</v>
      </c>
      <c r="I107" s="71">
        <v>7</v>
      </c>
      <c r="L107" s="67" t="s">
        <v>141</v>
      </c>
      <c r="AT107" s="68"/>
    </row>
    <row r="108" spans="1:46" s="67" customFormat="1" ht="18.75" hidden="1" customHeight="1" x14ac:dyDescent="0.2">
      <c r="A108" s="67">
        <v>8</v>
      </c>
      <c r="B108" s="69" t="s">
        <v>49</v>
      </c>
      <c r="C108" s="70">
        <v>20000</v>
      </c>
      <c r="D108" s="67" t="s">
        <v>43</v>
      </c>
      <c r="E108" s="71">
        <v>8</v>
      </c>
      <c r="H108" s="67" t="s">
        <v>43</v>
      </c>
      <c r="I108" s="71">
        <v>8</v>
      </c>
      <c r="L108" s="67" t="s">
        <v>142</v>
      </c>
      <c r="AT108" s="68"/>
    </row>
    <row r="109" spans="1:46" s="67" customFormat="1" ht="18.75" hidden="1" customHeight="1" x14ac:dyDescent="0.2">
      <c r="A109" s="67">
        <v>9</v>
      </c>
      <c r="B109" s="69" t="s">
        <v>27</v>
      </c>
      <c r="C109" s="70">
        <v>10000</v>
      </c>
      <c r="D109" s="67" t="s">
        <v>43</v>
      </c>
      <c r="E109" s="71">
        <v>9</v>
      </c>
      <c r="H109" s="67" t="s">
        <v>43</v>
      </c>
      <c r="I109" s="71">
        <v>9</v>
      </c>
      <c r="L109" s="67" t="s">
        <v>130</v>
      </c>
      <c r="AT109" s="68"/>
    </row>
    <row r="110" spans="1:46" s="67" customFormat="1" ht="18.75" hidden="1" customHeight="1" x14ac:dyDescent="0.2">
      <c r="A110" s="67">
        <v>10</v>
      </c>
      <c r="B110" s="69" t="s">
        <v>72</v>
      </c>
      <c r="C110" s="70">
        <v>5000</v>
      </c>
      <c r="D110" s="67" t="s">
        <v>43</v>
      </c>
      <c r="E110" s="71">
        <v>10</v>
      </c>
      <c r="H110" s="67" t="s">
        <v>43</v>
      </c>
      <c r="I110" s="71">
        <v>10</v>
      </c>
      <c r="L110" s="67" t="s">
        <v>131</v>
      </c>
      <c r="AT110" s="68"/>
    </row>
    <row r="111" spans="1:46" s="67" customFormat="1" ht="18.75" hidden="1" customHeight="1" x14ac:dyDescent="0.2">
      <c r="A111" s="67">
        <v>11</v>
      </c>
      <c r="B111" s="67" t="s">
        <v>73</v>
      </c>
      <c r="C111" s="70">
        <v>10000</v>
      </c>
      <c r="D111" s="67" t="s">
        <v>43</v>
      </c>
      <c r="E111" s="71">
        <v>11</v>
      </c>
      <c r="H111" s="67" t="s">
        <v>43</v>
      </c>
      <c r="I111" s="71">
        <v>11</v>
      </c>
      <c r="L111" s="38" t="s">
        <v>129</v>
      </c>
      <c r="AT111" s="68"/>
    </row>
    <row r="112" spans="1:46" s="67" customFormat="1" ht="18.75" hidden="1" customHeight="1" x14ac:dyDescent="0.2">
      <c r="A112" s="67">
        <v>12</v>
      </c>
      <c r="B112" s="67" t="s">
        <v>52</v>
      </c>
      <c r="C112" s="70">
        <v>10000</v>
      </c>
      <c r="D112" s="67" t="s">
        <v>43</v>
      </c>
      <c r="E112" s="71">
        <v>12</v>
      </c>
      <c r="H112" s="67" t="s">
        <v>43</v>
      </c>
      <c r="I112" s="71">
        <v>12</v>
      </c>
      <c r="AT112" s="68"/>
    </row>
    <row r="113" spans="1:46" s="67" customFormat="1" ht="18.75" hidden="1" customHeight="1" x14ac:dyDescent="0.2">
      <c r="A113" s="67">
        <v>13</v>
      </c>
      <c r="B113" s="67" t="s">
        <v>53</v>
      </c>
      <c r="C113" s="70">
        <v>15000</v>
      </c>
      <c r="D113" s="67" t="s">
        <v>43</v>
      </c>
      <c r="E113" s="71">
        <v>13</v>
      </c>
      <c r="H113" s="67" t="s">
        <v>43</v>
      </c>
      <c r="I113" s="71">
        <v>13</v>
      </c>
      <c r="AT113" s="68"/>
    </row>
    <row r="114" spans="1:46" s="67" customFormat="1" ht="18.75" hidden="1" customHeight="1" x14ac:dyDescent="0.2">
      <c r="A114" s="67">
        <v>14</v>
      </c>
      <c r="B114" s="67" t="s">
        <v>54</v>
      </c>
      <c r="C114" s="70">
        <v>20000</v>
      </c>
      <c r="D114" s="67" t="s">
        <v>43</v>
      </c>
      <c r="E114" s="71">
        <v>14</v>
      </c>
      <c r="H114" s="67" t="s">
        <v>43</v>
      </c>
      <c r="I114" s="71">
        <v>14</v>
      </c>
      <c r="AT114" s="68"/>
    </row>
    <row r="115" spans="1:46" s="67" customFormat="1" ht="18.75" hidden="1" customHeight="1" x14ac:dyDescent="0.2">
      <c r="A115" s="67">
        <v>15</v>
      </c>
      <c r="B115" s="67" t="s">
        <v>18</v>
      </c>
      <c r="C115" s="70">
        <v>10000</v>
      </c>
      <c r="D115" s="67" t="s">
        <v>43</v>
      </c>
      <c r="E115" s="71">
        <v>15</v>
      </c>
      <c r="H115" s="67" t="s">
        <v>43</v>
      </c>
      <c r="I115" s="71">
        <v>15</v>
      </c>
      <c r="AT115" s="68"/>
    </row>
    <row r="116" spans="1:46" s="67" customFormat="1" ht="18.75" hidden="1" customHeight="1" x14ac:dyDescent="0.2">
      <c r="A116" s="67">
        <v>16</v>
      </c>
      <c r="B116" s="67" t="s">
        <v>19</v>
      </c>
      <c r="C116" s="70">
        <v>10000</v>
      </c>
      <c r="D116" s="67" t="s">
        <v>43</v>
      </c>
      <c r="E116" s="71">
        <v>16</v>
      </c>
      <c r="H116" s="67" t="s">
        <v>43</v>
      </c>
      <c r="I116" s="71">
        <v>16</v>
      </c>
      <c r="AT116" s="68"/>
    </row>
    <row r="117" spans="1:46" s="67" customFormat="1" ht="18.75" hidden="1" customHeight="1" x14ac:dyDescent="0.2">
      <c r="A117" s="67">
        <v>17</v>
      </c>
      <c r="B117" s="67" t="s">
        <v>20</v>
      </c>
      <c r="C117" s="70">
        <v>5000</v>
      </c>
      <c r="D117" s="67" t="s">
        <v>43</v>
      </c>
      <c r="E117" s="71">
        <v>17</v>
      </c>
      <c r="H117" s="67" t="s">
        <v>43</v>
      </c>
      <c r="I117" s="71">
        <v>17</v>
      </c>
      <c r="AT117" s="68"/>
    </row>
    <row r="118" spans="1:46" s="67" customFormat="1" ht="18.75" hidden="1" customHeight="1" x14ac:dyDescent="0.2">
      <c r="A118" s="67">
        <v>18</v>
      </c>
      <c r="B118" s="67" t="s">
        <v>21</v>
      </c>
      <c r="C118" s="70">
        <v>10000</v>
      </c>
      <c r="D118" s="67" t="s">
        <v>43</v>
      </c>
      <c r="E118" s="71">
        <v>18</v>
      </c>
      <c r="H118" s="67" t="s">
        <v>43</v>
      </c>
      <c r="I118" s="71">
        <v>18</v>
      </c>
      <c r="AT118" s="68"/>
    </row>
    <row r="119" spans="1:46" s="67" customFormat="1" ht="18.75" hidden="1" customHeight="1" x14ac:dyDescent="0.2">
      <c r="A119" s="67">
        <v>19</v>
      </c>
      <c r="B119" s="67" t="s">
        <v>22</v>
      </c>
      <c r="C119" s="70">
        <v>10000</v>
      </c>
      <c r="D119" s="67" t="s">
        <v>43</v>
      </c>
      <c r="E119" s="71">
        <v>19</v>
      </c>
      <c r="H119" s="67" t="s">
        <v>43</v>
      </c>
      <c r="I119" s="71">
        <v>19</v>
      </c>
      <c r="AT119" s="68"/>
    </row>
    <row r="120" spans="1:46" s="67" customFormat="1" ht="18.75" hidden="1" customHeight="1" x14ac:dyDescent="0.2">
      <c r="A120" s="67">
        <v>20</v>
      </c>
      <c r="B120" s="67" t="s">
        <v>23</v>
      </c>
      <c r="C120" s="70">
        <v>10000</v>
      </c>
      <c r="D120" s="67" t="s">
        <v>43</v>
      </c>
      <c r="E120" s="71">
        <v>20</v>
      </c>
      <c r="H120" s="67" t="s">
        <v>43</v>
      </c>
      <c r="I120" s="71">
        <v>20</v>
      </c>
      <c r="AT120" s="68"/>
    </row>
    <row r="121" spans="1:46" s="67" customFormat="1" ht="18.75" hidden="1" customHeight="1" x14ac:dyDescent="0.2">
      <c r="A121" s="67">
        <v>21</v>
      </c>
      <c r="B121" s="67" t="s">
        <v>50</v>
      </c>
      <c r="C121" s="70">
        <v>5000</v>
      </c>
      <c r="D121" s="67" t="s">
        <v>43</v>
      </c>
      <c r="E121" s="71">
        <v>21</v>
      </c>
      <c r="H121" s="67" t="s">
        <v>43</v>
      </c>
      <c r="I121" s="71">
        <v>21</v>
      </c>
      <c r="AT121" s="68"/>
    </row>
    <row r="122" spans="1:46" s="67" customFormat="1" ht="18.75" hidden="1" customHeight="1" x14ac:dyDescent="0.2">
      <c r="A122" s="67">
        <v>22</v>
      </c>
      <c r="B122" s="67" t="s">
        <v>24</v>
      </c>
      <c r="C122" s="70">
        <v>10000</v>
      </c>
      <c r="D122" s="67" t="s">
        <v>43</v>
      </c>
      <c r="E122" s="71">
        <v>22</v>
      </c>
      <c r="H122" s="67" t="s">
        <v>43</v>
      </c>
      <c r="I122" s="71">
        <v>22</v>
      </c>
      <c r="AT122" s="68"/>
    </row>
    <row r="123" spans="1:46" s="67" customFormat="1" ht="18.75" hidden="1" customHeight="1" x14ac:dyDescent="0.2">
      <c r="A123" s="72">
        <v>23</v>
      </c>
      <c r="B123" s="72" t="s">
        <v>25</v>
      </c>
      <c r="C123" s="73">
        <v>10000</v>
      </c>
      <c r="D123" s="72" t="s">
        <v>43</v>
      </c>
      <c r="E123" s="71">
        <v>23</v>
      </c>
      <c r="F123" s="72"/>
      <c r="H123" s="72" t="s">
        <v>43</v>
      </c>
      <c r="I123" s="71">
        <v>23</v>
      </c>
      <c r="J123" s="72"/>
      <c r="AT123" s="68"/>
    </row>
    <row r="124" spans="1:46" s="67" customFormat="1" ht="18.75" hidden="1" customHeight="1" x14ac:dyDescent="0.2">
      <c r="A124" s="67">
        <v>24</v>
      </c>
      <c r="B124" s="67" t="s">
        <v>55</v>
      </c>
      <c r="C124" s="70">
        <v>30000</v>
      </c>
      <c r="D124" s="67" t="s">
        <v>75</v>
      </c>
      <c r="E124" s="71">
        <v>24</v>
      </c>
      <c r="H124" s="67" t="s">
        <v>75</v>
      </c>
      <c r="I124" s="71">
        <v>24</v>
      </c>
      <c r="AT124" s="68"/>
    </row>
    <row r="125" spans="1:46" s="67" customFormat="1" ht="18.75" hidden="1" customHeight="1" x14ac:dyDescent="0.2">
      <c r="A125" s="67">
        <v>25</v>
      </c>
      <c r="B125" s="67" t="s">
        <v>56</v>
      </c>
      <c r="C125" s="70">
        <v>40000</v>
      </c>
      <c r="D125" s="67" t="s">
        <v>75</v>
      </c>
      <c r="E125" s="71">
        <v>25</v>
      </c>
      <c r="H125" s="67" t="s">
        <v>75</v>
      </c>
      <c r="I125" s="71">
        <v>25</v>
      </c>
      <c r="AT125" s="68"/>
    </row>
    <row r="126" spans="1:46" s="67" customFormat="1" ht="18.75" hidden="1" customHeight="1" x14ac:dyDescent="0.2">
      <c r="A126" s="67">
        <v>26</v>
      </c>
      <c r="B126" s="67" t="s">
        <v>57</v>
      </c>
      <c r="C126" s="70">
        <v>50000</v>
      </c>
      <c r="D126" s="67" t="s">
        <v>75</v>
      </c>
      <c r="E126" s="71">
        <v>26</v>
      </c>
      <c r="H126" s="67" t="s">
        <v>75</v>
      </c>
      <c r="I126" s="71">
        <v>26</v>
      </c>
      <c r="AT126" s="68"/>
    </row>
    <row r="127" spans="1:46" s="67" customFormat="1" ht="18.75" hidden="1" customHeight="1" x14ac:dyDescent="0.2">
      <c r="A127" s="67">
        <v>27</v>
      </c>
      <c r="B127" s="67" t="s">
        <v>58</v>
      </c>
      <c r="C127" s="70">
        <v>60000</v>
      </c>
      <c r="D127" s="67" t="s">
        <v>75</v>
      </c>
      <c r="E127" s="71">
        <v>27</v>
      </c>
      <c r="H127" s="67" t="s">
        <v>75</v>
      </c>
      <c r="I127" s="71">
        <v>27</v>
      </c>
      <c r="AT127" s="68"/>
    </row>
    <row r="128" spans="1:46" s="67" customFormat="1" ht="18.75" hidden="1" customHeight="1" x14ac:dyDescent="0.2">
      <c r="A128" s="67">
        <v>28</v>
      </c>
      <c r="B128" s="67" t="s">
        <v>59</v>
      </c>
      <c r="C128" s="70">
        <v>70000</v>
      </c>
      <c r="D128" s="67" t="s">
        <v>75</v>
      </c>
      <c r="E128" s="71">
        <v>28</v>
      </c>
      <c r="H128" s="67" t="s">
        <v>75</v>
      </c>
      <c r="I128" s="71">
        <v>28</v>
      </c>
      <c r="AT128" s="68"/>
    </row>
    <row r="129" spans="1:46" s="67" customFormat="1" ht="18.75" hidden="1" customHeight="1" x14ac:dyDescent="0.2">
      <c r="A129" s="67">
        <v>29</v>
      </c>
      <c r="B129" s="67" t="s">
        <v>60</v>
      </c>
      <c r="C129" s="70">
        <v>10000</v>
      </c>
      <c r="D129" s="67" t="s">
        <v>75</v>
      </c>
      <c r="E129" s="71">
        <v>29</v>
      </c>
      <c r="H129" s="67" t="s">
        <v>75</v>
      </c>
      <c r="I129" s="71">
        <v>29</v>
      </c>
      <c r="AT129" s="68"/>
    </row>
    <row r="130" spans="1:46" s="67" customFormat="1" ht="18.75" hidden="1" customHeight="1" x14ac:dyDescent="0.2">
      <c r="A130" s="67">
        <v>30</v>
      </c>
      <c r="B130" s="67" t="s">
        <v>74</v>
      </c>
      <c r="C130" s="70">
        <v>20000</v>
      </c>
      <c r="D130" s="67" t="s">
        <v>75</v>
      </c>
      <c r="E130" s="71">
        <v>30</v>
      </c>
      <c r="H130" s="67" t="s">
        <v>75</v>
      </c>
      <c r="I130" s="71">
        <v>30</v>
      </c>
      <c r="AT130" s="68"/>
    </row>
    <row r="131" spans="1:46" s="67" customFormat="1" ht="18.75" hidden="1" customHeight="1" x14ac:dyDescent="0.2">
      <c r="A131" s="67">
        <v>31</v>
      </c>
      <c r="B131" s="67" t="s">
        <v>61</v>
      </c>
      <c r="C131" s="70">
        <v>30000</v>
      </c>
      <c r="D131" s="67" t="s">
        <v>75</v>
      </c>
      <c r="E131" s="71">
        <v>31</v>
      </c>
      <c r="H131" s="67" t="s">
        <v>75</v>
      </c>
      <c r="I131" s="71">
        <v>31</v>
      </c>
      <c r="AT131" s="68"/>
    </row>
    <row r="132" spans="1:46" s="67" customFormat="1" ht="18.75" hidden="1" customHeight="1" x14ac:dyDescent="0.2">
      <c r="A132" s="67">
        <v>32</v>
      </c>
      <c r="B132" s="67" t="s">
        <v>62</v>
      </c>
      <c r="C132" s="70">
        <v>40000</v>
      </c>
      <c r="D132" s="67" t="s">
        <v>75</v>
      </c>
      <c r="E132" s="71">
        <v>32</v>
      </c>
      <c r="H132" s="67" t="s">
        <v>75</v>
      </c>
      <c r="I132" s="71">
        <v>32</v>
      </c>
      <c r="AT132" s="68"/>
    </row>
    <row r="133" spans="1:46" s="67" customFormat="1" ht="18.75" hidden="1" customHeight="1" x14ac:dyDescent="0.2">
      <c r="A133" s="67">
        <v>33</v>
      </c>
      <c r="B133" s="67" t="s">
        <v>63</v>
      </c>
      <c r="C133" s="70">
        <v>50000</v>
      </c>
      <c r="D133" s="67" t="s">
        <v>75</v>
      </c>
      <c r="E133" s="71">
        <v>33</v>
      </c>
      <c r="H133" s="67" t="s">
        <v>75</v>
      </c>
      <c r="I133" s="71">
        <v>33</v>
      </c>
      <c r="AT133" s="68"/>
    </row>
    <row r="134" spans="1:46" s="67" customFormat="1" ht="18.75" hidden="1" customHeight="1" x14ac:dyDescent="0.2">
      <c r="A134" s="67">
        <v>34</v>
      </c>
      <c r="B134" s="67" t="s">
        <v>64</v>
      </c>
      <c r="C134" s="70">
        <v>60000</v>
      </c>
      <c r="D134" s="67" t="s">
        <v>75</v>
      </c>
      <c r="E134" s="71">
        <v>34</v>
      </c>
      <c r="H134" s="67" t="s">
        <v>75</v>
      </c>
      <c r="I134" s="71">
        <v>34</v>
      </c>
      <c r="AT134" s="68"/>
    </row>
    <row r="135" spans="1:46" s="67" customFormat="1" ht="18.75" hidden="1" customHeight="1" x14ac:dyDescent="0.2">
      <c r="A135" s="67">
        <v>35</v>
      </c>
      <c r="B135" s="67" t="s">
        <v>65</v>
      </c>
      <c r="C135" s="70">
        <v>70000</v>
      </c>
      <c r="D135" s="67" t="s">
        <v>75</v>
      </c>
      <c r="E135" s="71">
        <v>35</v>
      </c>
      <c r="H135" s="67" t="s">
        <v>75</v>
      </c>
      <c r="I135" s="71">
        <v>35</v>
      </c>
      <c r="AT135" s="68"/>
    </row>
    <row r="136" spans="1:46" s="67" customFormat="1" ht="18.75" hidden="1" customHeight="1" x14ac:dyDescent="0.2">
      <c r="A136" s="67">
        <v>36</v>
      </c>
      <c r="B136" s="67" t="s">
        <v>66</v>
      </c>
      <c r="C136" s="70">
        <v>30000</v>
      </c>
      <c r="D136" s="67" t="s">
        <v>75</v>
      </c>
      <c r="E136" s="71">
        <v>36</v>
      </c>
      <c r="H136" s="67" t="s">
        <v>75</v>
      </c>
      <c r="I136" s="71">
        <v>36</v>
      </c>
      <c r="AT136" s="68"/>
    </row>
    <row r="137" spans="1:46" s="67" customFormat="1" ht="18.75" hidden="1" customHeight="1" x14ac:dyDescent="0.2">
      <c r="A137" s="67">
        <v>37</v>
      </c>
      <c r="B137" s="67" t="s">
        <v>76</v>
      </c>
      <c r="C137" s="70">
        <v>40000</v>
      </c>
      <c r="D137" s="67" t="s">
        <v>75</v>
      </c>
      <c r="E137" s="71">
        <v>37</v>
      </c>
      <c r="H137" s="67" t="s">
        <v>75</v>
      </c>
      <c r="I137" s="71">
        <v>37</v>
      </c>
      <c r="AT137" s="68"/>
    </row>
    <row r="138" spans="1:46" s="67" customFormat="1" ht="18.75" hidden="1" customHeight="1" x14ac:dyDescent="0.2">
      <c r="A138" s="67">
        <v>38</v>
      </c>
      <c r="B138" s="67" t="s">
        <v>77</v>
      </c>
      <c r="C138" s="70">
        <v>50000</v>
      </c>
      <c r="D138" s="67" t="s">
        <v>75</v>
      </c>
      <c r="E138" s="71">
        <v>38</v>
      </c>
      <c r="H138" s="67" t="s">
        <v>75</v>
      </c>
      <c r="I138" s="71">
        <v>38</v>
      </c>
      <c r="AT138" s="68"/>
    </row>
    <row r="139" spans="1:46" s="67" customFormat="1" ht="18.75" hidden="1" customHeight="1" x14ac:dyDescent="0.2">
      <c r="A139" s="67">
        <v>39</v>
      </c>
      <c r="B139" s="67" t="s">
        <v>78</v>
      </c>
      <c r="C139" s="70">
        <v>60000</v>
      </c>
      <c r="D139" s="67" t="s">
        <v>75</v>
      </c>
      <c r="E139" s="71">
        <v>39</v>
      </c>
      <c r="H139" s="67" t="s">
        <v>75</v>
      </c>
      <c r="I139" s="71">
        <v>39</v>
      </c>
      <c r="AT139" s="68"/>
    </row>
    <row r="140" spans="1:46" s="67" customFormat="1" ht="18.75" hidden="1" customHeight="1" x14ac:dyDescent="0.2">
      <c r="A140" s="67">
        <v>40</v>
      </c>
      <c r="B140" s="67" t="s">
        <v>103</v>
      </c>
      <c r="C140" s="70">
        <v>70000</v>
      </c>
      <c r="D140" s="67" t="s">
        <v>75</v>
      </c>
      <c r="E140" s="71">
        <v>40</v>
      </c>
      <c r="H140" s="67" t="s">
        <v>75</v>
      </c>
      <c r="I140" s="71">
        <v>40</v>
      </c>
      <c r="AT140" s="68"/>
    </row>
    <row r="141" spans="1:46" s="67" customFormat="1" ht="18.75" hidden="1" customHeight="1" x14ac:dyDescent="0.2">
      <c r="A141" s="67">
        <v>41</v>
      </c>
      <c r="B141" s="67" t="s">
        <v>67</v>
      </c>
      <c r="C141" s="70">
        <v>30000</v>
      </c>
      <c r="D141" s="67" t="s">
        <v>75</v>
      </c>
      <c r="E141" s="71">
        <v>41</v>
      </c>
      <c r="H141" s="67" t="s">
        <v>75</v>
      </c>
      <c r="I141" s="71">
        <v>41</v>
      </c>
      <c r="AT141" s="68"/>
    </row>
    <row r="142" spans="1:46" s="67" customFormat="1" ht="18.75" hidden="1" customHeight="1" x14ac:dyDescent="0.2">
      <c r="A142" s="67">
        <v>42</v>
      </c>
      <c r="B142" s="67" t="s">
        <v>79</v>
      </c>
      <c r="C142" s="70">
        <v>40000</v>
      </c>
      <c r="D142" s="67" t="s">
        <v>75</v>
      </c>
      <c r="E142" s="71">
        <v>42</v>
      </c>
      <c r="H142" s="67" t="s">
        <v>75</v>
      </c>
      <c r="I142" s="71">
        <v>42</v>
      </c>
      <c r="AT142" s="68"/>
    </row>
    <row r="143" spans="1:46" s="67" customFormat="1" ht="18.75" hidden="1" customHeight="1" x14ac:dyDescent="0.2">
      <c r="A143" s="67">
        <v>43</v>
      </c>
      <c r="B143" s="67" t="s">
        <v>80</v>
      </c>
      <c r="C143" s="70">
        <v>50000</v>
      </c>
      <c r="D143" s="67" t="s">
        <v>75</v>
      </c>
      <c r="E143" s="71">
        <v>43</v>
      </c>
      <c r="H143" s="67" t="s">
        <v>75</v>
      </c>
      <c r="I143" s="71">
        <v>43</v>
      </c>
      <c r="AT143" s="68"/>
    </row>
    <row r="144" spans="1:46" s="67" customFormat="1" ht="18.75" hidden="1" customHeight="1" x14ac:dyDescent="0.2">
      <c r="A144" s="67">
        <v>44</v>
      </c>
      <c r="B144" s="67" t="s">
        <v>81</v>
      </c>
      <c r="C144" s="70">
        <v>60000</v>
      </c>
      <c r="D144" s="67" t="s">
        <v>75</v>
      </c>
      <c r="E144" s="71">
        <v>44</v>
      </c>
      <c r="H144" s="67" t="s">
        <v>75</v>
      </c>
      <c r="I144" s="71">
        <v>44</v>
      </c>
      <c r="AT144" s="68"/>
    </row>
    <row r="145" spans="1:46" s="67" customFormat="1" ht="18.75" hidden="1" customHeight="1" x14ac:dyDescent="0.2">
      <c r="A145" s="67">
        <v>45</v>
      </c>
      <c r="B145" s="67" t="s">
        <v>104</v>
      </c>
      <c r="C145" s="70">
        <v>70000</v>
      </c>
      <c r="D145" s="67" t="s">
        <v>75</v>
      </c>
      <c r="E145" s="71">
        <v>45</v>
      </c>
      <c r="H145" s="67" t="s">
        <v>75</v>
      </c>
      <c r="I145" s="71">
        <v>45</v>
      </c>
      <c r="AT145" s="68"/>
    </row>
    <row r="146" spans="1:46" s="67" customFormat="1" ht="18.75" hidden="1" customHeight="1" x14ac:dyDescent="0.2">
      <c r="A146" s="67">
        <v>46</v>
      </c>
      <c r="B146" s="67" t="s">
        <v>68</v>
      </c>
      <c r="C146" s="70">
        <v>10000</v>
      </c>
      <c r="D146" s="67" t="s">
        <v>75</v>
      </c>
      <c r="E146" s="71">
        <v>46</v>
      </c>
      <c r="H146" s="67" t="s">
        <v>75</v>
      </c>
      <c r="I146" s="71">
        <v>46</v>
      </c>
      <c r="AT146" s="68"/>
    </row>
    <row r="147" spans="1:46" s="67" customFormat="1" ht="18.75" hidden="1" customHeight="1" x14ac:dyDescent="0.2">
      <c r="A147" s="67">
        <v>47</v>
      </c>
      <c r="B147" s="67" t="s">
        <v>82</v>
      </c>
      <c r="C147" s="70">
        <v>15000</v>
      </c>
      <c r="D147" s="67" t="s">
        <v>75</v>
      </c>
      <c r="E147" s="71">
        <v>47</v>
      </c>
      <c r="H147" s="67" t="s">
        <v>75</v>
      </c>
      <c r="I147" s="71">
        <v>47</v>
      </c>
      <c r="AT147" s="68"/>
    </row>
    <row r="148" spans="1:46" s="67" customFormat="1" ht="18.75" hidden="1" customHeight="1" x14ac:dyDescent="0.2">
      <c r="A148" s="67">
        <v>48</v>
      </c>
      <c r="B148" s="67" t="s">
        <v>83</v>
      </c>
      <c r="C148" s="70">
        <v>10000</v>
      </c>
      <c r="D148" s="67" t="s">
        <v>75</v>
      </c>
      <c r="E148" s="71">
        <v>48</v>
      </c>
      <c r="H148" s="67" t="s">
        <v>75</v>
      </c>
      <c r="I148" s="71">
        <v>48</v>
      </c>
      <c r="AT148" s="68"/>
    </row>
    <row r="149" spans="1:46" s="67" customFormat="1" ht="18.75" hidden="1" customHeight="1" x14ac:dyDescent="0.2">
      <c r="A149" s="67">
        <v>49</v>
      </c>
      <c r="B149" s="67" t="s">
        <v>84</v>
      </c>
      <c r="C149" s="70">
        <v>20000</v>
      </c>
      <c r="D149" s="67" t="s">
        <v>75</v>
      </c>
      <c r="E149" s="71">
        <v>49</v>
      </c>
      <c r="H149" s="67" t="s">
        <v>75</v>
      </c>
      <c r="I149" s="71">
        <v>49</v>
      </c>
      <c r="AT149" s="68"/>
    </row>
    <row r="150" spans="1:46" s="67" customFormat="1" ht="18.75" hidden="1" customHeight="1" x14ac:dyDescent="0.2">
      <c r="A150" s="67">
        <v>50</v>
      </c>
      <c r="B150" s="67" t="s">
        <v>85</v>
      </c>
      <c r="C150" s="70">
        <v>30000</v>
      </c>
      <c r="D150" s="67" t="s">
        <v>75</v>
      </c>
      <c r="E150" s="71">
        <v>50</v>
      </c>
      <c r="H150" s="67" t="s">
        <v>75</v>
      </c>
      <c r="I150" s="71">
        <v>50</v>
      </c>
      <c r="AT150" s="68"/>
    </row>
    <row r="151" spans="1:46" s="67" customFormat="1" ht="18.75" hidden="1" customHeight="1" x14ac:dyDescent="0.2">
      <c r="A151" s="67">
        <v>51</v>
      </c>
      <c r="B151" s="67" t="s">
        <v>86</v>
      </c>
      <c r="C151" s="70">
        <v>40000</v>
      </c>
      <c r="D151" s="67" t="s">
        <v>75</v>
      </c>
      <c r="E151" s="71">
        <v>51</v>
      </c>
      <c r="H151" s="67" t="s">
        <v>75</v>
      </c>
      <c r="I151" s="71">
        <v>51</v>
      </c>
      <c r="AT151" s="68"/>
    </row>
    <row r="152" spans="1:46" s="67" customFormat="1" ht="18.75" hidden="1" customHeight="1" x14ac:dyDescent="0.2">
      <c r="A152" s="67">
        <v>52</v>
      </c>
      <c r="B152" s="67" t="s">
        <v>87</v>
      </c>
      <c r="C152" s="70">
        <v>50000</v>
      </c>
      <c r="D152" s="67" t="s">
        <v>75</v>
      </c>
      <c r="E152" s="71">
        <v>52</v>
      </c>
      <c r="H152" s="67" t="s">
        <v>75</v>
      </c>
      <c r="I152" s="71">
        <v>52</v>
      </c>
      <c r="AT152" s="68"/>
    </row>
    <row r="153" spans="1:46" s="67" customFormat="1" ht="18.75" hidden="1" customHeight="1" x14ac:dyDescent="0.2">
      <c r="A153" s="67">
        <v>53</v>
      </c>
      <c r="B153" s="67" t="s">
        <v>88</v>
      </c>
      <c r="C153" s="70">
        <v>60000</v>
      </c>
      <c r="D153" s="67" t="s">
        <v>75</v>
      </c>
      <c r="E153" s="71">
        <v>53</v>
      </c>
      <c r="H153" s="67" t="s">
        <v>75</v>
      </c>
      <c r="I153" s="71">
        <v>53</v>
      </c>
      <c r="AT153" s="68"/>
    </row>
    <row r="154" spans="1:46" s="67" customFormat="1" ht="18.75" hidden="1" customHeight="1" x14ac:dyDescent="0.2">
      <c r="A154" s="67">
        <v>54</v>
      </c>
      <c r="B154" s="67" t="s">
        <v>89</v>
      </c>
      <c r="C154" s="70">
        <v>70000</v>
      </c>
      <c r="D154" s="67" t="s">
        <v>75</v>
      </c>
      <c r="E154" s="71">
        <v>54</v>
      </c>
      <c r="H154" s="67" t="s">
        <v>75</v>
      </c>
      <c r="I154" s="71">
        <v>54</v>
      </c>
      <c r="AT154" s="68"/>
    </row>
    <row r="155" spans="1:46" s="67" customFormat="1" ht="18.75" hidden="1" customHeight="1" x14ac:dyDescent="0.2">
      <c r="A155" s="67">
        <v>55</v>
      </c>
      <c r="B155" s="67" t="s">
        <v>90</v>
      </c>
      <c r="C155" s="70">
        <v>10000</v>
      </c>
      <c r="D155" s="67" t="s">
        <v>75</v>
      </c>
      <c r="E155" s="71">
        <v>55</v>
      </c>
      <c r="H155" s="67" t="s">
        <v>75</v>
      </c>
      <c r="I155" s="71">
        <v>55</v>
      </c>
      <c r="AT155" s="68"/>
    </row>
    <row r="156" spans="1:46" s="67" customFormat="1" ht="18.75" hidden="1" customHeight="1" x14ac:dyDescent="0.2">
      <c r="A156" s="67">
        <v>56</v>
      </c>
      <c r="B156" s="67" t="s">
        <v>91</v>
      </c>
      <c r="C156" s="70">
        <v>20000</v>
      </c>
      <c r="D156" s="67" t="s">
        <v>75</v>
      </c>
      <c r="E156" s="71">
        <v>56</v>
      </c>
      <c r="H156" s="67" t="s">
        <v>75</v>
      </c>
      <c r="I156" s="71">
        <v>56</v>
      </c>
      <c r="AT156" s="68"/>
    </row>
    <row r="157" spans="1:46" s="67" customFormat="1" ht="18.75" hidden="1" customHeight="1" x14ac:dyDescent="0.2">
      <c r="B157" s="71"/>
      <c r="C157" s="71"/>
      <c r="D157" s="71"/>
      <c r="E157" s="71"/>
      <c r="G157" s="71"/>
      <c r="H157" s="71"/>
      <c r="I157" s="71"/>
      <c r="K157" s="71"/>
      <c r="AT157" s="68"/>
    </row>
    <row r="158" spans="1:46" s="67" customFormat="1" ht="18.75" customHeight="1" x14ac:dyDescent="0.2">
      <c r="AT158" s="68"/>
    </row>
    <row r="159" spans="1:46" s="67" customFormat="1" ht="18.75" customHeight="1" x14ac:dyDescent="0.2">
      <c r="AT159" s="68"/>
    </row>
    <row r="160" spans="1:46" s="67" customFormat="1" ht="18.75" customHeight="1" x14ac:dyDescent="0.2">
      <c r="AT160" s="68"/>
    </row>
    <row r="161" spans="46:46" s="67" customFormat="1" ht="18.75" customHeight="1" x14ac:dyDescent="0.2">
      <c r="AT161" s="68"/>
    </row>
    <row r="162" spans="46:46" s="67" customFormat="1" ht="18.75" customHeight="1" x14ac:dyDescent="0.2">
      <c r="AT162" s="68"/>
    </row>
    <row r="163" spans="46:46" s="67" customFormat="1" ht="18.75" customHeight="1" x14ac:dyDescent="0.2">
      <c r="AT163" s="68"/>
    </row>
    <row r="164" spans="46:46" s="67" customFormat="1" ht="18.75" customHeight="1" x14ac:dyDescent="0.2">
      <c r="AT164" s="68"/>
    </row>
    <row r="165" spans="46:46" s="67" customFormat="1" ht="18.75" customHeight="1" x14ac:dyDescent="0.2">
      <c r="AT165" s="68"/>
    </row>
    <row r="166" spans="46:46" s="67" customFormat="1" ht="18.75" customHeight="1" x14ac:dyDescent="0.2">
      <c r="AT166" s="68"/>
    </row>
  </sheetData>
  <sheetProtection autoFilter="0"/>
  <mergeCells count="109">
    <mergeCell ref="AT4:AW4"/>
    <mergeCell ref="B5:O6"/>
    <mergeCell ref="U5:V5"/>
    <mergeCell ref="X5:Z5"/>
    <mergeCell ref="AG5:AQ5"/>
    <mergeCell ref="AW5:AW6"/>
    <mergeCell ref="P6:AQ6"/>
    <mergeCell ref="A11:I11"/>
    <mergeCell ref="J11:P11"/>
    <mergeCell ref="Q11:W11"/>
    <mergeCell ref="X11:AD11"/>
    <mergeCell ref="AE11:AK11"/>
    <mergeCell ref="AL11:AQ11"/>
    <mergeCell ref="T7:AC7"/>
    <mergeCell ref="AG7:AQ7"/>
    <mergeCell ref="P8:AQ8"/>
    <mergeCell ref="N10:Q10"/>
    <mergeCell ref="R10:V10"/>
    <mergeCell ref="X10:AA10"/>
    <mergeCell ref="AB10:AF10"/>
    <mergeCell ref="AH10:AK10"/>
    <mergeCell ref="AL10:AP10"/>
    <mergeCell ref="A3:A8"/>
    <mergeCell ref="P3:AQ3"/>
    <mergeCell ref="P4:AQ4"/>
    <mergeCell ref="A13:I13"/>
    <mergeCell ref="J13:P13"/>
    <mergeCell ref="Q13:W13"/>
    <mergeCell ref="X13:AD13"/>
    <mergeCell ref="AE13:AK13"/>
    <mergeCell ref="AL13:AQ13"/>
    <mergeCell ref="A12:I12"/>
    <mergeCell ref="J12:P12"/>
    <mergeCell ref="Q12:W12"/>
    <mergeCell ref="X12:AD12"/>
    <mergeCell ref="AE12:AK12"/>
    <mergeCell ref="AL12:AQ12"/>
    <mergeCell ref="D10:H10"/>
    <mergeCell ref="I10:L10"/>
    <mergeCell ref="A15:I15"/>
    <mergeCell ref="J15:P15"/>
    <mergeCell ref="Q15:W15"/>
    <mergeCell ref="X15:AD15"/>
    <mergeCell ref="AE15:AK15"/>
    <mergeCell ref="AL15:AQ15"/>
    <mergeCell ref="A14:I14"/>
    <mergeCell ref="J14:P14"/>
    <mergeCell ref="Q14:W14"/>
    <mergeCell ref="X14:AD14"/>
    <mergeCell ref="AE14:AK14"/>
    <mergeCell ref="AL14:AQ14"/>
    <mergeCell ref="A17:I17"/>
    <mergeCell ref="J17:P17"/>
    <mergeCell ref="Q17:W17"/>
    <mergeCell ref="X17:AD17"/>
    <mergeCell ref="AE17:AK17"/>
    <mergeCell ref="AL17:AQ17"/>
    <mergeCell ref="A16:I16"/>
    <mergeCell ref="J16:P16"/>
    <mergeCell ref="Q16:W16"/>
    <mergeCell ref="X16:AD16"/>
    <mergeCell ref="AE16:AK16"/>
    <mergeCell ref="AL16:AQ16"/>
    <mergeCell ref="A19:I19"/>
    <mergeCell ref="J19:P19"/>
    <mergeCell ref="Q19:W19"/>
    <mergeCell ref="X19:AD19"/>
    <mergeCell ref="AE19:AK19"/>
    <mergeCell ref="AL19:AQ19"/>
    <mergeCell ref="A18:I18"/>
    <mergeCell ref="J18:P18"/>
    <mergeCell ref="Q18:W18"/>
    <mergeCell ref="X18:AD18"/>
    <mergeCell ref="AE18:AK18"/>
    <mergeCell ref="AL18:AQ18"/>
    <mergeCell ref="A21:I21"/>
    <mergeCell ref="J21:P21"/>
    <mergeCell ref="Q21:W21"/>
    <mergeCell ref="X21:AD21"/>
    <mergeCell ref="AE21:AK21"/>
    <mergeCell ref="AL21:AQ21"/>
    <mergeCell ref="A20:I20"/>
    <mergeCell ref="J20:P20"/>
    <mergeCell ref="Q20:W20"/>
    <mergeCell ref="X20:AD20"/>
    <mergeCell ref="AE20:AK20"/>
    <mergeCell ref="AL20:AQ20"/>
    <mergeCell ref="A23:I23"/>
    <mergeCell ref="J23:P23"/>
    <mergeCell ref="Q23:W23"/>
    <mergeCell ref="X23:AD23"/>
    <mergeCell ref="AE23:AK23"/>
    <mergeCell ref="AL23:AQ23"/>
    <mergeCell ref="A22:I22"/>
    <mergeCell ref="J22:P22"/>
    <mergeCell ref="Q22:W22"/>
    <mergeCell ref="X22:AD22"/>
    <mergeCell ref="AE22:AK22"/>
    <mergeCell ref="AL22:AQ22"/>
    <mergeCell ref="B98:AA98"/>
    <mergeCell ref="AB98:AQ98"/>
    <mergeCell ref="B99:AA99"/>
    <mergeCell ref="AB99:AQ99"/>
    <mergeCell ref="A25:AQ25"/>
    <mergeCell ref="B26:AQ26"/>
    <mergeCell ref="B27:AQ27"/>
    <mergeCell ref="B28:AQ28"/>
    <mergeCell ref="B29:AQ29"/>
    <mergeCell ref="A97:AQ97"/>
  </mergeCells>
  <phoneticPr fontId="3"/>
  <conditionalFormatting sqref="A12:E22">
    <cfRule type="containsText" dxfId="1" priority="1" operator="containsText" text="その他">
      <formula>NOT(ISERROR(SEARCH("その他",A12)))</formula>
    </cfRule>
  </conditionalFormatting>
  <conditionalFormatting sqref="H12:I22">
    <cfRule type="containsText" dxfId="0" priority="4" operator="containsText" text="その他">
      <formula>NOT(ISERROR(SEARCH("その他",H12)))</formula>
    </cfRule>
  </conditionalFormatting>
  <dataValidations count="6">
    <dataValidation type="list" imeMode="disabled" allowBlank="1" showInputMessage="1" showErrorMessage="1" sqref="A26:A93" xr:uid="{00000000-0002-0000-0400-000000000000}">
      <formula1>"○"</formula1>
    </dataValidation>
    <dataValidation type="whole" allowBlank="1" showInputMessage="1" showErrorMessage="1" error="所要額が1,000円未満の場合は申請できません。" sqref="AL10" xr:uid="{865236CD-BF07-4A1D-883F-1902EFC6A4C7}">
      <formula1>1000</formula1>
      <formula2>1E+28</formula2>
    </dataValidation>
    <dataValidation type="list" allowBlank="1" showInputMessage="1" showErrorMessage="1" sqref="A98:A99" xr:uid="{00000000-0002-0000-0400-000002000000}">
      <formula1>"○"</formula1>
    </dataValidation>
    <dataValidation imeMode="off" allowBlank="1" showInputMessage="1" showErrorMessage="1" sqref="U5:V5 X5:Z5 AG7:AQ7 T7:AC7" xr:uid="{00000000-0002-0000-0400-000003000000}"/>
    <dataValidation imeMode="fullKatakana" allowBlank="1" showInputMessage="1" showErrorMessage="1" sqref="P3" xr:uid="{00000000-0002-0000-0400-000004000000}"/>
    <dataValidation type="whole" imeMode="halfAlpha" operator="greaterThanOrEqual" allowBlank="1" showInputMessage="1" showErrorMessage="1" sqref="J23 F23" xr:uid="{00000000-0002-0000-0400-000005000000}">
      <formula1>0</formula1>
    </dataValidation>
  </dataValidations>
  <printOptions horizontalCentered="1"/>
  <pageMargins left="0.55118110236220474" right="0.55118110236220474" top="0.82677165354330717" bottom="0.23622047244094491" header="0.51181102362204722" footer="0.35433070866141736"/>
  <pageSetup paperSize="9" scale="85"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6000000}">
          <x14:formula1>
            <xm:f>プルダウン!$A$2:$A$6</xm:f>
          </x14:formula1>
          <xm:sqref>A12:E22 H12:I22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6"/>
  <sheetViews>
    <sheetView workbookViewId="0">
      <selection activeCell="E20" sqref="E20"/>
    </sheetView>
  </sheetViews>
  <sheetFormatPr defaultRowHeight="13" x14ac:dyDescent="0.2"/>
  <sheetData>
    <row r="2" spans="1:1" x14ac:dyDescent="0.2">
      <c r="A2" t="s">
        <v>191</v>
      </c>
    </row>
    <row r="3" spans="1:1" x14ac:dyDescent="0.2">
      <c r="A3" t="s">
        <v>192</v>
      </c>
    </row>
    <row r="4" spans="1:1" x14ac:dyDescent="0.2">
      <c r="A4" t="s">
        <v>193</v>
      </c>
    </row>
    <row r="5" spans="1:1" x14ac:dyDescent="0.2">
      <c r="A5" t="s">
        <v>194</v>
      </c>
    </row>
    <row r="6" spans="1:1" x14ac:dyDescent="0.2">
      <c r="A6" t="s">
        <v>129</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（はじめにお読みください）本申請書の使い方</vt:lpstr>
      <vt:lpstr>交付申請書</vt:lpstr>
      <vt:lpstr>別表１　総括表</vt:lpstr>
      <vt:lpstr>別表２　個票1</vt:lpstr>
      <vt:lpstr>別表２　個票2</vt:lpstr>
      <vt:lpstr>プルダウン</vt:lpstr>
      <vt:lpstr>交付申請書!Print_Area</vt:lpstr>
      <vt:lpstr>'別表１　総括表'!Print_Area</vt:lpstr>
      <vt:lpstr>'別表２　個票1'!Print_Area</vt:lpstr>
      <vt:lpstr>'別表２　個票2'!Print_Area</vt:lpstr>
      <vt:lpstr>'別表１　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0007301</cp:lastModifiedBy>
  <cp:lastPrinted>2025-05-12T06:26:17Z</cp:lastPrinted>
  <dcterms:created xsi:type="dcterms:W3CDTF">2018-06-19T01:27:02Z</dcterms:created>
  <dcterms:modified xsi:type="dcterms:W3CDTF">2025-05-12T06:26:22Z</dcterms:modified>
</cp:coreProperties>
</file>