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3 市町村→県\41_与那国町〇\県修正後\"/>
    </mc:Choice>
  </mc:AlternateContent>
  <xr:revisionPtr revIDLastSave="0" documentId="13_ncr:1_{F1462B6A-C8F8-4C18-8139-4C59F7002D39}" xr6:coauthVersionLast="47" xr6:coauthVersionMax="47" xr10:uidLastSave="{00000000-0000-0000-0000-000000000000}"/>
  <bookViews>
    <workbookView xWindow="-510" yWindow="0" windowWidth="19200" windowHeight="10095"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U36" i="10" s="1"/>
  <c r="C34" i="10"/>
  <c r="BE34" i="10" s="1"/>
  <c r="BE35" i="10" s="1"/>
  <c r="BE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<sst xmlns="http://schemas.openxmlformats.org/spreadsheetml/2006/main" count="1139" uniqueCount="551">
  <si>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</si>
  <si>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</si>
  <si>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</si>
  <si>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</si>
  <si>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</si>
  <si>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</si>
  <si>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</si>
  <si>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</si>
  <si>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</si>
  <si>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</si>
  <si>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</si>
  <si>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</si>
  <si>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</si>
  <si>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</si>
  <si>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</si>
  <si>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</si>
  <si>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</si>
  <si>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</si>
  <si>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</si>
  <si>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</si>
  <si>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</si>
  <si>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</si>
  <si>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</si>
  <si>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</si>
  <si>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</si>
  <si>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</si>
  <si>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</si>
  <si>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</si>
  <si>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</si>
  <si>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</si>
  <si>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</si>
  <si>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</si>
  <si>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</si>
  <si>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</si>
  <si>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</si>
  <si>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</si>
  <si>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</si>
  <si>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</si>
  <si>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</si>
  <si>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</si>
  <si>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</si>
  <si>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</si>
  <si>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</si>
  <si>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</si>
  <si>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</si>
  <si>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</si>
  <si>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</si>
  <si>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</si>
  <si>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</si>
  <si>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</si>
  <si>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</si>
  <si>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</si>
  <si>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</si>
  <si>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</si>
  <si>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</si>
  <si>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</si>
  <si>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</si>
  <si>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</si>
  <si>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</si>
  <si>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</si>
  <si>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</si>
  <si>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</si>
  <si>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</si>
  <si>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</si>
  <si>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</si>
  <si>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</si>
  <si>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</si>
  <si>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</si>
  <si>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</si>
  <si>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</si>
  <si>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</si>
  <si>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</si>
  <si>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</si>
  <si>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</si>
  <si>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</si>
  <si>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</si>
  <si>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</si>
  <si>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</si>
  <si>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</si>
  <si>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</si>
  <si>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</si>
  <si>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</si>
  <si>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</si>
  <si>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</si>
  <si>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</si>
  <si>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</si>
  <si>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</si>
  <si>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</si>
  <si>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</si>
  <si>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</si>
  <si>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</si>
  <si>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</si>
  <si>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</si>
  <si>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</si>
  <si>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</si>
  <si>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</si>
  <si>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</si>
  <si>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</si>
  <si>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</si>
  <si>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</si>
  <si>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</si>
  <si>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</si>
  <si>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</si>
  <si>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</si>
  <si>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</si>
  <si>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</si>
  <si>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</si>
  <si>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</si>
  <si>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</si>
  <si>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</si>
  <si>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</si>
  <si>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</si>
  <si>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</si>
  <si>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</si>
  <si>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</si>
  <si>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</si>
  <si>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</si>
  <si>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</si>
  <si>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</si>
  <si>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</si>
  <si>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</si>
  <si>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</si>
  <si>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</si>
  <si>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</si>
  <si>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</si>
  <si>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</si>
  <si>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</si>
  <si>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</si>
  <si>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</si>
  <si>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</si>
  <si>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</si>
  <si>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</si>
  <si>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</si>
  <si>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</si>
  <si>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</si>
  <si>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</si>
  <si>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</si>
  <si>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</si>
  <si>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</si>
  <si>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</si>
  <si>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</si>
  <si>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</si>
  <si>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</si>
  <si>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</si>
  <si>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</si>
  <si>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</si>
  <si>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</si>
  <si>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</si>
  <si>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</si>
  <si>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</si>
  <si>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</si>
  <si>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</si>
  <si>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</si>
  <si>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</si>
  <si>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</si>
  <si>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</si>
  <si>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</si>
  <si>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</si>
  <si>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</si>
  <si>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</si>
  <si>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</si>
  <si>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</si>
  <si>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</si>
  <si>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</si>
  <si>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</si>
  <si>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</si>
  <si>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</si>
  <si>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</si>
  <si>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</si>
  <si>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</si>
  <si>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</si>
  <si>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</si>
  <si>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</si>
  <si>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</si>
  <si>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</si>
  <si>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</si>
  <si>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</si>
  <si>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</si>
  <si>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</si>
  <si>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</si>
  <si>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</si>
  <si>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</si>
  <si>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</si>
  <si>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</si>
  <si>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</si>
  <si>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</si>
  <si>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</si>
  <si>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</si>
  <si>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</si>
  <si>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</si>
  <si>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</si>
  <si>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</si>
  <si>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</si>
  <si>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</si>
  <si>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</si>
  <si>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</si>
  <si>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</si>
  <si>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</si>
  <si>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</si>
  <si>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</si>
  <si>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</si>
  <si>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</si>
  <si>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</si>
  <si>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沖縄県与那国町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</si>
  <si>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</si>
  <si>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</si>
  <si>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</si>
  <si>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</si>
  <si>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</si>
  <si>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</si>
  <si>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</si>
  <si>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</si>
  <si>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</si>
  <si>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</si>
  <si>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</si>
  <si>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</si>
  <si>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</si>
  <si>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</si>
  <si>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</si>
  <si>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</si>
  <si>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</si>
  <si>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</si>
  <si>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</si>
  <si>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</si>
  <si>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</si>
  <si>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</si>
  <si>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</si>
  <si>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</si>
  <si>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</si>
  <si>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</si>
  <si>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</si>
  <si>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</si>
  <si>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</si>
  <si>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</si>
  <si>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</si>
  <si>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</si>
  <si>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</si>
  <si>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</si>
  <si>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</si>
  <si>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</si>
  <si>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</si>
  <si>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</si>
  <si>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</si>
  <si>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</si>
  <si>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</si>
  <si>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</si>
  <si>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</si>
  <si>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</si>
  <si>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</si>
  <si>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</si>
  <si>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</si>
  <si>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</si>
  <si>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</si>
  <si>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</si>
  <si>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</si>
  <si>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</si>
  <si>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</si>
  <si>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</si>
  <si>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</si>
  <si>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</si>
  <si>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</si>
  <si>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</si>
  <si>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</si>
  <si>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</si>
  <si>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</si>
  <si>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</si>
  <si>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</si>
  <si>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</si>
  <si>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</si>
  <si>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</si>
  <si>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</si>
  <si>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</si>
  <si>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</si>
  <si>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</si>
  <si>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</si>
  <si>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</si>
  <si>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</si>
  <si>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</si>
  <si>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</si>
  <si>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</si>
  <si>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</si>
  <si>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</si>
  <si>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</si>
  <si>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</si>
  <si>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</si>
  <si>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</si>
  <si>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</si>
  <si>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</si>
  <si>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</si>
  <si>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</si>
  <si>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</si>
  <si>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</si>
  <si>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</si>
  <si>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</si>
  <si>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</si>
  <si>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</si>
  <si>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</si>
  <si>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</si>
  <si>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</si>
  <si>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</si>
  <si>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</si>
  <si>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</si>
  <si>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</si>
  <si>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</si>
  <si>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</si>
  <si>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</si>
  <si>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</si>
  <si>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</si>
  <si>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</si>
  <si>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</si>
  <si>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</si>
  <si>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</si>
  <si>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</si>
  <si>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</si>
  <si>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</si>
  <si>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</si>
  <si>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</si>
  <si>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</si>
  <si>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</si>
  <si>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</si>
  <si>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</si>
  <si>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</si>
  <si>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</si>
  <si>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</si>
  <si>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</si>
  <si>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</si>
  <si>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</si>
  <si>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</si>
  <si>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</si>
  <si>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</si>
  <si>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</si>
  <si>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</si>
  <si>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</si>
  <si>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</si>
  <si>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</si>
  <si>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</si>
  <si>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</si>
  <si>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</si>
  <si>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</si>
  <si>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</si>
  <si>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</si>
  <si>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</si>
  <si>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</si>
  <si>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</si>
  <si>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</si>
  <si>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</si>
  <si>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</si>
  <si>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</si>
  <si>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</si>
  <si>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</si>
  <si>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</si>
  <si>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</si>
  <si>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</si>
  <si>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</si>
  <si>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沖縄県与那国町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</si>
  <si>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</si>
  <si>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</si>
  <si>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</si>
  <si>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</si>
  <si>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</si>
  <si>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</si>
  <si>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</si>
  <si>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</si>
  <si>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</si>
  <si>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</si>
  <si>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</si>
  <si>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</si>
  <si>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</si>
  <si>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</si>
  <si>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</si>
  <si>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</si>
  <si>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</si>
  <si>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</si>
  <si>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</si>
  <si>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</si>
  <si>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</si>
  <si>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</si>
  <si>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</si>
  <si>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</si>
  <si>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</si>
  <si>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</si>
  <si>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</si>
  <si>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</si>
  <si>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</si>
  <si>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</si>
  <si>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</si>
  <si>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</si>
  <si>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</si>
  <si>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</si>
  <si>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</si>
  <si>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</si>
  <si>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</si>
  <si>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</si>
  <si>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</si>
  <si>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</si>
  <si>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</si>
  <si>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</si>
  <si>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</si>
  <si>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</si>
  <si>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</si>
  <si>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</si>
  <si>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</si>
  <si>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</si>
  <si>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</si>
  <si>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</si>
  <si>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</si>
  <si>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</si>
  <si>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</si>
  <si>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</si>
  <si>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</si>
  <si>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</si>
  <si>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</si>
  <si>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</si>
  <si>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</si>
  <si>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</si>
  <si>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</si>
  <si>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</si>
  <si>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</si>
  <si>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</si>
  <si>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</si>
  <si>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</si>
  <si>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</si>
  <si>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</si>
  <si>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</si>
  <si>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</si>
  <si>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</si>
  <si>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</si>
  <si>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</si>
  <si>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</si>
  <si>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</si>
  <si>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</si>
  <si>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</si>
  <si>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</si>
  <si>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</si>
  <si>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</si>
  <si>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</si>
  <si>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</si>
  <si>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</si>
  <si>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</si>
  <si>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</si>
  <si>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</si>
  <si>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</si>
  <si>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</si>
  <si>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</si>
  <si>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</si>
  <si>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</si>
  <si>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</si>
  <si>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</si>
  <si>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</si>
  <si>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</si>
  <si>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</si>
  <si>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</si>
  <si>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</si>
  <si>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</si>
  <si>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</si>
  <si>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</si>
  <si>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</si>
  <si>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</si>
  <si>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</si>
  <si>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</si>
  <si>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</si>
  <si>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</si>
  <si>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</si>
  <si>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</si>
  <si>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</si>
  <si>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</si>
  <si>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</si>
  <si>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</si>
  <si>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</si>
  <si>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</si>
  <si>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</si>
  <si>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</si>
  <si>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</si>
  <si>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</si>
  <si>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</si>
  <si>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</si>
  <si>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</si>
  <si>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</si>
  <si>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</si>
  <si>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</si>
  <si>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</si>
  <si>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</si>
  <si>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</si>
  <si>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</si>
  <si>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</si>
  <si>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</si>
  <si>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</si>
  <si>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</si>
  <si>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</si>
  <si>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</si>
  <si>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</si>
  <si>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</si>
  <si>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</si>
  <si>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</si>
  <si>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</si>
  <si>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</si>
  <si>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</si>
  <si>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</si>
  <si>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</si>
  <si>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</si>
  <si>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</si>
  <si>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</si>
  <si>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</si>
  <si>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</si>
  <si>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</si>
  <si>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</si>
  <si>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</si>
  <si>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</si>
  <si>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</si>
  <si>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</si>
  <si>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</si>
  <si>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</si>
  <si>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</si>
  <si>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</si>
  <si>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</si>
  <si>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</si>
  <si>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</si>
  <si>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</si>
  <si>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</si>
  <si>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</si>
  <si>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</si>
  <si>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</si>
  <si>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</si>
  <si>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</si>
  <si>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</si>
  <si>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</si>
  <si>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</si>
  <si>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</si>
  <si>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</si>
  <si>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</si>
  <si>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</si>
  <si>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5.49</t>
  </si>
  <si>
    <t>簡易水道事業特別会計</t>
  </si>
  <si>
    <t>一般会計</t>
  </si>
  <si>
    <t>国民健康保険事業特別会計</t>
  </si>
  <si>
    <t>介護保険事業特別会計</t>
  </si>
  <si>
    <t>漁業集落排水事業特別会計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</si>
  <si>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</si>
  <si>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</si>
  <si>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</si>
  <si>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</si>
  <si>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</si>
  <si>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</si>
  <si>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</si>
  <si>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</si>
  <si>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</si>
  <si>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庁舎建設基金</t>
    <rPh sb="0" eb="6">
      <t>チョウシャケンセツキキン</t>
    </rPh>
    <phoneticPr fontId="2"/>
  </si>
  <si>
    <t>高齢者福祉活用基金</t>
    <rPh sb="0" eb="9">
      <t>コウレイシャフクシカツヨウキキン</t>
    </rPh>
    <phoneticPr fontId="2"/>
  </si>
  <si>
    <t>どぅなんファンド</t>
    <phoneticPr fontId="2"/>
  </si>
  <si>
    <t>ばんたドゥナン島基金</t>
    <rPh sb="7" eb="8">
      <t>シマ</t>
    </rPh>
    <rPh sb="8" eb="10">
      <t>キキン</t>
    </rPh>
    <phoneticPr fontId="5"/>
  </si>
  <si>
    <t>過疎地域持続的発展特別事業基金</t>
    <rPh sb="0" eb="15">
      <t>カソチイキジゾクテキハッテントクベツジギョウキキン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</si>
</sst>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D971-401D-BFAB-8E9EDA64A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685418</c:v>
                </c:pt>
                <c:pt idx="1">
                  <c:v>1015982</c:v>
                </c:pt>
                <c:pt idx="2">
                  <c:v>824753</c:v>
                </c:pt>
                <c:pt idx="3">
                  <c:v>212292</c:v>
                </c:pt>
                <c:pt idx="4">
                  <c:v>92755</c:v>
                </c:pt>
              </c:numCache>
            </c:numRef>
          </c:val>
          <c:smooth val="0"/>
          <c:extLst>
            <c:ext xmlns:c16="http://schemas.microsoft.com/office/drawing/2014/chart" uri="{C3380CC4-5D6E-409C-BE32-E72D297353CC}">
              <c16:uniqueId val="{00000001-D971-401D-BFAB-8E9EDA64AE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16.78</c:v>
                </c:pt>
                <c:pt idx="2">
                  <c:v>23.11</c:v>
                </c:pt>
                <c:pt idx="3">
                  <c:v>16.600000000000001</c:v>
                </c:pt>
                <c:pt idx="4">
                  <c:v>2.95</c:v>
                </c:pt>
              </c:numCache>
            </c:numRef>
          </c:val>
          <c:extLst>
            <c:ext xmlns:c16="http://schemas.microsoft.com/office/drawing/2014/chart" uri="{C3380CC4-5D6E-409C-BE32-E72D297353CC}">
              <c16:uniqueId val="{00000000-283E-4F2E-B672-5509D1E77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87.93</c:v>
                </c:pt>
                <c:pt idx="1">
                  <c:v>86.07</c:v>
                </c:pt>
                <c:pt idx="2">
                  <c:v>79.459999999999994</c:v>
                </c:pt>
                <c:pt idx="3">
                  <c:v>98.17</c:v>
                </c:pt>
                <c:pt idx="4">
                  <c:v>108.85</c:v>
                </c:pt>
              </c:numCache>
            </c:numRef>
          </c:val>
          <c:extLst>
            <c:ext xmlns:c16="http://schemas.microsoft.com/office/drawing/2014/chart" uri="{C3380CC4-5D6E-409C-BE32-E72D297353CC}">
              <c16:uniqueId val="{00000001-283E-4F2E-B672-5509D1E77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1.59</c:v>
                </c:pt>
                <c:pt idx="1">
                  <c:v>-0.22</c:v>
                </c:pt>
                <c:pt idx="2">
                  <c:v>6.33</c:v>
                </c:pt>
                <c:pt idx="3">
                  <c:v>10.19</c:v>
                </c:pt>
                <c:pt idx="4">
                  <c:v>-5.49</c:v>
                </c:pt>
              </c:numCache>
            </c:numRef>
          </c:val>
          <c:smooth val="0"/>
          <c:extLst>
            <c:ext xmlns:c16="http://schemas.microsoft.com/office/drawing/2014/chart" uri="{C3380CC4-5D6E-409C-BE32-E72D297353CC}">
              <c16:uniqueId val="{00000002-283E-4F2E-B672-5509D1E77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1C-45EA-A1EA-AA577391C3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C-45EA-A1EA-AA577391C3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1C-45EA-A1EA-AA577391C3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0.09</c:v>
                </c:pt>
                <c:pt idx="4">
                  <c:v>#N/A</c:v>
                </c:pt>
                <c:pt idx="5">
                  <c:v>0.09</c:v>
                </c:pt>
                <c:pt idx="6">
                  <c:v>#N/A</c:v>
                </c:pt>
                <c:pt idx="7">
                  <c:v>0.1</c:v>
                </c:pt>
                <c:pt idx="8">
                  <c:v>#N/A</c:v>
                </c:pt>
                <c:pt idx="9">
                  <c:v>0.19</c:v>
                </c:pt>
              </c:numCache>
            </c:numRef>
          </c:val>
          <c:extLst>
            <c:ext xmlns:c16="http://schemas.microsoft.com/office/drawing/2014/chart" uri="{C3380CC4-5D6E-409C-BE32-E72D297353CC}">
              <c16:uniqueId val="{00000003-781C-45EA-A1EA-AA577391C32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0.75</c:v>
                </c:pt>
                <c:pt idx="2">
                  <c:v>#N/A</c:v>
                </c:pt>
                <c:pt idx="3">
                  <c:v>0.26</c:v>
                </c:pt>
                <c:pt idx="4">
                  <c:v>#N/A</c:v>
                </c:pt>
                <c:pt idx="5">
                  <c:v>0.6</c:v>
                </c:pt>
                <c:pt idx="6">
                  <c:v>#N/A</c:v>
                </c:pt>
                <c:pt idx="7">
                  <c:v>0.76</c:v>
                </c:pt>
                <c:pt idx="8">
                  <c:v>#N/A</c:v>
                </c:pt>
                <c:pt idx="9">
                  <c:v>0.5</c:v>
                </c:pt>
              </c:numCache>
            </c:numRef>
          </c:val>
          <c:extLst>
            <c:ext xmlns:c16="http://schemas.microsoft.com/office/drawing/2014/chart" uri="{C3380CC4-5D6E-409C-BE32-E72D297353CC}">
              <c16:uniqueId val="{00000004-781C-45EA-A1EA-AA577391C326}"/>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0.09</c:v>
                </c:pt>
                <c:pt idx="4">
                  <c:v>#N/A</c:v>
                </c:pt>
                <c:pt idx="5">
                  <c:v>0.22</c:v>
                </c:pt>
                <c:pt idx="6">
                  <c:v>#N/A</c:v>
                </c:pt>
                <c:pt idx="7">
                  <c:v>0.32</c:v>
                </c:pt>
                <c:pt idx="8">
                  <c:v>#N/A</c:v>
                </c:pt>
                <c:pt idx="9">
                  <c:v>0.73</c:v>
                </c:pt>
              </c:numCache>
            </c:numRef>
          </c:val>
          <c:extLst>
            <c:ext xmlns:c16="http://schemas.microsoft.com/office/drawing/2014/chart" uri="{C3380CC4-5D6E-409C-BE32-E72D297353CC}">
              <c16:uniqueId val="{00000005-781C-45EA-A1EA-AA577391C32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1.38</c:v>
                </c:pt>
                <c:pt idx="4">
                  <c:v>#N/A</c:v>
                </c:pt>
                <c:pt idx="5">
                  <c:v>2.04</c:v>
                </c:pt>
                <c:pt idx="6">
                  <c:v>#N/A</c:v>
                </c:pt>
                <c:pt idx="7">
                  <c:v>1.44</c:v>
                </c:pt>
                <c:pt idx="8">
                  <c:v>#N/A</c:v>
                </c:pt>
                <c:pt idx="9">
                  <c:v>0.79</c:v>
                </c:pt>
              </c:numCache>
            </c:numRef>
          </c:val>
          <c:extLst>
            <c:ext xmlns:c16="http://schemas.microsoft.com/office/drawing/2014/chart" uri="{C3380CC4-5D6E-409C-BE32-E72D297353CC}">
              <c16:uniqueId val="{00000006-781C-45EA-A1EA-AA577391C3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0.2</c:v>
                </c:pt>
                <c:pt idx="4">
                  <c:v>#N/A</c:v>
                </c:pt>
                <c:pt idx="5">
                  <c:v>2.27</c:v>
                </c:pt>
                <c:pt idx="6">
                  <c:v>#N/A</c:v>
                </c:pt>
                <c:pt idx="7">
                  <c:v>2.44</c:v>
                </c:pt>
                <c:pt idx="8">
                  <c:v>#N/A</c:v>
                </c:pt>
                <c:pt idx="9">
                  <c:v>1.28</c:v>
                </c:pt>
              </c:numCache>
            </c:numRef>
          </c:val>
          <c:extLst>
            <c:ext xmlns:c16="http://schemas.microsoft.com/office/drawing/2014/chart" uri="{C3380CC4-5D6E-409C-BE32-E72D297353CC}">
              <c16:uniqueId val="{00000007-781C-45EA-A1EA-AA577391C3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13.8</c:v>
                </c:pt>
                <c:pt idx="2">
                  <c:v>#N/A</c:v>
                </c:pt>
                <c:pt idx="3">
                  <c:v>98.98</c:v>
                </c:pt>
                <c:pt idx="4">
                  <c:v>#N/A</c:v>
                </c:pt>
                <c:pt idx="5">
                  <c:v>23.1</c:v>
                </c:pt>
                <c:pt idx="6">
                  <c:v>#N/A</c:v>
                </c:pt>
                <c:pt idx="7">
                  <c:v>16.59</c:v>
                </c:pt>
                <c:pt idx="8">
                  <c:v>#N/A</c:v>
                </c:pt>
                <c:pt idx="9">
                  <c:v>2.94</c:v>
                </c:pt>
              </c:numCache>
            </c:numRef>
          </c:val>
          <c:extLst>
            <c:ext xmlns:c16="http://schemas.microsoft.com/office/drawing/2014/chart" uri="{C3380CC4-5D6E-409C-BE32-E72D297353CC}">
              <c16:uniqueId val="{00000008-781C-45EA-A1EA-AA577391C326}"/>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1.94</c:v>
                </c:pt>
                <c:pt idx="2">
                  <c:v>#N/A</c:v>
                </c:pt>
                <c:pt idx="3">
                  <c:v>0</c:v>
                </c:pt>
                <c:pt idx="4">
                  <c:v>#N/A</c:v>
                </c:pt>
                <c:pt idx="5">
                  <c:v>2.5</c:v>
                </c:pt>
                <c:pt idx="6">
                  <c:v>#N/A</c:v>
                </c:pt>
                <c:pt idx="7">
                  <c:v>3.3</c:v>
                </c:pt>
                <c:pt idx="8">
                  <c:v>#N/A</c:v>
                </c:pt>
                <c:pt idx="9">
                  <c:v>8.3699999999999992</c:v>
                </c:pt>
              </c:numCache>
            </c:numRef>
          </c:val>
          <c:extLst>
            <c:ext xmlns:c16="http://schemas.microsoft.com/office/drawing/2014/chart" uri="{C3380CC4-5D6E-409C-BE32-E72D297353CC}">
              <c16:uniqueId val="{00000009-781C-45EA-A1EA-AA577391C3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c:v>
                </c:pt>
                <c:pt idx="5">
                  <c:v>255</c:v>
                </c:pt>
                <c:pt idx="8">
                  <c:v>231</c:v>
                </c:pt>
                <c:pt idx="11">
                  <c:v>251</c:v>
                </c:pt>
                <c:pt idx="14">
                  <c:v>249</c:v>
                </c:pt>
              </c:numCache>
            </c:numRef>
          </c:val>
          <c:extLst>
            <c:ext xmlns:c16="http://schemas.microsoft.com/office/drawing/2014/chart" uri="{C3380CC4-5D6E-409C-BE32-E72D297353CC}">
              <c16:uniqueId val="{00000000-4453-40D8-8110-A3C241A383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53-40D8-8110-A3C241A383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53-40D8-8110-A3C241A383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3-40D8-8110-A3C241A383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c:v>
                </c:pt>
                <c:pt idx="3">
                  <c:v>43</c:v>
                </c:pt>
                <c:pt idx="6">
                  <c:v>50</c:v>
                </c:pt>
                <c:pt idx="9">
                  <c:v>51</c:v>
                </c:pt>
                <c:pt idx="12">
                  <c:v>63</c:v>
                </c:pt>
              </c:numCache>
            </c:numRef>
          </c:val>
          <c:extLst>
            <c:ext xmlns:c16="http://schemas.microsoft.com/office/drawing/2014/chart" uri="{C3380CC4-5D6E-409C-BE32-E72D297353CC}">
              <c16:uniqueId val="{00000004-4453-40D8-8110-A3C241A383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3-40D8-8110-A3C241A383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53-40D8-8110-A3C241A383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303</c:v>
                </c:pt>
                <c:pt idx="3">
                  <c:v>308</c:v>
                </c:pt>
                <c:pt idx="6">
                  <c:v>307</c:v>
                </c:pt>
                <c:pt idx="9">
                  <c:v>290</c:v>
                </c:pt>
                <c:pt idx="12">
                  <c:v>311</c:v>
                </c:pt>
              </c:numCache>
            </c:numRef>
          </c:val>
          <c:extLst>
            <c:ext xmlns:c16="http://schemas.microsoft.com/office/drawing/2014/chart" uri="{C3380CC4-5D6E-409C-BE32-E72D297353CC}">
              <c16:uniqueId val="{00000007-4453-40D8-8110-A3C241A383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c:v>
                </c:pt>
                <c:pt idx="2">
                  <c:v>#N/A</c:v>
                </c:pt>
                <c:pt idx="3">
                  <c:v>#N/A</c:v>
                </c:pt>
                <c:pt idx="4">
                  <c:v>96</c:v>
                </c:pt>
                <c:pt idx="5">
                  <c:v>#N/A</c:v>
                </c:pt>
                <c:pt idx="6">
                  <c:v>#N/A</c:v>
                </c:pt>
                <c:pt idx="7">
                  <c:v>126</c:v>
                </c:pt>
                <c:pt idx="8">
                  <c:v>#N/A</c:v>
                </c:pt>
                <c:pt idx="9">
                  <c:v>#N/A</c:v>
                </c:pt>
                <c:pt idx="10">
                  <c:v>90</c:v>
                </c:pt>
                <c:pt idx="11">
                  <c:v>#N/A</c:v>
                </c:pt>
                <c:pt idx="12">
                  <c:v>#N/A</c:v>
                </c:pt>
                <c:pt idx="13">
                  <c:v>125</c:v>
                </c:pt>
                <c:pt idx="14">
                  <c:v>#N/A</c:v>
                </c:pt>
              </c:numCache>
            </c:numRef>
          </c:val>
          <c:smooth val="0"/>
          <c:extLst>
            <c:ext xmlns:c16="http://schemas.microsoft.com/office/drawing/2014/chart" uri="{C3380CC4-5D6E-409C-BE32-E72D297353CC}">
              <c16:uniqueId val="{00000008-4453-40D8-8110-A3C241A383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1750</c:v>
                </c:pt>
                <c:pt idx="5">
                  <c:v>1615</c:v>
                </c:pt>
                <c:pt idx="8">
                  <c:v>1823</c:v>
                </c:pt>
                <c:pt idx="11">
                  <c:v>1682</c:v>
                </c:pt>
                <c:pt idx="14">
                  <c:v>1670</c:v>
                </c:pt>
              </c:numCache>
            </c:numRef>
          </c:val>
          <c:extLst>
            <c:ext xmlns:c16="http://schemas.microsoft.com/office/drawing/2014/chart" uri="{C3380CC4-5D6E-409C-BE32-E72D297353CC}">
              <c16:uniqueId val="{00000000-C966-4F41-914E-ADF548F83C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966-4F41-914E-ADF548F83C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2513</c:v>
                </c:pt>
                <c:pt idx="5">
                  <c:v>2542</c:v>
                </c:pt>
                <c:pt idx="8">
                  <c:v>2432</c:v>
                </c:pt>
                <c:pt idx="11">
                  <c:v>2747</c:v>
                </c:pt>
                <c:pt idx="14">
                  <c:v>1905</c:v>
                </c:pt>
              </c:numCache>
            </c:numRef>
          </c:val>
          <c:extLst>
            <c:ext xmlns:c16="http://schemas.microsoft.com/office/drawing/2014/chart" uri="{C3380CC4-5D6E-409C-BE32-E72D297353CC}">
              <c16:uniqueId val="{00000002-C966-4F41-914E-ADF548F83C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66-4F41-914E-ADF548F83C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66-4F41-914E-ADF548F83C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66-4F41-914E-ADF548F83C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258</c:v>
                </c:pt>
                <c:pt idx="3">
                  <c:v>275</c:v>
                </c:pt>
                <c:pt idx="6">
                  <c:v>267</c:v>
                </c:pt>
                <c:pt idx="9">
                  <c:v>139</c:v>
                </c:pt>
                <c:pt idx="12">
                  <c:v>155</c:v>
                </c:pt>
              </c:numCache>
            </c:numRef>
          </c:val>
          <c:extLst>
            <c:ext xmlns:c16="http://schemas.microsoft.com/office/drawing/2014/chart" uri="{C3380CC4-5D6E-409C-BE32-E72D297353CC}">
              <c16:uniqueId val="{00000006-C966-4F41-914E-ADF548F83C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66-4F41-914E-ADF548F83C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340</c:v>
                </c:pt>
                <c:pt idx="3">
                  <c:v>408</c:v>
                </c:pt>
                <c:pt idx="6">
                  <c:v>493</c:v>
                </c:pt>
                <c:pt idx="9">
                  <c:v>505</c:v>
                </c:pt>
                <c:pt idx="12">
                  <c:v>561</c:v>
                </c:pt>
              </c:numCache>
            </c:numRef>
          </c:val>
          <c:extLst>
            <c:ext xmlns:c16="http://schemas.microsoft.com/office/drawing/2014/chart" uri="{C3380CC4-5D6E-409C-BE32-E72D297353CC}">
              <c16:uniqueId val="{00000008-C966-4F41-914E-ADF548F83C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66-4F41-914E-ADF548F83C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2503</c:v>
                </c:pt>
                <c:pt idx="3">
                  <c:v>2566</c:v>
                </c:pt>
                <c:pt idx="6">
                  <c:v>2432</c:v>
                </c:pt>
                <c:pt idx="9">
                  <c:v>2255</c:v>
                </c:pt>
                <c:pt idx="12">
                  <c:v>2088</c:v>
                </c:pt>
              </c:numCache>
            </c:numRef>
          </c:val>
          <c:extLst>
            <c:ext xmlns:c16="http://schemas.microsoft.com/office/drawing/2014/chart" uri="{C3380CC4-5D6E-409C-BE32-E72D297353CC}">
              <c16:uniqueId val="{0000000A-C966-4F41-914E-ADF548F83C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66-4F41-914E-ADF548F83C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1436</c:v>
                </c:pt>
                <c:pt idx="1">
                  <c:v>1740</c:v>
                </c:pt>
                <c:pt idx="2">
                  <c:v>1887</c:v>
                </c:pt>
              </c:numCache>
            </c:numRef>
          </c:val>
          <c:extLst>
            <c:ext xmlns:c16="http://schemas.microsoft.com/office/drawing/2014/chart" uri="{C3380CC4-5D6E-409C-BE32-E72D297353CC}">
              <c16:uniqueId val="{00000000-8995-45D3-AE85-99E4FBE47F0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17</c:v>
                </c:pt>
                <c:pt idx="1">
                  <c:v>17</c:v>
                </c:pt>
                <c:pt idx="2">
                  <c:v>17</c:v>
                </c:pt>
              </c:numCache>
            </c:numRef>
          </c:val>
          <c:extLst>
            <c:ext xmlns:c16="http://schemas.microsoft.com/office/drawing/2014/chart" uri="{C3380CC4-5D6E-409C-BE32-E72D297353CC}">
              <c16:uniqueId val="{00000001-8995-45D3-AE85-99E4FBE47F0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925</c:v>
                </c:pt>
                <c:pt idx="1">
                  <c:v>970</c:v>
                </c:pt>
                <c:pt idx="2">
                  <c:v>996</c:v>
                </c:pt>
              </c:numCache>
            </c:numRef>
          </c:val>
          <c:extLst>
            <c:ext xmlns:c16="http://schemas.microsoft.com/office/drawing/2014/chart" uri="{C3380CC4-5D6E-409C-BE32-E72D297353CC}">
              <c16:uniqueId val="{00000002-8995-45D3-AE85-99E4FBE47F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1,684
28.90
3,221,397
2,976,488
51,114
1,733,900
2,087,769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産年齢の人口減少、高齢化の影響の為、主要産業である第一次産業の生産の低迷していることまた観光業に関しても事業者の高齢化および後継者不足などにより依然として不安定な状況である。現在、移住定住促進に力を入れて事業を実施しており従事者の確保に努めているが、住居不足が推進上の課題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前年度から比率</a:t>
          </a:r>
          <a:r>
            <a:rPr kumimoji="1" lang="ja-JP" altLang="en-US" sz="1100">
              <a:solidFill>
                <a:schemeClr val="dk1"/>
              </a:solidFill>
              <a:effectLst/>
              <a:latin typeface="+mn-lt"/>
              <a:ea typeface="+mn-ea"/>
              <a:cs typeface="+mn-cs"/>
            </a:rPr>
            <a:t>が上がっている</a:t>
          </a:r>
          <a:r>
            <a:rPr kumimoji="1" lang="ja-JP" altLang="ja-JP" sz="1100">
              <a:solidFill>
                <a:schemeClr val="dk1"/>
              </a:solidFill>
              <a:effectLst/>
              <a:latin typeface="+mn-lt"/>
              <a:ea typeface="+mn-ea"/>
              <a:cs typeface="+mn-cs"/>
            </a:rPr>
            <a:t>。今後、新庁舎の建設等大型の公共事業が予定されているため注意が</a:t>
          </a:r>
          <a:r>
            <a:rPr kumimoji="1" lang="ja-JP" altLang="en-US" sz="1100">
              <a:solidFill>
                <a:schemeClr val="dk1"/>
              </a:solidFill>
              <a:effectLst/>
              <a:latin typeface="+mn-lt"/>
              <a:ea typeface="+mn-ea"/>
              <a:cs typeface="+mn-cs"/>
            </a:rPr>
            <a:t>以前</a:t>
          </a:r>
          <a:r>
            <a:rPr kumimoji="1" lang="ja-JP" altLang="ja-JP" sz="1100">
              <a:solidFill>
                <a:schemeClr val="dk1"/>
              </a:solidFill>
              <a:effectLst/>
              <a:latin typeface="+mn-lt"/>
              <a:ea typeface="+mn-ea"/>
              <a:cs typeface="+mn-cs"/>
            </a:rPr>
            <a:t>必要な状況である。自主財源が少ない状況なため産業の活性化等の取組を実施し自主財源の増加に</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66</xdr:row>
      <xdr:rowOff>14986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2316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48895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316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48895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418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19939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5695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140589</xdr:rowOff>
    </xdr:from>
    <xdr:to>
      <xdr:col>11</xdr:col>
      <xdr:colOff>82550</xdr:colOff>
      <xdr:row>65</xdr:row>
      <xdr:rowOff>70739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55516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a:t>
          </a:r>
          <a:r>
            <a:rPr lang="ja-JP" altLang="en-US" sz="1100" b="0" i="0" baseline="0">
              <a:solidFill>
                <a:schemeClr val="dk1"/>
              </a:solidFill>
              <a:effectLst/>
              <a:latin typeface="+mn-lt"/>
              <a:ea typeface="+mn-ea"/>
              <a:cs typeface="+mn-cs"/>
            </a:rPr>
            <a:t>前年度に続いて</a:t>
          </a:r>
          <a:r>
            <a:rPr lang="ja-JP" altLang="ja-JP" sz="1100" b="0" i="0" baseline="0">
              <a:solidFill>
                <a:schemeClr val="dk1"/>
              </a:solidFill>
              <a:effectLst/>
              <a:latin typeface="+mn-lt"/>
              <a:ea typeface="+mn-ea"/>
              <a:cs typeface="+mn-cs"/>
            </a:rPr>
            <a:t>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73425</xdr:rowOff>
    </xdr:from>
    <xdr:to>
      <xdr:col>23</xdr:col>
      <xdr:colOff>133350</xdr:colOff>
      <xdr:row>82</xdr:row>
      <xdr:rowOff>91777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2325"/>
          <a:ext cx="8382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73425</xdr:rowOff>
    </xdr:from>
    <xdr:to>
      <xdr:col>19</xdr:col>
      <xdr:colOff>133350</xdr:colOff>
      <xdr:row>82</xdr:row>
      <xdr:rowOff>80955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32325"/>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74760</xdr:rowOff>
    </xdr:from>
    <xdr:to>
      <xdr:col>15</xdr:col>
      <xdr:colOff>82550</xdr:colOff>
      <xdr:row>82</xdr:row>
      <xdr:rowOff>80955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3660"/>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53891</xdr:rowOff>
    </xdr:from>
    <xdr:to>
      <xdr:col>11</xdr:col>
      <xdr:colOff>31750</xdr:colOff>
      <xdr:row>82</xdr:row>
      <xdr:rowOff>74760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2791"/>
          <a:ext cx="889000" cy="2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40977</xdr:rowOff>
    </xdr:from>
    <xdr:to>
      <xdr:col>23</xdr:col>
      <xdr:colOff>184150</xdr:colOff>
      <xdr:row>82</xdr:row>
      <xdr:rowOff>142577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22625</xdr:rowOff>
    </xdr:from>
    <xdr:to>
      <xdr:col>19</xdr:col>
      <xdr:colOff>184150</xdr:colOff>
      <xdr:row>82</xdr:row>
      <xdr:rowOff>124225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109002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30155</xdr:rowOff>
    </xdr:from>
    <xdr:to>
      <xdr:col>15</xdr:col>
      <xdr:colOff>133350</xdr:colOff>
      <xdr:row>82</xdr:row>
      <xdr:rowOff>131755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116532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23960</xdr:rowOff>
    </xdr:from>
    <xdr:to>
      <xdr:col>11</xdr:col>
      <xdr:colOff>82550</xdr:colOff>
      <xdr:row>82</xdr:row>
      <xdr:rowOff>125560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110337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3091</xdr:rowOff>
    </xdr:from>
    <xdr:to>
      <xdr:col>7</xdr:col>
      <xdr:colOff>31750</xdr:colOff>
      <xdr:row>82</xdr:row>
      <xdr:rowOff>104691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89468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全国平均を大きく下回っている。水準が適正値であるかの検証を行い給与の適正化を目指していく。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99313</xdr:rowOff>
    </xdr:from>
    <xdr:to>
      <xdr:col>81</xdr:col>
      <xdr:colOff>44450</xdr:colOff>
      <xdr:row>85</xdr:row>
      <xdr:rowOff>147574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7256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147574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808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125985</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277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125985</xdr:rowOff>
    </xdr:from>
    <xdr:to>
      <xdr:col>68</xdr:col>
      <xdr:colOff>152400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277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40403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48513</xdr:rowOff>
    </xdr:from>
    <xdr:to>
      <xdr:col>81</xdr:col>
      <xdr:colOff>95250</xdr:colOff>
      <xdr:row>85</xdr:row>
      <xdr:rowOff>150113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65040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96774</xdr:rowOff>
    </xdr:from>
    <xdr:to>
      <xdr:col>77</xdr:col>
      <xdr:colOff>95250</xdr:colOff>
      <xdr:row>86</xdr:row>
      <xdr:rowOff>26924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37101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3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75185</xdr:rowOff>
    </xdr:from>
    <xdr:to>
      <xdr:col>68</xdr:col>
      <xdr:colOff>203200</xdr:colOff>
      <xdr:row>85</xdr:row>
      <xdr:rowOff>5335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15512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前年度同様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倍ほど下回っている。島内のみでの人材の確保には限界があり、広域的な人材の確保に取り組んで人材確保を進めているところだが住居の確保などの課題があり依然として人員確保に課題がある状態である。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72511</xdr:rowOff>
    </xdr:from>
    <xdr:to>
      <xdr:col>81</xdr:col>
      <xdr:colOff>44450</xdr:colOff>
      <xdr:row>60</xdr:row>
      <xdr:rowOff>85840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59511"/>
          <a:ext cx="8382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72511</xdr:rowOff>
    </xdr:from>
    <xdr:to>
      <xdr:col>77</xdr:col>
      <xdr:colOff>44450</xdr:colOff>
      <xdr:row>60</xdr:row>
      <xdr:rowOff>114566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59511"/>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113417</xdr:rowOff>
    </xdr:from>
    <xdr:to>
      <xdr:col>72</xdr:col>
      <xdr:colOff>203200</xdr:colOff>
      <xdr:row>60</xdr:row>
      <xdr:rowOff>114566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0041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113417</xdr:rowOff>
    </xdr:from>
    <xdr:to>
      <xdr:col>68</xdr:col>
      <xdr:colOff>152400</xdr:colOff>
      <xdr:row>60</xdr:row>
      <xdr:rowOff>121690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0041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35040</xdr:rowOff>
    </xdr:from>
    <xdr:to>
      <xdr:col>81</xdr:col>
      <xdr:colOff>95250</xdr:colOff>
      <xdr:row>60</xdr:row>
      <xdr:rowOff>136640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7117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9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108088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9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63766</xdr:rowOff>
    </xdr:from>
    <xdr:to>
      <xdr:col>73</xdr:col>
      <xdr:colOff>44450</xdr:colOff>
      <xdr:row>60</xdr:row>
      <xdr:rowOff>165366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150143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3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62617</xdr:rowOff>
    </xdr:from>
    <xdr:to>
      <xdr:col>68</xdr:col>
      <xdr:colOff>203200</xdr:colOff>
      <xdr:row>60</xdr:row>
      <xdr:rowOff>164217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148994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3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70890</xdr:rowOff>
    </xdr:from>
    <xdr:to>
      <xdr:col>64</xdr:col>
      <xdr:colOff>152400</xdr:colOff>
      <xdr:row>61</xdr:row>
      <xdr:rowOff>1040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157267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している。要因としては、公債費が要因となっているが今後、元利償還の増額が予定されているため今後も公債費による財政負担が大きくならないよう注意していく。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140546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217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充当財源等が将来負担率を上回っている状況である。</a:t>
          </a:r>
          <a:r>
            <a:rPr lang="ja-JP" altLang="ja-JP" sz="1100" b="0" i="0" baseline="0">
              <a:solidFill>
                <a:schemeClr val="dk1"/>
              </a:solidFill>
              <a:effectLst/>
              <a:latin typeface="+mn-lt"/>
              <a:ea typeface="+mn-ea"/>
              <a:cs typeface="+mn-cs"/>
            </a:rPr>
            <a:t>しかしながら更新を予定している公共施設が多数あるため地方債の発行が多くなる見通しであることから急激な将来負担比率の増加が起こらないよう計画的に施設整備を行っていく。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1,684
28.90
3,221,397
2,976,488
51,114
1,733,900
2,087,769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人件費は類似団体と比べて高い水準にある。要因としては小規模離島という立地上、必要経費を独自で賄わなくてはならないためである。</a:t>
          </a:r>
          <a:endParaRPr lang="ja-JP" altLang="ja-JP" sz="1400">
            <a:effectLst/>
          </a:endParaRPr>
        </a:p>
        <a:p>
          <a:r>
            <a:rPr kumimoji="1" lang="ja-JP" altLang="ja-JP" sz="1100">
              <a:solidFill>
                <a:schemeClr val="dk1"/>
              </a:solidFill>
              <a:effectLst/>
              <a:latin typeface="+mn-lt"/>
              <a:ea typeface="+mn-ea"/>
              <a:cs typeface="+mn-cs"/>
            </a:rPr>
            <a:t>広域化が難しい中で必要経費を</a:t>
          </a:r>
          <a:r>
            <a:rPr kumimoji="1" lang="ja-JP" altLang="en-US" sz="1100">
              <a:solidFill>
                <a:schemeClr val="dk1"/>
              </a:solidFill>
              <a:effectLst/>
              <a:latin typeface="+mn-lt"/>
              <a:ea typeface="+mn-ea"/>
              <a:cs typeface="+mn-cs"/>
            </a:rPr>
            <a:t>財政圧迫の要因となっている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16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3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3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130810</xdr:rowOff>
    </xdr:from>
    <xdr:to>
      <xdr:col>11</xdr:col>
      <xdr:colOff>9525</xdr:colOff>
      <xdr:row>38</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3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137160</xdr:rowOff>
    </xdr:from>
    <xdr:to>
      <xdr:col>20</xdr:col>
      <xdr:colOff>38100</xdr:colOff>
      <xdr:row>38</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129540</xdr:rowOff>
    </xdr:from>
    <xdr:to>
      <xdr:col>11</xdr:col>
      <xdr:colOff>60325</xdr:colOff>
      <xdr:row>38</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に比べ高いのは、小規模離島という環境の為、単独で保有する施設数が多いためである。現在、指定管理者制度の導入を進めているところであり、今後は競争に伴うコスト削減効果が出てくることが見込まれ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05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17</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62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19</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759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扶助費に係る経常収支比率が類似団体の平均を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上回っている。要因としては、</a:t>
          </a:r>
          <a:r>
            <a:rPr lang="ja-JP" altLang="en-US" sz="1100" b="0" i="0" baseline="0">
              <a:solidFill>
                <a:schemeClr val="dk1"/>
              </a:solidFill>
              <a:effectLst/>
              <a:latin typeface="+mn-lt"/>
              <a:ea typeface="+mn-ea"/>
              <a:cs typeface="+mn-cs"/>
            </a:rPr>
            <a:t>介護給付施設入所支援費、離島高校生就学支援支援費</a:t>
          </a:r>
          <a:r>
            <a:rPr lang="ja-JP" altLang="ja-JP" sz="1100" b="0" i="0" baseline="0">
              <a:solidFill>
                <a:schemeClr val="dk1"/>
              </a:solidFill>
              <a:effectLst/>
              <a:latin typeface="+mn-lt"/>
              <a:ea typeface="+mn-ea"/>
              <a:cs typeface="+mn-cs"/>
            </a:rPr>
            <a:t>が通年より多かったためである。今後とも適正化を目指すとともに各種福祉施策については積極的に行政サービスの充実を図っていく。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9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その他に係る経常収支比率が減少しているのは、</a:t>
          </a:r>
          <a:r>
            <a:rPr lang="ja-JP" altLang="en-US" sz="1100" b="0" i="0" baseline="0">
              <a:solidFill>
                <a:schemeClr val="dk1"/>
              </a:solidFill>
              <a:effectLst/>
              <a:latin typeface="+mn-lt"/>
              <a:ea typeface="+mn-ea"/>
              <a:cs typeface="+mn-cs"/>
            </a:rPr>
            <a:t>昨年度に続き</a:t>
          </a:r>
          <a:r>
            <a:rPr lang="ja-JP" altLang="ja-JP" sz="1100" b="0" i="0" baseline="0">
              <a:solidFill>
                <a:schemeClr val="dk1"/>
              </a:solidFill>
              <a:effectLst/>
              <a:latin typeface="+mn-lt"/>
              <a:ea typeface="+mn-ea"/>
              <a:cs typeface="+mn-cs"/>
            </a:rPr>
            <a:t>各特別会計に対しての繰出し金の精査を行い通年より繰出しによる支出を抑えたためである。今後も支出に関しては適正な額で対応していく。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205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補助費等は類似団体平均を下回っているが、人件費、物件費の比率が高い状態の対策として補助金の有効な運営を行い町の活性化に取り組む団体の増加を目指す。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78994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883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34</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施設の更新などで地方債の発行が増加しているため公債費が年々増加している。財政を圧迫させないためにも計画的な発行に努める。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34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30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30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166388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公債費以外の比率に関しては類似団体より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上回っているが。</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費の増が見込まれているため比率の減少が見込まれている。</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費率が財政圧迫にならないよう事業の調整を行って対応していく。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27395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433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78</xdr:row>
      <xdr:rowOff>68218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4334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68218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694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164556</xdr:rowOff>
    </xdr:from>
    <xdr:to>
      <xdr:col>69</xdr:col>
      <xdr:colOff>92075</xdr:colOff>
      <xdr:row>77</xdr:row>
      <xdr:rowOff>167821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6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17418</xdr:rowOff>
    </xdr:from>
    <xdr:to>
      <xdr:col>74</xdr:col>
      <xdr:colOff>31750</xdr:colOff>
      <xdr:row>78</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103795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113756</xdr:rowOff>
    </xdr:from>
    <xdr:to>
      <xdr:col>65</xdr:col>
      <xdr:colOff>53975</xdr:colOff>
      <xdr:row>78</xdr:row>
      <xdr:rowOff>43906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54083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139496</xdr:rowOff>
    </xdr:from>
    <xdr:to>
      <xdr:col>29</xdr:col>
      <xdr:colOff>127000</xdr:colOff>
      <xdr:row>17</xdr:row>
      <xdr:rowOff>144675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01771"/>
          <a:ext cx="647700" cy="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125032</xdr:rowOff>
    </xdr:from>
    <xdr:to>
      <xdr:col>26</xdr:col>
      <xdr:colOff>50800</xdr:colOff>
      <xdr:row>17</xdr:row>
      <xdr:rowOff>144675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087307"/>
          <a:ext cx="698500" cy="19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125032</xdr:rowOff>
    </xdr:from>
    <xdr:to>
      <xdr:col>22</xdr:col>
      <xdr:colOff>114300</xdr:colOff>
      <xdr:row>17</xdr:row>
      <xdr:rowOff>155703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87307"/>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155703</xdr:rowOff>
    </xdr:from>
    <xdr:to>
      <xdr:col>18</xdr:col>
      <xdr:colOff>177800</xdr:colOff>
      <xdr:row>18</xdr:row>
      <xdr:rowOff>35362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17978"/>
          <a:ext cx="698500" cy="51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88696</xdr:rowOff>
    </xdr:from>
    <xdr:to>
      <xdr:col>29</xdr:col>
      <xdr:colOff>177800</xdr:colOff>
      <xdr:row>18</xdr:row>
      <xdr:rowOff>18846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5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105223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9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93875</xdr:rowOff>
    </xdr:from>
    <xdr:to>
      <xdr:col>26</xdr:col>
      <xdr:colOff>101600</xdr:colOff>
      <xdr:row>18</xdr:row>
      <xdr:rowOff>24025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5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34202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2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74232</xdr:rowOff>
    </xdr:from>
    <xdr:to>
      <xdr:col>22</xdr:col>
      <xdr:colOff>165100</xdr:colOff>
      <xdr:row>18</xdr:row>
      <xdr:rowOff>4382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3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104903</xdr:rowOff>
    </xdr:from>
    <xdr:to>
      <xdr:col>19</xdr:col>
      <xdr:colOff>38100</xdr:colOff>
      <xdr:row>18</xdr:row>
      <xdr:rowOff>35053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6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45230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156012</xdr:rowOff>
    </xdr:from>
    <xdr:to>
      <xdr:col>15</xdr:col>
      <xdr:colOff>101600</xdr:colOff>
      <xdr:row>18</xdr:row>
      <xdr:rowOff>86162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1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96339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287077</xdr:rowOff>
    </xdr:from>
    <xdr:to>
      <xdr:col>29</xdr:col>
      <xdr:colOff>127000</xdr:colOff>
      <xdr:row>36</xdr:row>
      <xdr:rowOff>24031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97427"/>
          <a:ext cx="647700" cy="7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281618</xdr:rowOff>
    </xdr:from>
    <xdr:to>
      <xdr:col>26</xdr:col>
      <xdr:colOff>50800</xdr:colOff>
      <xdr:row>36</xdr:row>
      <xdr:rowOff>24031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91968"/>
          <a:ext cx="698500" cy="8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281618</xdr:rowOff>
    </xdr:from>
    <xdr:to>
      <xdr:col>22</xdr:col>
      <xdr:colOff>114300</xdr:colOff>
      <xdr:row>36</xdr:row>
      <xdr:rowOff>9195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91968"/>
          <a:ext cx="698500" cy="7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7347</xdr:rowOff>
    </xdr:from>
    <xdr:to>
      <xdr:col>18</xdr:col>
      <xdr:colOff>177800</xdr:colOff>
      <xdr:row>36</xdr:row>
      <xdr:rowOff>9195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60597"/>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236277</xdr:rowOff>
    </xdr:from>
    <xdr:to>
      <xdr:col>29</xdr:col>
      <xdr:colOff>177800</xdr:colOff>
      <xdr:row>35</xdr:row>
      <xdr:rowOff>337877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81354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9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316131</xdr:rowOff>
    </xdr:from>
    <xdr:to>
      <xdr:col>26</xdr:col>
      <xdr:colOff>101600</xdr:colOff>
      <xdr:row>36</xdr:row>
      <xdr:rowOff>74831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85008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230818</xdr:rowOff>
    </xdr:from>
    <xdr:to>
      <xdr:col>22</xdr:col>
      <xdr:colOff>165100</xdr:colOff>
      <xdr:row>35</xdr:row>
      <xdr:rowOff>332418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342595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301295</xdr:rowOff>
    </xdr:from>
    <xdr:to>
      <xdr:col>19</xdr:col>
      <xdr:colOff>38100</xdr:colOff>
      <xdr:row>36</xdr:row>
      <xdr:rowOff>59995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299447</xdr:rowOff>
    </xdr:from>
    <xdr:to>
      <xdr:col>15</xdr:col>
      <xdr:colOff>101600</xdr:colOff>
      <xdr:row>36</xdr:row>
      <xdr:rowOff>58147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68324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1,684
28.90
3,221,397
2,976,488
51,114
1,733,900
2,087,769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125297</xdr:rowOff>
    </xdr:from>
    <xdr:to>
      <xdr:col>24</xdr:col>
      <xdr:colOff>63500</xdr:colOff>
      <xdr:row>35</xdr:row>
      <xdr:rowOff>130032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126047"/>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105346</xdr:rowOff>
    </xdr:from>
    <xdr:to>
      <xdr:col>19</xdr:col>
      <xdr:colOff>177800</xdr:colOff>
      <xdr:row>35</xdr:row>
      <xdr:rowOff>125297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06096"/>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105346</xdr:rowOff>
    </xdr:from>
    <xdr:to>
      <xdr:col>15</xdr:col>
      <xdr:colOff>50800</xdr:colOff>
      <xdr:row>35</xdr:row>
      <xdr:rowOff>158300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06096"/>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158300</xdr:rowOff>
    </xdr:from>
    <xdr:to>
      <xdr:col>10</xdr:col>
      <xdr:colOff>114300</xdr:colOff>
      <xdr:row>36</xdr:row>
      <xdr:rowOff>82134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9050"/>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79232</xdr:rowOff>
    </xdr:from>
    <xdr:to>
      <xdr:col>24</xdr:col>
      <xdr:colOff>114300</xdr:colOff>
      <xdr:row>36</xdr:row>
      <xdr:rowOff>9382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102109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3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74497</xdr:rowOff>
    </xdr:from>
    <xdr:to>
      <xdr:col>20</xdr:col>
      <xdr:colOff>38100</xdr:colOff>
      <xdr:row>36</xdr:row>
      <xdr:rowOff>4647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21174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54546</xdr:rowOff>
    </xdr:from>
    <xdr:to>
      <xdr:col>15</xdr:col>
      <xdr:colOff>101600</xdr:colOff>
      <xdr:row>35</xdr:row>
      <xdr:rowOff>156146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3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107500</xdr:rowOff>
    </xdr:from>
    <xdr:to>
      <xdr:col>10</xdr:col>
      <xdr:colOff>165100</xdr:colOff>
      <xdr:row>36</xdr:row>
      <xdr:rowOff>37650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54177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31334</xdr:rowOff>
    </xdr:from>
    <xdr:to>
      <xdr:col>6</xdr:col>
      <xdr:colOff>38100</xdr:colOff>
      <xdr:row>36</xdr:row>
      <xdr:rowOff>132934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149461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94803</xdr:rowOff>
    </xdr:from>
    <xdr:to>
      <xdr:col>24</xdr:col>
      <xdr:colOff>63500</xdr:colOff>
      <xdr:row>56</xdr:row>
      <xdr:rowOff>119277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6003"/>
          <a:ext cx="8382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119277</xdr:rowOff>
    </xdr:from>
    <xdr:to>
      <xdr:col>19</xdr:col>
      <xdr:colOff>177800</xdr:colOff>
      <xdr:row>56</xdr:row>
      <xdr:rowOff>120663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20477"/>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119391</xdr:rowOff>
    </xdr:from>
    <xdr:to>
      <xdr:col>15</xdr:col>
      <xdr:colOff>50800</xdr:colOff>
      <xdr:row>56</xdr:row>
      <xdr:rowOff>120663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0591"/>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109689</xdr:rowOff>
    </xdr:from>
    <xdr:to>
      <xdr:col>10</xdr:col>
      <xdr:colOff>114300</xdr:colOff>
      <xdr:row>56</xdr:row>
      <xdr:rowOff>119391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10889"/>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44003</xdr:rowOff>
    </xdr:from>
    <xdr:to>
      <xdr:col>24</xdr:col>
      <xdr:colOff>114300</xdr:colOff>
      <xdr:row>56</xdr:row>
      <xdr:rowOff>145603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66880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9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68477</xdr:rowOff>
    </xdr:from>
    <xdr:to>
      <xdr:col>20</xdr:col>
      <xdr:colOff>38100</xdr:colOff>
      <xdr:row>56</xdr:row>
      <xdr:rowOff>170077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69863</xdr:rowOff>
    </xdr:from>
    <xdr:to>
      <xdr:col>15</xdr:col>
      <xdr:colOff>101600</xdr:colOff>
      <xdr:row>57</xdr:row>
      <xdr:rowOff>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68591</xdr:rowOff>
    </xdr:from>
    <xdr:to>
      <xdr:col>10</xdr:col>
      <xdr:colOff>165100</xdr:colOff>
      <xdr:row>56</xdr:row>
      <xdr:rowOff>170191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4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58889</xdr:rowOff>
    </xdr:from>
    <xdr:to>
      <xdr:col>6</xdr:col>
      <xdr:colOff>38100</xdr:colOff>
      <xdr:row>56</xdr:row>
      <xdr:rowOff>160489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54008</xdr:rowOff>
    </xdr:from>
    <xdr:to>
      <xdr:col>24</xdr:col>
      <xdr:colOff>63500</xdr:colOff>
      <xdr:row>78</xdr:row>
      <xdr:rowOff>57116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7108"/>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20495</xdr:rowOff>
    </xdr:from>
    <xdr:to>
      <xdr:col>19</xdr:col>
      <xdr:colOff>177800</xdr:colOff>
      <xdr:row>78</xdr:row>
      <xdr:rowOff>57116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3595"/>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164339</xdr:rowOff>
    </xdr:from>
    <xdr:to>
      <xdr:col>15</xdr:col>
      <xdr:colOff>50800</xdr:colOff>
      <xdr:row>78</xdr:row>
      <xdr:rowOff>20495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5989"/>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164339</xdr:rowOff>
    </xdr:from>
    <xdr:to>
      <xdr:col>10</xdr:col>
      <xdr:colOff>114300</xdr:colOff>
      <xdr:row>78</xdr:row>
      <xdr:rowOff>4784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5989"/>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3208</xdr:rowOff>
    </xdr:from>
    <xdr:to>
      <xdr:col>24</xdr:col>
      <xdr:colOff>114300</xdr:colOff>
      <xdr:row>78</xdr:row>
      <xdr:rowOff>104808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6316</xdr:rowOff>
    </xdr:from>
    <xdr:to>
      <xdr:col>20</xdr:col>
      <xdr:colOff>38100</xdr:colOff>
      <xdr:row>78</xdr:row>
      <xdr:rowOff>107916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99043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141145</xdr:rowOff>
    </xdr:from>
    <xdr:to>
      <xdr:col>15</xdr:col>
      <xdr:colOff>101600</xdr:colOff>
      <xdr:row>78</xdr:row>
      <xdr:rowOff>71295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62422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113539</xdr:rowOff>
    </xdr:from>
    <xdr:to>
      <xdr:col>10</xdr:col>
      <xdr:colOff>165100</xdr:colOff>
      <xdr:row>78</xdr:row>
      <xdr:rowOff>43689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60216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125434</xdr:rowOff>
    </xdr:from>
    <xdr:to>
      <xdr:col>6</xdr:col>
      <xdr:colOff>38100</xdr:colOff>
      <xdr:row>78</xdr:row>
      <xdr:rowOff>55584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72111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166142</xdr:rowOff>
    </xdr:from>
    <xdr:to>
      <xdr:col>24</xdr:col>
      <xdr:colOff>63500</xdr:colOff>
      <xdr:row>96</xdr:row>
      <xdr:rowOff>53983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53892"/>
          <a:ext cx="838200" cy="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53983</xdr:rowOff>
    </xdr:from>
    <xdr:to>
      <xdr:col>19</xdr:col>
      <xdr:colOff>177800</xdr:colOff>
      <xdr:row>96</xdr:row>
      <xdr:rowOff>127371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13183"/>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127371</xdr:rowOff>
    </xdr:from>
    <xdr:to>
      <xdr:col>15</xdr:col>
      <xdr:colOff>50800</xdr:colOff>
      <xdr:row>96</xdr:row>
      <xdr:rowOff>162956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8657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105594</xdr:rowOff>
    </xdr:from>
    <xdr:to>
      <xdr:col>10</xdr:col>
      <xdr:colOff>114300</xdr:colOff>
      <xdr:row>96</xdr:row>
      <xdr:rowOff>162956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64794"/>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115342</xdr:rowOff>
    </xdr:from>
    <xdr:to>
      <xdr:col>24</xdr:col>
      <xdr:colOff>114300</xdr:colOff>
      <xdr:row>96</xdr:row>
      <xdr:rowOff>45492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93769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3183</xdr:rowOff>
    </xdr:from>
    <xdr:to>
      <xdr:col>20</xdr:col>
      <xdr:colOff>38100</xdr:colOff>
      <xdr:row>96</xdr:row>
      <xdr:rowOff>104783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95910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76571</xdr:rowOff>
    </xdr:from>
    <xdr:to>
      <xdr:col>15</xdr:col>
      <xdr:colOff>101600</xdr:colOff>
      <xdr:row>97</xdr:row>
      <xdr:rowOff>6721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169298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112156</xdr:rowOff>
    </xdr:from>
    <xdr:to>
      <xdr:col>10</xdr:col>
      <xdr:colOff>165100</xdr:colOff>
      <xdr:row>97</xdr:row>
      <xdr:rowOff>42306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33433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54794</xdr:rowOff>
    </xdr:from>
    <xdr:to>
      <xdr:col>6</xdr:col>
      <xdr:colOff>38100</xdr:colOff>
      <xdr:row>96</xdr:row>
      <xdr:rowOff>156394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64532</xdr:rowOff>
    </xdr:from>
    <xdr:to>
      <xdr:col>55</xdr:col>
      <xdr:colOff>0</xdr:colOff>
      <xdr:row>37</xdr:row>
      <xdr:rowOff>96180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08182"/>
          <a:ext cx="8382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59197</xdr:rowOff>
    </xdr:from>
    <xdr:to>
      <xdr:col>50</xdr:col>
      <xdr:colOff>114300</xdr:colOff>
      <xdr:row>37</xdr:row>
      <xdr:rowOff>96180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02847"/>
          <a:ext cx="8890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143002</xdr:rowOff>
    </xdr:from>
    <xdr:to>
      <xdr:col>45</xdr:col>
      <xdr:colOff>177800</xdr:colOff>
      <xdr:row>37</xdr:row>
      <xdr:rowOff>59197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15202"/>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143002</xdr:rowOff>
    </xdr:from>
    <xdr:to>
      <xdr:col>41</xdr:col>
      <xdr:colOff>50800</xdr:colOff>
      <xdr:row>37</xdr:row>
      <xdr:rowOff>131083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15202"/>
          <a:ext cx="889000" cy="1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13732</xdr:rowOff>
    </xdr:from>
    <xdr:to>
      <xdr:col>55</xdr:col>
      <xdr:colOff>50800</xdr:colOff>
      <xdr:row>37</xdr:row>
      <xdr:rowOff>115332</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36609</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0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45380</xdr:rowOff>
    </xdr:from>
    <xdr:to>
      <xdr:col>50</xdr:col>
      <xdr:colOff>165100</xdr:colOff>
      <xdr:row>37</xdr:row>
      <xdr:rowOff>146980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163507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8397</xdr:rowOff>
    </xdr:from>
    <xdr:to>
      <xdr:col>46</xdr:col>
      <xdr:colOff>38100</xdr:colOff>
      <xdr:row>37</xdr:row>
      <xdr:rowOff>109997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126524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2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92202</xdr:rowOff>
    </xdr:from>
    <xdr:to>
      <xdr:col>41</xdr:col>
      <xdr:colOff>101600</xdr:colOff>
      <xdr:row>37</xdr:row>
      <xdr:rowOff>22352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38879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3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80283</xdr:rowOff>
    </xdr:from>
    <xdr:to>
      <xdr:col>36</xdr:col>
      <xdr:colOff>165100</xdr:colOff>
      <xdr:row>38</xdr:row>
      <xdr:rowOff>10433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26960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9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91170</xdr:rowOff>
    </xdr:from>
    <xdr:to>
      <xdr:col>55</xdr:col>
      <xdr:colOff>0</xdr:colOff>
      <xdr:row>58</xdr:row>
      <xdr:rowOff>118496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35270"/>
          <a:ext cx="8382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122611</xdr:rowOff>
    </xdr:from>
    <xdr:to>
      <xdr:col>50</xdr:col>
      <xdr:colOff>114300</xdr:colOff>
      <xdr:row>58</xdr:row>
      <xdr:rowOff>91170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95261"/>
          <a:ext cx="889000" cy="14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78897</xdr:rowOff>
    </xdr:from>
    <xdr:to>
      <xdr:col>45</xdr:col>
      <xdr:colOff>177800</xdr:colOff>
      <xdr:row>57</xdr:row>
      <xdr:rowOff>122611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51547"/>
          <a:ext cx="889000" cy="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78897</xdr:rowOff>
    </xdr:from>
    <xdr:to>
      <xdr:col>41</xdr:col>
      <xdr:colOff>50800</xdr:colOff>
      <xdr:row>57</xdr:row>
      <xdr:rowOff>154463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51547"/>
          <a:ext cx="889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67696</xdr:rowOff>
    </xdr:from>
    <xdr:to>
      <xdr:col>55</xdr:col>
      <xdr:colOff>50800</xdr:colOff>
      <xdr:row>58</xdr:row>
      <xdr:rowOff>169296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40370</xdr:rowOff>
    </xdr:from>
    <xdr:to>
      <xdr:col>50</xdr:col>
      <xdr:colOff>165100</xdr:colOff>
      <xdr:row>58</xdr:row>
      <xdr:rowOff>141970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133097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71811</xdr:rowOff>
    </xdr:from>
    <xdr:to>
      <xdr:col>46</xdr:col>
      <xdr:colOff>38100</xdr:colOff>
      <xdr:row>58</xdr:row>
      <xdr:rowOff>1961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18488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1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28097</xdr:rowOff>
    </xdr:from>
    <xdr:to>
      <xdr:col>41</xdr:col>
      <xdr:colOff>101600</xdr:colOff>
      <xdr:row>57</xdr:row>
      <xdr:rowOff>129697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146224</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75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103663</xdr:rowOff>
    </xdr:from>
    <xdr:to>
      <xdr:col>36</xdr:col>
      <xdr:colOff>165100</xdr:colOff>
      <xdr:row>58</xdr:row>
      <xdr:rowOff>33813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50340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139446</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125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165942</xdr:rowOff>
    </xdr:from>
    <xdr:to>
      <xdr:col>50</xdr:col>
      <xdr:colOff>114300</xdr:colOff>
      <xdr:row>78</xdr:row>
      <xdr:rowOff>139446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024692"/>
          <a:ext cx="889000" cy="48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114726</xdr:rowOff>
    </xdr:from>
    <xdr:to>
      <xdr:col>45</xdr:col>
      <xdr:colOff>177800</xdr:colOff>
      <xdr:row>75</xdr:row>
      <xdr:rowOff>165942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2802026"/>
          <a:ext cx="889000" cy="2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114726</xdr:rowOff>
    </xdr:from>
    <xdr:to>
      <xdr:col>41</xdr:col>
      <xdr:colOff>50800</xdr:colOff>
      <xdr:row>76</xdr:row>
      <xdr:rowOff>79158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2802026"/>
          <a:ext cx="889000" cy="3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88646</xdr:rowOff>
    </xdr:from>
    <xdr:to>
      <xdr:col>50</xdr:col>
      <xdr:colOff>165100</xdr:colOff>
      <xdr:row>79</xdr:row>
      <xdr:rowOff>18796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9923</xdr:rowOff>
    </xdr:from>
    <xdr:ext cx="378565"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50017" y="1355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115143</xdr:rowOff>
    </xdr:from>
    <xdr:to>
      <xdr:col>46</xdr:col>
      <xdr:colOff>38100</xdr:colOff>
      <xdr:row>76</xdr:row>
      <xdr:rowOff>45293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61820</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63926</xdr:rowOff>
    </xdr:from>
    <xdr:to>
      <xdr:col>41</xdr:col>
      <xdr:colOff>101600</xdr:colOff>
      <xdr:row>74</xdr:row>
      <xdr:rowOff>165526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7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10603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52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28358</xdr:rowOff>
    </xdr:from>
    <xdr:to>
      <xdr:col>36</xdr:col>
      <xdr:colOff>165100</xdr:colOff>
      <xdr:row>76</xdr:row>
      <xdr:rowOff>129958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0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146486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8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93070</xdr:rowOff>
    </xdr:from>
    <xdr:to>
      <xdr:col>55</xdr:col>
      <xdr:colOff>0</xdr:colOff>
      <xdr:row>98</xdr:row>
      <xdr:rowOff>118821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95170"/>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74758</xdr:rowOff>
    </xdr:from>
    <xdr:to>
      <xdr:col>50</xdr:col>
      <xdr:colOff>114300</xdr:colOff>
      <xdr:row>98</xdr:row>
      <xdr:rowOff>93070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76858"/>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74758</xdr:rowOff>
    </xdr:from>
    <xdr:to>
      <xdr:col>45</xdr:col>
      <xdr:colOff>177800</xdr:colOff>
      <xdr:row>98</xdr:row>
      <xdr:rowOff>90078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76858"/>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90078</xdr:rowOff>
    </xdr:from>
    <xdr:to>
      <xdr:col>41</xdr:col>
      <xdr:colOff>50800</xdr:colOff>
      <xdr:row>98</xdr:row>
      <xdr:rowOff>99019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2178"/>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68021</xdr:rowOff>
    </xdr:from>
    <xdr:to>
      <xdr:col>55</xdr:col>
      <xdr:colOff>50800</xdr:colOff>
      <xdr:row>98</xdr:row>
      <xdr:rowOff>169621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42270</xdr:rowOff>
    </xdr:from>
    <xdr:to>
      <xdr:col>50</xdr:col>
      <xdr:colOff>165100</xdr:colOff>
      <xdr:row>98</xdr:row>
      <xdr:rowOff>143870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160397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23958</xdr:rowOff>
    </xdr:from>
    <xdr:to>
      <xdr:col>46</xdr:col>
      <xdr:colOff>38100</xdr:colOff>
      <xdr:row>98</xdr:row>
      <xdr:rowOff>125558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142085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39278</xdr:rowOff>
    </xdr:from>
    <xdr:to>
      <xdr:col>41</xdr:col>
      <xdr:colOff>101600</xdr:colOff>
      <xdr:row>98</xdr:row>
      <xdr:rowOff>140878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157405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48219</xdr:rowOff>
    </xdr:from>
    <xdr:to>
      <xdr:col>36</xdr:col>
      <xdr:colOff>165100</xdr:colOff>
      <xdr:row>98</xdr:row>
      <xdr:rowOff>149819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166346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41711</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8261"/>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130057</xdr:rowOff>
    </xdr:from>
    <xdr:to>
      <xdr:col>76</xdr:col>
      <xdr:colOff>114300</xdr:colOff>
      <xdr:row>39</xdr:row>
      <xdr:rowOff>41711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45157"/>
          <a:ext cx="889000" cy="8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130057</xdr:rowOff>
    </xdr:from>
    <xdr:to>
      <xdr:col>71</xdr:col>
      <xdr:colOff>177800</xdr:colOff>
      <xdr:row>39</xdr:row>
      <xdr:rowOff>5523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45157"/>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162361</xdr:rowOff>
    </xdr:from>
    <xdr:to>
      <xdr:col>76</xdr:col>
      <xdr:colOff>165100</xdr:colOff>
      <xdr:row>39</xdr:row>
      <xdr:rowOff>92511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7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79257</xdr:rowOff>
    </xdr:from>
    <xdr:to>
      <xdr:col>72</xdr:col>
      <xdr:colOff>38100</xdr:colOff>
      <xdr:row>39</xdr:row>
      <xdr:rowOff>9407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8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126173</xdr:rowOff>
    </xdr:from>
    <xdr:to>
      <xdr:col>67</xdr:col>
      <xdr:colOff>101600</xdr:colOff>
      <xdr:row>39</xdr:row>
      <xdr:rowOff>56323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47450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39007</xdr:rowOff>
    </xdr:from>
    <xdr:to>
      <xdr:col>85</xdr:col>
      <xdr:colOff>127000</xdr:colOff>
      <xdr:row>77</xdr:row>
      <xdr:rowOff>67622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40657"/>
          <a:ext cx="8382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41205</xdr:rowOff>
    </xdr:from>
    <xdr:to>
      <xdr:col>81</xdr:col>
      <xdr:colOff>50800</xdr:colOff>
      <xdr:row>77</xdr:row>
      <xdr:rowOff>67622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42855"/>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41205</xdr:rowOff>
    </xdr:from>
    <xdr:to>
      <xdr:col>76</xdr:col>
      <xdr:colOff>114300</xdr:colOff>
      <xdr:row>77</xdr:row>
      <xdr:rowOff>41889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42855"/>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41889</xdr:rowOff>
    </xdr:from>
    <xdr:to>
      <xdr:col>71</xdr:col>
      <xdr:colOff>177800</xdr:colOff>
      <xdr:row>77</xdr:row>
      <xdr:rowOff>51454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43539"/>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159657</xdr:rowOff>
    </xdr:from>
    <xdr:to>
      <xdr:col>85</xdr:col>
      <xdr:colOff>177800</xdr:colOff>
      <xdr:row>77</xdr:row>
      <xdr:rowOff>89807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4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16822</xdr:rowOff>
    </xdr:from>
    <xdr:to>
      <xdr:col>81</xdr:col>
      <xdr:colOff>101600</xdr:colOff>
      <xdr:row>77</xdr:row>
      <xdr:rowOff>118422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134949</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9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161855</xdr:rowOff>
    </xdr:from>
    <xdr:to>
      <xdr:col>76</xdr:col>
      <xdr:colOff>165100</xdr:colOff>
      <xdr:row>77</xdr:row>
      <xdr:rowOff>92005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108533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162539</xdr:rowOff>
    </xdr:from>
    <xdr:to>
      <xdr:col>72</xdr:col>
      <xdr:colOff>38100</xdr:colOff>
      <xdr:row>77</xdr:row>
      <xdr:rowOff>92689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109217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6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654</xdr:rowOff>
    </xdr:from>
    <xdr:to>
      <xdr:col>67</xdr:col>
      <xdr:colOff>101600</xdr:colOff>
      <xdr:row>77</xdr:row>
      <xdr:rowOff>102254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118781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140663</xdr:rowOff>
    </xdr:from>
    <xdr:to>
      <xdr:col>85</xdr:col>
      <xdr:colOff>127000</xdr:colOff>
      <xdr:row>98</xdr:row>
      <xdr:rowOff>35982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599863"/>
          <a:ext cx="838200" cy="2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140663</xdr:rowOff>
    </xdr:from>
    <xdr:to>
      <xdr:col>81</xdr:col>
      <xdr:colOff>50800</xdr:colOff>
      <xdr:row>98</xdr:row>
      <xdr:rowOff>30234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599863"/>
          <a:ext cx="889000" cy="2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127491</xdr:rowOff>
    </xdr:from>
    <xdr:to>
      <xdr:col>76</xdr:col>
      <xdr:colOff>114300</xdr:colOff>
      <xdr:row>98</xdr:row>
      <xdr:rowOff>30234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758141"/>
          <a:ext cx="889000" cy="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127329</xdr:rowOff>
    </xdr:from>
    <xdr:to>
      <xdr:col>71</xdr:col>
      <xdr:colOff>177800</xdr:colOff>
      <xdr:row>97</xdr:row>
      <xdr:rowOff>127491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57979"/>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156632</xdr:rowOff>
    </xdr:from>
    <xdr:to>
      <xdr:col>85</xdr:col>
      <xdr:colOff>177800</xdr:colOff>
      <xdr:row>98</xdr:row>
      <xdr:rowOff>86782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8059</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89863</xdr:rowOff>
    </xdr:from>
    <xdr:to>
      <xdr:col>81</xdr:col>
      <xdr:colOff>101600</xdr:colOff>
      <xdr:row>97</xdr:row>
      <xdr:rowOff>20013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36540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2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150884</xdr:rowOff>
    </xdr:from>
    <xdr:to>
      <xdr:col>76</xdr:col>
      <xdr:colOff>165100</xdr:colOff>
      <xdr:row>98</xdr:row>
      <xdr:rowOff>81034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72161</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76691</xdr:rowOff>
    </xdr:from>
    <xdr:to>
      <xdr:col>72</xdr:col>
      <xdr:colOff>38100</xdr:colOff>
      <xdr:row>98</xdr:row>
      <xdr:rowOff>6841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23368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76529</xdr:rowOff>
    </xdr:from>
    <xdr:to>
      <xdr:col>67</xdr:col>
      <xdr:colOff>101600</xdr:colOff>
      <xdr:row>98</xdr:row>
      <xdr:rowOff>6679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23206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8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138351</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2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138351</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2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87551</xdr:rowOff>
    </xdr:from>
    <xdr:to>
      <xdr:col>102</xdr:col>
      <xdr:colOff>165100</xdr:colOff>
      <xdr:row>59</xdr:row>
      <xdr:rowOff>17701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8828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151842</xdr:rowOff>
    </xdr:from>
    <xdr:to>
      <xdr:col>116</xdr:col>
      <xdr:colOff>63500</xdr:colOff>
      <xdr:row>77</xdr:row>
      <xdr:rowOff>139154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82042"/>
          <a:ext cx="8382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107944</xdr:rowOff>
    </xdr:from>
    <xdr:to>
      <xdr:col>111</xdr:col>
      <xdr:colOff>177800</xdr:colOff>
      <xdr:row>76</xdr:row>
      <xdr:rowOff>151842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38144"/>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107944</xdr:rowOff>
    </xdr:from>
    <xdr:to>
      <xdr:col>107</xdr:col>
      <xdr:colOff>50800</xdr:colOff>
      <xdr:row>77</xdr:row>
      <xdr:rowOff>87812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38144"/>
          <a:ext cx="889000" cy="15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37336</xdr:rowOff>
    </xdr:from>
    <xdr:to>
      <xdr:col>102</xdr:col>
      <xdr:colOff>114300</xdr:colOff>
      <xdr:row>77</xdr:row>
      <xdr:rowOff>87812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38986"/>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88354</xdr:rowOff>
    </xdr:from>
    <xdr:to>
      <xdr:col>116</xdr:col>
      <xdr:colOff>114300</xdr:colOff>
      <xdr:row>78</xdr:row>
      <xdr:rowOff>18504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66781</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101042</xdr:rowOff>
    </xdr:from>
    <xdr:to>
      <xdr:col>112</xdr:col>
      <xdr:colOff>38100</xdr:colOff>
      <xdr:row>77</xdr:row>
      <xdr:rowOff>31192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47719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90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57144</xdr:rowOff>
    </xdr:from>
    <xdr:to>
      <xdr:col>107</xdr:col>
      <xdr:colOff>101600</xdr:colOff>
      <xdr:row>76</xdr:row>
      <xdr:rowOff>158744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3822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37012</xdr:rowOff>
    </xdr:from>
    <xdr:to>
      <xdr:col>102</xdr:col>
      <xdr:colOff>165100</xdr:colOff>
      <xdr:row>77</xdr:row>
      <xdr:rowOff>138612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129739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3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157986</xdr:rowOff>
    </xdr:from>
    <xdr:to>
      <xdr:col>98</xdr:col>
      <xdr:colOff>38100</xdr:colOff>
      <xdr:row>77</xdr:row>
      <xdr:rowOff>88136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104663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6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昨年度同様</a:t>
          </a:r>
          <a:r>
            <a:rPr kumimoji="1" lang="ja-JP" altLang="ja-JP" sz="1100">
              <a:solidFill>
                <a:schemeClr val="dk1"/>
              </a:solidFill>
              <a:effectLst/>
              <a:latin typeface="+mn-lt"/>
              <a:ea typeface="+mn-ea"/>
              <a:cs typeface="+mn-cs"/>
            </a:rPr>
            <a:t>建設業者の需要過多により予定していた事業</a:t>
          </a:r>
          <a:r>
            <a:rPr kumimoji="1" lang="ja-JP" altLang="en-US" sz="1100">
              <a:solidFill>
                <a:schemeClr val="dk1"/>
              </a:solidFill>
              <a:effectLst/>
              <a:latin typeface="+mn-lt"/>
              <a:ea typeface="+mn-ea"/>
              <a:cs typeface="+mn-cs"/>
            </a:rPr>
            <a:t>未執行の為支出</a:t>
          </a:r>
          <a:r>
            <a:rPr kumimoji="1" lang="ja-JP" altLang="ja-JP" sz="1100">
              <a:solidFill>
                <a:schemeClr val="dk1"/>
              </a:solidFill>
              <a:effectLst/>
              <a:latin typeface="+mn-lt"/>
              <a:ea typeface="+mn-ea"/>
              <a:cs typeface="+mn-cs"/>
            </a:rPr>
            <a:t>減になっている。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1,684
28.90
3,221,397
2,976,488
51,114
1,733,900
2,087,769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63932</xdr:rowOff>
    </xdr:from>
    <xdr:to>
      <xdr:col>24</xdr:col>
      <xdr:colOff>63500</xdr:colOff>
      <xdr:row>36</xdr:row>
      <xdr:rowOff>137643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36132"/>
          <a:ext cx="838200" cy="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63932</xdr:rowOff>
    </xdr:from>
    <xdr:to>
      <xdr:col>19</xdr:col>
      <xdr:colOff>177800</xdr:colOff>
      <xdr:row>36</xdr:row>
      <xdr:rowOff>90170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6132"/>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90170</xdr:rowOff>
    </xdr:from>
    <xdr:to>
      <xdr:col>15</xdr:col>
      <xdr:colOff>50800</xdr:colOff>
      <xdr:row>36</xdr:row>
      <xdr:rowOff>115837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2370"/>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68631</xdr:rowOff>
    </xdr:from>
    <xdr:to>
      <xdr:col>10</xdr:col>
      <xdr:colOff>114300</xdr:colOff>
      <xdr:row>36</xdr:row>
      <xdr:rowOff>115837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4083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86843</xdr:rowOff>
    </xdr:from>
    <xdr:to>
      <xdr:col>24</xdr:col>
      <xdr:colOff>114300</xdr:colOff>
      <xdr:row>37</xdr:row>
      <xdr:rowOff>16993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109720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13132</xdr:rowOff>
    </xdr:from>
    <xdr:to>
      <xdr:col>20</xdr:col>
      <xdr:colOff>38100</xdr:colOff>
      <xdr:row>36</xdr:row>
      <xdr:rowOff>114732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131259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157497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65037</xdr:rowOff>
    </xdr:from>
    <xdr:to>
      <xdr:col>10</xdr:col>
      <xdr:colOff>165100</xdr:colOff>
      <xdr:row>36</xdr:row>
      <xdr:rowOff>166637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17831</xdr:rowOff>
    </xdr:from>
    <xdr:to>
      <xdr:col>6</xdr:col>
      <xdr:colOff>38100</xdr:colOff>
      <xdr:row>36</xdr:row>
      <xdr:rowOff>119431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135958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164260</xdr:rowOff>
    </xdr:from>
    <xdr:to>
      <xdr:col>24</xdr:col>
      <xdr:colOff>63500</xdr:colOff>
      <xdr:row>58</xdr:row>
      <xdr:rowOff>29056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6910"/>
          <a:ext cx="8382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164260</xdr:rowOff>
    </xdr:from>
    <xdr:to>
      <xdr:col>19</xdr:col>
      <xdr:colOff>177800</xdr:colOff>
      <xdr:row>58</xdr:row>
      <xdr:rowOff>39695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6910"/>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38790</xdr:rowOff>
    </xdr:from>
    <xdr:to>
      <xdr:col>15</xdr:col>
      <xdr:colOff>50800</xdr:colOff>
      <xdr:row>58</xdr:row>
      <xdr:rowOff>39695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2890"/>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11931</xdr:rowOff>
    </xdr:from>
    <xdr:to>
      <xdr:col>10</xdr:col>
      <xdr:colOff>114300</xdr:colOff>
      <xdr:row>58</xdr:row>
      <xdr:rowOff>38790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56031"/>
          <a:ext cx="889000" cy="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149706</xdr:rowOff>
    </xdr:from>
    <xdr:to>
      <xdr:col>24</xdr:col>
      <xdr:colOff>114300</xdr:colOff>
      <xdr:row>58</xdr:row>
      <xdr:rowOff>79856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109083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113460</xdr:rowOff>
    </xdr:from>
    <xdr:to>
      <xdr:col>20</xdr:col>
      <xdr:colOff>38100</xdr:colOff>
      <xdr:row>58</xdr:row>
      <xdr:rowOff>43610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60137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160345</xdr:rowOff>
    </xdr:from>
    <xdr:to>
      <xdr:col>15</xdr:col>
      <xdr:colOff>101600</xdr:colOff>
      <xdr:row>58</xdr:row>
      <xdr:rowOff>90495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81622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159440</xdr:rowOff>
    </xdr:from>
    <xdr:to>
      <xdr:col>10</xdr:col>
      <xdr:colOff>165100</xdr:colOff>
      <xdr:row>58</xdr:row>
      <xdr:rowOff>89590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106117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132581</xdr:rowOff>
    </xdr:from>
    <xdr:to>
      <xdr:col>6</xdr:col>
      <xdr:colOff>38100</xdr:colOff>
      <xdr:row>58</xdr:row>
      <xdr:rowOff>62731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79258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162824</xdr:rowOff>
    </xdr:from>
    <xdr:to>
      <xdr:col>24</xdr:col>
      <xdr:colOff>63500</xdr:colOff>
      <xdr:row>77</xdr:row>
      <xdr:rowOff>43949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193024"/>
          <a:ext cx="8382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157175</xdr:rowOff>
    </xdr:from>
    <xdr:to>
      <xdr:col>19</xdr:col>
      <xdr:colOff>177800</xdr:colOff>
      <xdr:row>76</xdr:row>
      <xdr:rowOff>162824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15925"/>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64357</xdr:rowOff>
    </xdr:from>
    <xdr:to>
      <xdr:col>15</xdr:col>
      <xdr:colOff>50800</xdr:colOff>
      <xdr:row>75</xdr:row>
      <xdr:rowOff>157175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51657"/>
          <a:ext cx="889000" cy="26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64357</xdr:rowOff>
    </xdr:from>
    <xdr:to>
      <xdr:col>10</xdr:col>
      <xdr:colOff>114300</xdr:colOff>
      <xdr:row>78</xdr:row>
      <xdr:rowOff>901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51657"/>
          <a:ext cx="889000" cy="6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164599</xdr:rowOff>
    </xdr:from>
    <xdr:to>
      <xdr:col>24</xdr:col>
      <xdr:colOff>114300</xdr:colOff>
      <xdr:row>77</xdr:row>
      <xdr:rowOff>94749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143026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112024</xdr:rowOff>
    </xdr:from>
    <xdr:to>
      <xdr:col>20</xdr:col>
      <xdr:colOff>38100</xdr:colOff>
      <xdr:row>77</xdr:row>
      <xdr:rowOff>42174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33301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106375</xdr:rowOff>
    </xdr:from>
    <xdr:to>
      <xdr:col>15</xdr:col>
      <xdr:colOff>101600</xdr:colOff>
      <xdr:row>76</xdr:row>
      <xdr:rowOff>36525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13557</xdr:rowOff>
    </xdr:from>
    <xdr:to>
      <xdr:col>10</xdr:col>
      <xdr:colOff>165100</xdr:colOff>
      <xdr:row>74</xdr:row>
      <xdr:rowOff>115157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131684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121551</xdr:rowOff>
    </xdr:from>
    <xdr:to>
      <xdr:col>6</xdr:col>
      <xdr:colOff>38100</xdr:colOff>
      <xdr:row>78</xdr:row>
      <xdr:rowOff>51701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42828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62576</xdr:rowOff>
    </xdr:from>
    <xdr:to>
      <xdr:col>24</xdr:col>
      <xdr:colOff>62865</xdr:colOff>
      <xdr:row>98</xdr:row>
      <xdr:rowOff>148579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835976"/>
          <a:ext cx="1270" cy="111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148579</xdr:rowOff>
    </xdr:from>
    <xdr:to>
      <xdr:col>24</xdr:col>
      <xdr:colOff>152400</xdr:colOff>
      <xdr:row>98</xdr:row>
      <xdr:rowOff>148579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9253</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61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62576</xdr:rowOff>
    </xdr:from>
    <xdr:to>
      <xdr:col>24</xdr:col>
      <xdr:colOff>152400</xdr:colOff>
      <xdr:row>92</xdr:row>
      <xdr:rowOff>62576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83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25059</xdr:rowOff>
    </xdr:from>
    <xdr:to>
      <xdr:col>24</xdr:col>
      <xdr:colOff>63500</xdr:colOff>
      <xdr:row>97</xdr:row>
      <xdr:rowOff>58662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5709"/>
          <a:ext cx="838200" cy="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17377</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48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38950</xdr:rowOff>
    </xdr:from>
    <xdr:to>
      <xdr:col>24</xdr:col>
      <xdr:colOff>114300</xdr:colOff>
      <xdr:row>97</xdr:row>
      <xdr:rowOff>140550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86427</xdr:rowOff>
    </xdr:from>
    <xdr:to>
      <xdr:col>19</xdr:col>
      <xdr:colOff>177800</xdr:colOff>
      <xdr:row>97</xdr:row>
      <xdr:rowOff>58662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31277"/>
          <a:ext cx="889000" cy="6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51152</xdr:rowOff>
    </xdr:from>
    <xdr:to>
      <xdr:col>20</xdr:col>
      <xdr:colOff>38100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143879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7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48031</xdr:rowOff>
    </xdr:from>
    <xdr:to>
      <xdr:col>15</xdr:col>
      <xdr:colOff>50800</xdr:colOff>
      <xdr:row>93</xdr:row>
      <xdr:rowOff>86427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649981"/>
          <a:ext cx="889000" cy="3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59830</xdr:rowOff>
    </xdr:from>
    <xdr:to>
      <xdr:col>15</xdr:col>
      <xdr:colOff>101600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152557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48031</xdr:rowOff>
    </xdr:from>
    <xdr:to>
      <xdr:col>10</xdr:col>
      <xdr:colOff>114300</xdr:colOff>
      <xdr:row>94</xdr:row>
      <xdr:rowOff>125426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649981"/>
          <a:ext cx="889000" cy="5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133041</xdr:rowOff>
    </xdr:from>
    <xdr:to>
      <xdr:col>10</xdr:col>
      <xdr:colOff>165100</xdr:colOff>
      <xdr:row>98</xdr:row>
      <xdr:rowOff>63191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54318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160052</xdr:rowOff>
    </xdr:from>
    <xdr:to>
      <xdr:col>6</xdr:col>
      <xdr:colOff>38100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145709</xdr:rowOff>
    </xdr:from>
    <xdr:to>
      <xdr:col>24</xdr:col>
      <xdr:colOff>114300</xdr:colOff>
      <xdr:row>97</xdr:row>
      <xdr:rowOff>75859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168586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5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7862</xdr:rowOff>
    </xdr:from>
    <xdr:to>
      <xdr:col>20</xdr:col>
      <xdr:colOff>38100</xdr:colOff>
      <xdr:row>97</xdr:row>
      <xdr:rowOff>109462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125989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35627</xdr:rowOff>
    </xdr:from>
    <xdr:to>
      <xdr:col>15</xdr:col>
      <xdr:colOff>101600</xdr:colOff>
      <xdr:row>93</xdr:row>
      <xdr:rowOff>137227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153754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75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168681</xdr:rowOff>
    </xdr:from>
    <xdr:to>
      <xdr:col>10</xdr:col>
      <xdr:colOff>165100</xdr:colOff>
      <xdr:row>91</xdr:row>
      <xdr:rowOff>98831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5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115358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37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74626</xdr:rowOff>
    </xdr:from>
    <xdr:to>
      <xdr:col>6</xdr:col>
      <xdr:colOff>38100</xdr:colOff>
      <xdr:row>95</xdr:row>
      <xdr:rowOff>4776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21303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9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11621</xdr:rowOff>
    </xdr:from>
    <xdr:to>
      <xdr:col>55</xdr:col>
      <xdr:colOff>0</xdr:colOff>
      <xdr:row>58</xdr:row>
      <xdr:rowOff>131580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5721"/>
          <a:ext cx="838200" cy="11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18400</xdr:rowOff>
    </xdr:from>
    <xdr:to>
      <xdr:col>50</xdr:col>
      <xdr:colOff>114300</xdr:colOff>
      <xdr:row>58</xdr:row>
      <xdr:rowOff>11621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19600"/>
          <a:ext cx="889000" cy="3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18400</xdr:rowOff>
    </xdr:from>
    <xdr:to>
      <xdr:col>45</xdr:col>
      <xdr:colOff>177800</xdr:colOff>
      <xdr:row>56</xdr:row>
      <xdr:rowOff>115823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19600"/>
          <a:ext cx="889000" cy="9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115823</xdr:rowOff>
    </xdr:from>
    <xdr:to>
      <xdr:col>41</xdr:col>
      <xdr:colOff>50800</xdr:colOff>
      <xdr:row>58</xdr:row>
      <xdr:rowOff>2148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17023"/>
          <a:ext cx="889000" cy="2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80780</xdr:rowOff>
    </xdr:from>
    <xdr:to>
      <xdr:col>55</xdr:col>
      <xdr:colOff>50800</xdr:colOff>
      <xdr:row>59</xdr:row>
      <xdr:rowOff>10930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103657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132271</xdr:rowOff>
    </xdr:from>
    <xdr:to>
      <xdr:col>50</xdr:col>
      <xdr:colOff>165100</xdr:colOff>
      <xdr:row>58</xdr:row>
      <xdr:rowOff>62421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78948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8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139050</xdr:rowOff>
    </xdr:from>
    <xdr:to>
      <xdr:col>46</xdr:col>
      <xdr:colOff>38100</xdr:colOff>
      <xdr:row>56</xdr:row>
      <xdr:rowOff>69200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85727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34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65023</xdr:rowOff>
    </xdr:from>
    <xdr:to>
      <xdr:col>41</xdr:col>
      <xdr:colOff>101600</xdr:colOff>
      <xdr:row>56</xdr:row>
      <xdr:rowOff>166623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122798</xdr:rowOff>
    </xdr:from>
    <xdr:to>
      <xdr:col>36</xdr:col>
      <xdr:colOff>165100</xdr:colOff>
      <xdr:row>58</xdr:row>
      <xdr:rowOff>52948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69475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41027</xdr:rowOff>
    </xdr:from>
    <xdr:to>
      <xdr:col>55</xdr:col>
      <xdr:colOff>0</xdr:colOff>
      <xdr:row>78</xdr:row>
      <xdr:rowOff>69478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4127"/>
          <a:ext cx="8382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50868</xdr:rowOff>
    </xdr:from>
    <xdr:to>
      <xdr:col>50</xdr:col>
      <xdr:colOff>114300</xdr:colOff>
      <xdr:row>78</xdr:row>
      <xdr:rowOff>69478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23968"/>
          <a:ext cx="889000" cy="1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27876</xdr:rowOff>
    </xdr:from>
    <xdr:to>
      <xdr:col>45</xdr:col>
      <xdr:colOff>177800</xdr:colOff>
      <xdr:row>78</xdr:row>
      <xdr:rowOff>50868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00976"/>
          <a:ext cx="889000" cy="2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27876</xdr:rowOff>
    </xdr:from>
    <xdr:to>
      <xdr:col>41</xdr:col>
      <xdr:colOff>50800</xdr:colOff>
      <xdr:row>78</xdr:row>
      <xdr:rowOff>51412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0976"/>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161677</xdr:rowOff>
    </xdr:from>
    <xdr:to>
      <xdr:col>55</xdr:col>
      <xdr:colOff>50800</xdr:colOff>
      <xdr:row>78</xdr:row>
      <xdr:rowOff>91827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121054</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5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18678</xdr:rowOff>
    </xdr:from>
    <xdr:to>
      <xdr:col>50</xdr:col>
      <xdr:colOff>165100</xdr:colOff>
      <xdr:row>78</xdr:row>
      <xdr:rowOff>120278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111405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xdr:rowOff>
    </xdr:from>
    <xdr:to>
      <xdr:col>46</xdr:col>
      <xdr:colOff>38100</xdr:colOff>
      <xdr:row>78</xdr:row>
      <xdr:rowOff>101668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118195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4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148526</xdr:rowOff>
    </xdr:from>
    <xdr:to>
      <xdr:col>41</xdr:col>
      <xdr:colOff>101600</xdr:colOff>
      <xdr:row>78</xdr:row>
      <xdr:rowOff>78676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95203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2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xdr:rowOff>
    </xdr:from>
    <xdr:to>
      <xdr:col>36</xdr:col>
      <xdr:colOff>165100</xdr:colOff>
      <xdr:row>78</xdr:row>
      <xdr:rowOff>102212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118739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63015</xdr:rowOff>
    </xdr:from>
    <xdr:to>
      <xdr:col>55</xdr:col>
      <xdr:colOff>0</xdr:colOff>
      <xdr:row>98</xdr:row>
      <xdr:rowOff>67742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65115"/>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63015</xdr:rowOff>
    </xdr:from>
    <xdr:to>
      <xdr:col>50</xdr:col>
      <xdr:colOff>114300</xdr:colOff>
      <xdr:row>98</xdr:row>
      <xdr:rowOff>95709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65115"/>
          <a:ext cx="8890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58378</xdr:rowOff>
    </xdr:from>
    <xdr:to>
      <xdr:col>45</xdr:col>
      <xdr:colOff>177800</xdr:colOff>
      <xdr:row>98</xdr:row>
      <xdr:rowOff>95709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60478"/>
          <a:ext cx="889000" cy="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42931</xdr:rowOff>
    </xdr:from>
    <xdr:to>
      <xdr:col>41</xdr:col>
      <xdr:colOff>50800</xdr:colOff>
      <xdr:row>98</xdr:row>
      <xdr:rowOff>58378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45031"/>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16942</xdr:rowOff>
    </xdr:from>
    <xdr:to>
      <xdr:col>55</xdr:col>
      <xdr:colOff>50800</xdr:colOff>
      <xdr:row>98</xdr:row>
      <xdr:rowOff>118542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147769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12215</xdr:rowOff>
    </xdr:from>
    <xdr:to>
      <xdr:col>50</xdr:col>
      <xdr:colOff>165100</xdr:colOff>
      <xdr:row>98</xdr:row>
      <xdr:rowOff>113815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130342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58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44909</xdr:rowOff>
    </xdr:from>
    <xdr:to>
      <xdr:col>46</xdr:col>
      <xdr:colOff>38100</xdr:colOff>
      <xdr:row>98</xdr:row>
      <xdr:rowOff>146509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137636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9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7578</xdr:rowOff>
    </xdr:from>
    <xdr:to>
      <xdr:col>41</xdr:col>
      <xdr:colOff>101600</xdr:colOff>
      <xdr:row>98</xdr:row>
      <xdr:rowOff>109178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125705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58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163581</xdr:rowOff>
    </xdr:from>
    <xdr:to>
      <xdr:col>36</xdr:col>
      <xdr:colOff>165100</xdr:colOff>
      <xdr:row>98</xdr:row>
      <xdr:rowOff>93731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110258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56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78056</xdr:rowOff>
    </xdr:from>
    <xdr:to>
      <xdr:col>85</xdr:col>
      <xdr:colOff>127000</xdr:colOff>
      <xdr:row>38</xdr:row>
      <xdr:rowOff>104605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93156"/>
          <a:ext cx="838200" cy="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78056</xdr:rowOff>
    </xdr:from>
    <xdr:to>
      <xdr:col>81</xdr:col>
      <xdr:colOff>50800</xdr:colOff>
      <xdr:row>38</xdr:row>
      <xdr:rowOff>97126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3156"/>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97126</xdr:rowOff>
    </xdr:from>
    <xdr:to>
      <xdr:col>76</xdr:col>
      <xdr:colOff>114300</xdr:colOff>
      <xdr:row>38</xdr:row>
      <xdr:rowOff>106951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12226"/>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109973</xdr:rowOff>
    </xdr:from>
    <xdr:to>
      <xdr:col>71</xdr:col>
      <xdr:colOff>177800</xdr:colOff>
      <xdr:row>38</xdr:row>
      <xdr:rowOff>106951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82173"/>
          <a:ext cx="889000" cy="3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53805</xdr:rowOff>
    </xdr:from>
    <xdr:to>
      <xdr:col>85</xdr:col>
      <xdr:colOff>177800</xdr:colOff>
      <xdr:row>38</xdr:row>
      <xdr:rowOff>155405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140182</xdr:rowOff>
    </xdr:from>
    <xdr:ext cx="469744"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27256</xdr:rowOff>
    </xdr:from>
    <xdr:to>
      <xdr:col>81</xdr:col>
      <xdr:colOff>101600</xdr:colOff>
      <xdr:row>38</xdr:row>
      <xdr:rowOff>128856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119983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46326</xdr:rowOff>
    </xdr:from>
    <xdr:to>
      <xdr:col>76</xdr:col>
      <xdr:colOff>165100</xdr:colOff>
      <xdr:row>38</xdr:row>
      <xdr:rowOff>147926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139053</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6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56151</xdr:rowOff>
    </xdr:from>
    <xdr:to>
      <xdr:col>72</xdr:col>
      <xdr:colOff>38100</xdr:colOff>
      <xdr:row>38</xdr:row>
      <xdr:rowOff>157751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148878</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8428" y="66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59173</xdr:rowOff>
    </xdr:from>
    <xdr:to>
      <xdr:col>67</xdr:col>
      <xdr:colOff>101600</xdr:colOff>
      <xdr:row>36</xdr:row>
      <xdr:rowOff>160773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47335</xdr:rowOff>
    </xdr:from>
    <xdr:to>
      <xdr:col>85</xdr:col>
      <xdr:colOff>127000</xdr:colOff>
      <xdr:row>58</xdr:row>
      <xdr:rowOff>61673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91435"/>
          <a:ext cx="8382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34433</xdr:rowOff>
    </xdr:from>
    <xdr:to>
      <xdr:col>81</xdr:col>
      <xdr:colOff>50800</xdr:colOff>
      <xdr:row>58</xdr:row>
      <xdr:rowOff>47335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78533"/>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30535</xdr:rowOff>
    </xdr:from>
    <xdr:to>
      <xdr:col>76</xdr:col>
      <xdr:colOff>114300</xdr:colOff>
      <xdr:row>58</xdr:row>
      <xdr:rowOff>34433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74635"/>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30535</xdr:rowOff>
    </xdr:from>
    <xdr:to>
      <xdr:col>71</xdr:col>
      <xdr:colOff>177800</xdr:colOff>
      <xdr:row>58</xdr:row>
      <xdr:rowOff>33962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7463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10873</xdr:rowOff>
    </xdr:from>
    <xdr:to>
      <xdr:col>85</xdr:col>
      <xdr:colOff>177800</xdr:colOff>
      <xdr:row>58</xdr:row>
      <xdr:rowOff>112473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141700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167985</xdr:rowOff>
    </xdr:from>
    <xdr:to>
      <xdr:col>81</xdr:col>
      <xdr:colOff>101600</xdr:colOff>
      <xdr:row>58</xdr:row>
      <xdr:rowOff>98135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114662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1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155083</xdr:rowOff>
    </xdr:from>
    <xdr:to>
      <xdr:col>76</xdr:col>
      <xdr:colOff>165100</xdr:colOff>
      <xdr:row>58</xdr:row>
      <xdr:rowOff>85233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101760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7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151185</xdr:rowOff>
    </xdr:from>
    <xdr:to>
      <xdr:col>72</xdr:col>
      <xdr:colOff>38100</xdr:colOff>
      <xdr:row>58</xdr:row>
      <xdr:rowOff>81335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97862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9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154612</xdr:rowOff>
    </xdr:from>
    <xdr:to>
      <xdr:col>67</xdr:col>
      <xdr:colOff>101600</xdr:colOff>
      <xdr:row>58</xdr:row>
      <xdr:rowOff>84762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101289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0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41711</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6261"/>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130057</xdr:rowOff>
    </xdr:from>
    <xdr:to>
      <xdr:col>76</xdr:col>
      <xdr:colOff>114300</xdr:colOff>
      <xdr:row>79</xdr:row>
      <xdr:rowOff>41711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3157"/>
          <a:ext cx="889000" cy="8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130057</xdr:rowOff>
    </xdr:from>
    <xdr:to>
      <xdr:col>71</xdr:col>
      <xdr:colOff>177800</xdr:colOff>
      <xdr:row>79</xdr:row>
      <xdr:rowOff>5524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3157"/>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162361</xdr:rowOff>
    </xdr:from>
    <xdr:to>
      <xdr:col>76</xdr:col>
      <xdr:colOff>165100</xdr:colOff>
      <xdr:row>79</xdr:row>
      <xdr:rowOff>92511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83638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79257</xdr:rowOff>
    </xdr:from>
    <xdr:to>
      <xdr:col>72</xdr:col>
      <xdr:colOff>38100</xdr:colOff>
      <xdr:row>79</xdr:row>
      <xdr:rowOff>9407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126174</xdr:rowOff>
    </xdr:from>
    <xdr:to>
      <xdr:col>67</xdr:col>
      <xdr:colOff>101600</xdr:colOff>
      <xdr:row>79</xdr:row>
      <xdr:rowOff>56324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47451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39007</xdr:rowOff>
    </xdr:from>
    <xdr:to>
      <xdr:col>85</xdr:col>
      <xdr:colOff>127000</xdr:colOff>
      <xdr:row>97</xdr:row>
      <xdr:rowOff>67622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69657"/>
          <a:ext cx="8382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41205</xdr:rowOff>
    </xdr:from>
    <xdr:to>
      <xdr:col>81</xdr:col>
      <xdr:colOff>50800</xdr:colOff>
      <xdr:row>97</xdr:row>
      <xdr:rowOff>67622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71855"/>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41205</xdr:rowOff>
    </xdr:from>
    <xdr:to>
      <xdr:col>76</xdr:col>
      <xdr:colOff>114300</xdr:colOff>
      <xdr:row>97</xdr:row>
      <xdr:rowOff>41889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71855"/>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41889</xdr:rowOff>
    </xdr:from>
    <xdr:to>
      <xdr:col>71</xdr:col>
      <xdr:colOff>177800</xdr:colOff>
      <xdr:row>97</xdr:row>
      <xdr:rowOff>51454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72539"/>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159657</xdr:rowOff>
    </xdr:from>
    <xdr:to>
      <xdr:col>85</xdr:col>
      <xdr:colOff>177800</xdr:colOff>
      <xdr:row>97</xdr:row>
      <xdr:rowOff>89807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16822</xdr:rowOff>
    </xdr:from>
    <xdr:to>
      <xdr:col>81</xdr:col>
      <xdr:colOff>101600</xdr:colOff>
      <xdr:row>97</xdr:row>
      <xdr:rowOff>118422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134949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161855</xdr:rowOff>
    </xdr:from>
    <xdr:to>
      <xdr:col>76</xdr:col>
      <xdr:colOff>165100</xdr:colOff>
      <xdr:row>97</xdr:row>
      <xdr:rowOff>92005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108532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162539</xdr:rowOff>
    </xdr:from>
    <xdr:to>
      <xdr:col>72</xdr:col>
      <xdr:colOff>38100</xdr:colOff>
      <xdr:row>97</xdr:row>
      <xdr:rowOff>92689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109216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xdr:rowOff>
    </xdr:from>
    <xdr:to>
      <xdr:col>67</xdr:col>
      <xdr:colOff>101600</xdr:colOff>
      <xdr:row>97</xdr:row>
      <xdr:rowOff>102254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118781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4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衛生費についてはごみ焼却施設の完了後令和</a:t>
          </a:r>
          <a:r>
            <a:rPr lang="en-US" altLang="ja-JP" sz="1400">
              <a:effectLst/>
            </a:rPr>
            <a:t>4</a:t>
          </a:r>
          <a:r>
            <a:rPr lang="ja-JP" altLang="en-US" sz="1400">
              <a:effectLst/>
            </a:rPr>
            <a:t>年度から類似団体と近似値となっている。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収支は</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だが</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増になっている、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職員の不足や公共施設の建て替えの遅れなど必要経費に</a:t>
          </a:r>
          <a:r>
            <a:rPr kumimoji="1" lang="ja-JP" altLang="en-US" sz="1100">
              <a:solidFill>
                <a:schemeClr val="dk1"/>
              </a:solidFill>
              <a:effectLst/>
              <a:latin typeface="+mn-lt"/>
              <a:ea typeface="+mn-ea"/>
              <a:cs typeface="+mn-cs"/>
            </a:rPr>
            <a:t>ついて未支出の為、</a:t>
          </a:r>
          <a:r>
            <a:rPr kumimoji="1" lang="ja-JP" altLang="ja-JP" sz="1100">
              <a:solidFill>
                <a:schemeClr val="dk1"/>
              </a:solidFill>
              <a:effectLst/>
              <a:latin typeface="+mn-lt"/>
              <a:ea typeface="+mn-ea"/>
              <a:cs typeface="+mn-cs"/>
            </a:rPr>
            <a:t>財政の動向には</a:t>
          </a:r>
          <a:r>
            <a:rPr kumimoji="1" lang="ja-JP" altLang="en-US" sz="1100">
              <a:solidFill>
                <a:schemeClr val="dk1"/>
              </a:solidFill>
              <a:effectLst/>
              <a:latin typeface="+mn-lt"/>
              <a:ea typeface="+mn-ea"/>
              <a:cs typeface="+mn-cs"/>
            </a:rPr>
            <a:t>いっそう</a:t>
          </a:r>
          <a:r>
            <a:rPr kumimoji="1" lang="ja-JP" altLang="ja-JP" sz="1100">
              <a:solidFill>
                <a:schemeClr val="dk1"/>
              </a:solidFill>
              <a:effectLst/>
              <a:latin typeface="+mn-lt"/>
              <a:ea typeface="+mn-ea"/>
              <a:cs typeface="+mn-cs"/>
            </a:rPr>
            <a:t>注意が必要となっている。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各会計の標準財政規模比は例年並みとなっている。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きたことによる。</a:t>
          </a:r>
          <a:endParaRPr lang="ja-JP" altLang="ja-JP" sz="1400">
            <a:effectLst/>
          </a:endParaRPr>
        </a:p>
        <a:p>
          <a:r>
            <a:rPr kumimoji="1" lang="ja-JP" altLang="ja-JP" sz="1100">
              <a:solidFill>
                <a:schemeClr val="dk1"/>
              </a:solidFill>
              <a:effectLst/>
              <a:latin typeface="+mn-lt"/>
              <a:ea typeface="+mn-ea"/>
              <a:cs typeface="+mn-cs"/>
            </a:rPr>
            <a:t>しかしながら、沖縄振興特別交付金を活用した各事業や</a:t>
          </a:r>
          <a:r>
            <a:rPr kumimoji="1" lang="ja-JP" altLang="en-US" sz="1100">
              <a:solidFill>
                <a:schemeClr val="dk1"/>
              </a:solidFill>
              <a:effectLst/>
              <a:latin typeface="+mn-lt"/>
              <a:ea typeface="+mn-ea"/>
              <a:cs typeface="+mn-cs"/>
            </a:rPr>
            <a:t>町役場新庁舎建設、食育センター建設等、基金を大きく崩す</a:t>
          </a:r>
          <a:r>
            <a:rPr kumimoji="1" lang="ja-JP" altLang="ja-JP" sz="1100">
              <a:solidFill>
                <a:schemeClr val="dk1"/>
              </a:solidFill>
              <a:effectLst/>
              <a:latin typeface="+mn-lt"/>
              <a:ea typeface="+mn-ea"/>
              <a:cs typeface="+mn-cs"/>
            </a:rPr>
            <a:t>対応が増えていくことが予測されることから、これまでの状況を維持し財政健全化に努める。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E1A9525-22E6-4D90-9CD7-C9656DA2A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FB5424C-949D-4650-AFD3-AE02899BFF4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D16B7D-BB2C-4A4C-AA35-AF070F14AF3C}"/>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026FA08-8421-4134-A3E8-48BCD297C63E}"/>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64A7B97-A25B-4494-9323-3A48EA9E8A01}"/>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31545E9-6CCF-45FD-816F-38D8F43B77B8}"/>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A39F30-2C8F-45F2-BC30-5640E2310951}"/>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089C0B3-3011-4658-8CC9-205535981CBD}"/>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8B9BEF9-FFE8-4C7D-9794-D53ED855D7FF}"/>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C223796-53FF-438E-82C8-374DE153653B}"/>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15D4C97-7CC6-4B1E-BD99-DFB7F13CB5EE}"/>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年度末に不用額の整理を行い、余剰金となった金額を積み立てたため増となった。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各種計画に基づき、今後予定している支出に備えるための基金運用を行っていく。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8C8539F-B94B-435B-AF81-E9134FE4C658}"/>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9A8C3AE-E1C0-4268-93C2-3D9788DFD289}"/>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6217ABF-5A67-49AD-AAB7-1CFDB6D875BE}"/>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その他特定目的基金の使途は主に庁舎建設基金である。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過疎地域自立促進基金とばんたドゥナン島基金の積み立てによるものである。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今後計画的に充当財源として活用していく。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7801A74-5B08-441A-BD49-1BBF739BB2E7}"/>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865CFE3-4FB2-49C4-A79C-2EDC3DE0C6D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3580C06-B7C1-4DE2-A580-62480F1EBDED}"/>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減債基金に関しては、増減は無し。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今後とも、当基金に関しては増減は見込んでいない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671D493-EA36-49FE-AE87-F13DCB05F455}"/>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AEBB023-2FCA-4BE8-892A-7815B06B6D7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63244E5-13E6-4577-B50E-5D1B274618DC}"/>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減債基金に関しては、増減は無し。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今後とも、当基金に関しては増減は見込んでいない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3EC2313-03CA-49A9-8E25-7D1C243EB3F9}"/>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4B1\&#24066;&#30010;&#26449;&#35506;_NewTera\06&#36001;&#25919;&#29677;\02&#19968;&#33324;&#36001;&#25919;&#12521;&#12452;&#12531;\R7&#24180;&#24230;\012%20&#36001;&#25919;&#29366;&#27841;&#36039;&#26009;&#38598;\01%20&#20196;&#21644;&#65301;&#24180;&#24230;&#36001;&#25919;&#29366;&#27841;&#36039;&#26009;&#38598;&#12398;&#20316;&#25104;&#12539;&#20844;&#34920;&#12395;&#12388;&#12356;&#12390;&#65288;&#65297;&#22238;&#30446;&#26222;&#36890;&#20250;&#35336;&#20998;&#65289;\02%20&#30476;&#8594;&#24066;&#30010;&#26449;\03%20&#30476;&#8594;&#19982;&#37027;&#22269;&#30010;&#65288;&#20316;&#25104;&#12398;&#35036;&#21161;(R4&#12398;&#20998;&#26512;&#27396;&#12434;&#36578;&#35352;&#12375;&#36865;&#20184;)&#65289;\&#12304;&#36001;&#25919;&#29366;&#27841;&#36039;&#26009;&#38598;&#12305;_473821_&#19982;&#37027;&#22269;&#30010;_2023.xlsx" TargetMode="External"/><Relationship Id="rId1" Type="http://schemas.openxmlformats.org/officeDocument/2006/relationships/externalLinkPath" Target="/06&#36001;&#25919;&#29677;/02&#19968;&#33324;&#36001;&#25919;&#12521;&#12452;&#12531;/R7&#24180;&#24230;/012%20&#36001;&#25919;&#29366;&#27841;&#36039;&#26009;&#38598;/01%20&#20196;&#21644;&#65301;&#24180;&#24230;&#36001;&#25919;&#29366;&#27841;&#36039;&#26009;&#38598;&#12398;&#20316;&#25104;&#12539;&#20844;&#34920;&#12395;&#12388;&#12356;&#12390;&#65288;&#65297;&#22238;&#30446;&#26222;&#36890;&#20250;&#35336;&#20998;&#65289;/02%20&#30476;&#8594;&#24066;&#30010;&#26449;/03%20&#30476;&#8594;&#19982;&#37027;&#22269;&#30010;&#65288;&#20316;&#25104;&#12398;&#35036;&#21161;(R4&#12398;&#20998;&#26512;&#27396;&#12434;&#36578;&#35352;&#12375;&#36865;&#20184;)&#65289;/&#12304;&#36001;&#25919;&#29366;&#27841;&#36039;&#26009;&#38598;&#12305;_473821_&#19982;&#37027;&#22269;&#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B71" t="str">
            <v>R03</v>
          </cell>
          <cell r="C71" t="str">
            <v>R04</v>
          </cell>
          <cell r="D71" t="str">
            <v>R05</v>
          </cell>
        </row>
        <row r="72">
          <cell r="A72" t="str">
            <v>財政調整基金</v>
          </cell>
          <cell r="B72">
            <v>1436</v>
          </cell>
          <cell r="C72">
            <v>1740</v>
          </cell>
          <cell r="D72">
            <v>1887</v>
          </cell>
        </row>
        <row r="73">
          <cell r="A73" t="str">
            <v>減債基金</v>
          </cell>
          <cell r="B73">
            <v>17</v>
          </cell>
          <cell r="C73">
            <v>17</v>
          </cell>
          <cell r="D73">
            <v>17</v>
          </cell>
        </row>
        <row r="74">
          <cell r="A74" t="str">
            <v>その他特定目的基金</v>
          </cell>
          <cell r="B74">
            <v>925</v>
          </cell>
          <cell r="C74">
            <v>970</v>
          </cell>
          <cell r="D74">
            <v>996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J4"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3221397</v>
      </c>
      <c r="BO4" s="402"/>
      <c r="BP4" s="402"/>
      <c r="BQ4" s="402"/>
      <c r="BR4" s="402"/>
      <c r="BS4" s="402"/>
      <c r="BT4" s="402"/>
      <c r="BU4" s="403"/>
      <c r="BV4" s="401">
        <v>3796170</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2.9</v>
      </c>
      <c r="CU4" s="576"/>
      <c r="CV4" s="576"/>
      <c r="CW4" s="576"/>
      <c r="CX4" s="576"/>
      <c r="CY4" s="576"/>
      <c r="CZ4" s="576"/>
      <c r="DA4" s="577"/>
      <c r="DB4" s="575">
        <v>16.600000000000001</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2976488</v>
      </c>
      <c r="BO5" s="407"/>
      <c r="BP5" s="407"/>
      <c r="BQ5" s="407"/>
      <c r="BR5" s="407"/>
      <c r="BS5" s="407"/>
      <c r="BT5" s="407"/>
      <c r="BU5" s="408"/>
      <c r="BV5" s="406">
        <v>3466584</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92.2</v>
      </c>
      <c r="CU5" s="377"/>
      <c r="CV5" s="377"/>
      <c r="CW5" s="377"/>
      <c r="CX5" s="377"/>
      <c r="CY5" s="377"/>
      <c r="CZ5" s="377"/>
      <c r="DA5" s="378"/>
      <c r="DB5" s="376">
        <v>83.6</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244909</v>
      </c>
      <c r="BO6" s="407"/>
      <c r="BP6" s="407"/>
      <c r="BQ6" s="407"/>
      <c r="BR6" s="407"/>
      <c r="BS6" s="407"/>
      <c r="BT6" s="407"/>
      <c r="BU6" s="408"/>
      <c r="BV6" s="406">
        <v>329586</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92.6</v>
      </c>
      <c r="CU6" s="550"/>
      <c r="CV6" s="550"/>
      <c r="CW6" s="550"/>
      <c r="CX6" s="550"/>
      <c r="CY6" s="550"/>
      <c r="CZ6" s="550"/>
      <c r="DA6" s="551"/>
      <c r="DB6" s="549">
        <v>84.2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193795</v>
      </c>
      <c r="BO7" s="407"/>
      <c r="BP7" s="407"/>
      <c r="BQ7" s="407"/>
      <c r="BR7" s="407"/>
      <c r="BS7" s="407"/>
      <c r="BT7" s="407"/>
      <c r="BU7" s="408"/>
      <c r="BV7" s="406">
        <v>35460</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1733900</v>
      </c>
      <c r="CU7" s="407"/>
      <c r="CV7" s="407"/>
      <c r="CW7" s="407"/>
      <c r="CX7" s="407"/>
      <c r="CY7" s="407"/>
      <c r="CZ7" s="407"/>
      <c r="DA7" s="408"/>
      <c r="DB7" s="406">
        <v>1771865</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51114</v>
      </c>
      <c r="BO8" s="407"/>
      <c r="BP8" s="407"/>
      <c r="BQ8" s="407"/>
      <c r="BR8" s="407"/>
      <c r="BS8" s="407"/>
      <c r="BT8" s="407"/>
      <c r="BU8" s="408"/>
      <c r="BV8" s="406">
        <v>294126</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0.14000000000000001</v>
      </c>
      <c r="CU8" s="510"/>
      <c r="CV8" s="510"/>
      <c r="CW8" s="510"/>
      <c r="CX8" s="510"/>
      <c r="CY8" s="510"/>
      <c r="CZ8" s="510"/>
      <c r="DA8" s="511"/>
      <c r="DB8" s="509">
        <v>0.14000000000000001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1676</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-243010</v>
      </c>
      <c r="BO9" s="407"/>
      <c r="BP9" s="407"/>
      <c r="BQ9" s="407"/>
      <c r="BR9" s="407"/>
      <c r="BS9" s="407"/>
      <c r="BT9" s="407"/>
      <c r="BU9" s="408"/>
      <c r="BV9" s="406">
        <v>-123380</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12.5</v>
      </c>
      <c r="CU9" s="377"/>
      <c r="CV9" s="377"/>
      <c r="CW9" s="377"/>
      <c r="CX9" s="377"/>
      <c r="CY9" s="377"/>
      <c r="CZ9" s="377"/>
      <c r="DA9" s="378"/>
      <c r="DB9" s="376">
        <v>10.5</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1843</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147761</v>
      </c>
      <c r="BO10" s="407"/>
      <c r="BP10" s="407"/>
      <c r="BQ10" s="407"/>
      <c r="BR10" s="407"/>
      <c r="BS10" s="407"/>
      <c r="BT10" s="407"/>
      <c r="BU10" s="408"/>
      <c r="BV10" s="406">
        <v>403942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90</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1699</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100000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130</v>
      </c>
      <c r="N13" s="497"/>
      <c r="O13" s="497"/>
      <c r="P13" s="497"/>
      <c r="Q13" s="498"/>
      <c r="R13" s="499">
        <v>1684</v>
      </c>
      <c r="S13" s="500"/>
      <c r="T13" s="500"/>
      <c r="U13" s="500"/>
      <c r="V13" s="501"/>
      <c r="W13" s="487" t="s">
        <v>131</v>
      </c>
      <c r="X13" s="429"/>
      <c r="Y13" s="429"/>
      <c r="Z13" s="429"/>
      <c r="AA13" s="429"/>
      <c r="AB13" s="430"/>
      <c r="AC13" s="382">
        <v>107</v>
      </c>
      <c r="AD13" s="383"/>
      <c r="AE13" s="383"/>
      <c r="AF13" s="383"/>
      <c r="AG13" s="384"/>
      <c r="AH13" s="382">
        <v>142</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-95249</v>
      </c>
      <c r="BO13" s="407"/>
      <c r="BP13" s="407"/>
      <c r="BQ13" s="407"/>
      <c r="BR13" s="407"/>
      <c r="BS13" s="407"/>
      <c r="BT13" s="407"/>
      <c r="BU13" s="408"/>
      <c r="BV13" s="406">
        <v>180562</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7.3</v>
      </c>
      <c r="CU13" s="377"/>
      <c r="CV13" s="377"/>
      <c r="CW13" s="377"/>
      <c r="CX13" s="377"/>
      <c r="CY13" s="377"/>
      <c r="CZ13" s="377"/>
      <c r="DA13" s="378"/>
      <c r="DB13" s="376">
        <v>6.7</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1725</v>
      </c>
      <c r="S14" s="500"/>
      <c r="T14" s="500"/>
      <c r="U14" s="500"/>
      <c r="V14" s="501"/>
      <c r="W14" s="502"/>
      <c r="X14" s="432"/>
      <c r="Y14" s="432"/>
      <c r="Z14" s="432"/>
      <c r="AA14" s="432"/>
      <c r="AB14" s="433"/>
      <c r="AC14" s="492">
        <v>10.1</v>
      </c>
      <c r="AD14" s="493"/>
      <c r="AE14" s="493"/>
      <c r="AF14" s="493"/>
      <c r="AG14" s="494"/>
      <c r="AH14" s="492">
        <v>10.8</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130</v>
      </c>
      <c r="N15" s="497"/>
      <c r="O15" s="497"/>
      <c r="P15" s="497"/>
      <c r="Q15" s="498"/>
      <c r="R15" s="499">
        <v>1705</v>
      </c>
      <c r="S15" s="500"/>
      <c r="T15" s="500"/>
      <c r="U15" s="500"/>
      <c r="V15" s="501"/>
      <c r="W15" s="487" t="s">
        <v>137</v>
      </c>
      <c r="X15" s="429"/>
      <c r="Y15" s="429"/>
      <c r="Z15" s="429"/>
      <c r="AA15" s="429"/>
      <c r="AB15" s="430"/>
      <c r="AC15" s="382">
        <v>178</v>
      </c>
      <c r="AD15" s="383"/>
      <c r="AE15" s="383"/>
      <c r="AF15" s="383"/>
      <c r="AG15" s="384"/>
      <c r="AH15" s="382">
        <v>544</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245701</v>
      </c>
      <c r="BO15" s="402"/>
      <c r="BP15" s="402"/>
      <c r="BQ15" s="402"/>
      <c r="BR15" s="402"/>
      <c r="BS15" s="402"/>
      <c r="BT15" s="402"/>
      <c r="BU15" s="403"/>
      <c r="BV15" s="401">
        <v>239163</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16.899999999999999</v>
      </c>
      <c r="AD16" s="493"/>
      <c r="AE16" s="493"/>
      <c r="AF16" s="493"/>
      <c r="AG16" s="494"/>
      <c r="AH16" s="492">
        <v>41.3</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1669243</v>
      </c>
      <c r="BO16" s="407"/>
      <c r="BP16" s="407"/>
      <c r="BQ16" s="407"/>
      <c r="BR16" s="407"/>
      <c r="BS16" s="407"/>
      <c r="BT16" s="407"/>
      <c r="BU16" s="408"/>
      <c r="BV16" s="406">
        <v>1701206</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143</v>
      </c>
      <c r="N17" s="482"/>
      <c r="O17" s="482"/>
      <c r="P17" s="482"/>
      <c r="Q17" s="483"/>
      <c r="R17" s="484" t="s">
        <v>144</v>
      </c>
      <c r="S17" s="485"/>
      <c r="T17" s="485"/>
      <c r="U17" s="485"/>
      <c r="V17" s="486"/>
      <c r="W17" s="487" t="s">
        <v>145</v>
      </c>
      <c r="X17" s="429"/>
      <c r="Y17" s="429"/>
      <c r="Z17" s="429"/>
      <c r="AA17" s="429"/>
      <c r="AB17" s="430"/>
      <c r="AC17" s="382">
        <v>770</v>
      </c>
      <c r="AD17" s="383"/>
      <c r="AE17" s="383"/>
      <c r="AF17" s="383"/>
      <c r="AG17" s="384"/>
      <c r="AH17" s="382">
        <v>630</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303955</v>
      </c>
      <c r="BO17" s="407"/>
      <c r="BP17" s="407"/>
      <c r="BQ17" s="407"/>
      <c r="BR17" s="407"/>
      <c r="BS17" s="407"/>
      <c r="BT17" s="407"/>
      <c r="BU17" s="408"/>
      <c r="BV17" s="406">
        <v>295519</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28.9</v>
      </c>
      <c r="M18" s="461"/>
      <c r="N18" s="461"/>
      <c r="O18" s="461"/>
      <c r="P18" s="461"/>
      <c r="Q18" s="461"/>
      <c r="R18" s="462"/>
      <c r="S18" s="462"/>
      <c r="T18" s="462"/>
      <c r="U18" s="462"/>
      <c r="V18" s="463"/>
      <c r="W18" s="477"/>
      <c r="X18" s="478"/>
      <c r="Y18" s="478"/>
      <c r="Z18" s="478"/>
      <c r="AA18" s="478"/>
      <c r="AB18" s="488"/>
      <c r="AC18" s="370">
        <v>73</v>
      </c>
      <c r="AD18" s="371"/>
      <c r="AE18" s="371"/>
      <c r="AF18" s="371"/>
      <c r="AG18" s="464"/>
      <c r="AH18" s="370">
        <v>47.9</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1589062</v>
      </c>
      <c r="BO18" s="407"/>
      <c r="BP18" s="407"/>
      <c r="BQ18" s="407"/>
      <c r="BR18" s="407"/>
      <c r="BS18" s="407"/>
      <c r="BT18" s="407"/>
      <c r="BU18" s="408"/>
      <c r="BV18" s="406">
        <v>1479327</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58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2484228</v>
      </c>
      <c r="BO19" s="407"/>
      <c r="BP19" s="407"/>
      <c r="BQ19" s="407"/>
      <c r="BR19" s="407"/>
      <c r="BS19" s="407"/>
      <c r="BT19" s="407"/>
      <c r="BU19" s="408"/>
      <c r="BV19" s="406">
        <v>2755613</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760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2087769</v>
      </c>
      <c r="BO22" s="402"/>
      <c r="BP22" s="402"/>
      <c r="BQ22" s="402"/>
      <c r="BR22" s="402"/>
      <c r="BS22" s="402"/>
      <c r="BT22" s="402"/>
      <c r="BU22" s="403"/>
      <c r="BV22" s="401">
        <v>2255078</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1570334</v>
      </c>
      <c r="BO23" s="407"/>
      <c r="BP23" s="407"/>
      <c r="BQ23" s="407"/>
      <c r="BR23" s="407"/>
      <c r="BS23" s="407"/>
      <c r="BT23" s="407"/>
      <c r="BU23" s="408"/>
      <c r="BV23" s="406">
        <v>1723192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7330</v>
      </c>
      <c r="R24" s="383"/>
      <c r="S24" s="383"/>
      <c r="T24" s="383"/>
      <c r="U24" s="383"/>
      <c r="V24" s="384"/>
      <c r="W24" s="441"/>
      <c r="X24" s="423"/>
      <c r="Y24" s="424"/>
      <c r="Z24" s="379" t="s">
        <v>162</v>
      </c>
      <c r="AA24" s="380"/>
      <c r="AB24" s="380"/>
      <c r="AC24" s="380"/>
      <c r="AD24" s="380"/>
      <c r="AE24" s="380"/>
      <c r="AF24" s="380"/>
      <c r="AG24" s="381"/>
      <c r="AH24" s="382">
        <v>61</v>
      </c>
      <c r="AI24" s="383"/>
      <c r="AJ24" s="383"/>
      <c r="AK24" s="383"/>
      <c r="AL24" s="384"/>
      <c r="AM24" s="382">
        <v>163480</v>
      </c>
      <c r="AN24" s="383"/>
      <c r="AO24" s="383"/>
      <c r="AP24" s="383"/>
      <c r="AQ24" s="383"/>
      <c r="AR24" s="384"/>
      <c r="AS24" s="382">
        <v>2680</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1472340</v>
      </c>
      <c r="BO24" s="407"/>
      <c r="BP24" s="407"/>
      <c r="BQ24" s="407"/>
      <c r="BR24" s="407"/>
      <c r="BS24" s="407"/>
      <c r="BT24" s="407"/>
      <c r="BU24" s="408"/>
      <c r="BV24" s="406">
        <v>1579674</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5940</v>
      </c>
      <c r="R25" s="383"/>
      <c r="S25" s="383"/>
      <c r="T25" s="383"/>
      <c r="U25" s="383"/>
      <c r="V25" s="384"/>
      <c r="W25" s="441"/>
      <c r="X25" s="423"/>
      <c r="Y25" s="424"/>
      <c r="Z25" s="379" t="s">
        <v>165</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t="s">
        <v>122</v>
      </c>
      <c r="BO25" s="402"/>
      <c r="BP25" s="402"/>
      <c r="BQ25" s="402"/>
      <c r="BR25" s="402"/>
      <c r="BS25" s="402"/>
      <c r="BT25" s="402"/>
      <c r="BU25" s="403"/>
      <c r="BV25" s="401" t="s">
        <v>122</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4500</v>
      </c>
      <c r="R26" s="383"/>
      <c r="S26" s="383"/>
      <c r="T26" s="383"/>
      <c r="U26" s="383"/>
      <c r="V26" s="384"/>
      <c r="W26" s="441"/>
      <c r="X26" s="423"/>
      <c r="Y26" s="424"/>
      <c r="Z26" s="379" t="s">
        <v>168</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2570</v>
      </c>
      <c r="R27" s="383"/>
      <c r="S27" s="383"/>
      <c r="T27" s="383"/>
      <c r="U27" s="383"/>
      <c r="V27" s="384"/>
      <c r="W27" s="441"/>
      <c r="X27" s="423"/>
      <c r="Y27" s="424"/>
      <c r="Z27" s="379" t="s">
        <v>171</v>
      </c>
      <c r="AA27" s="380"/>
      <c r="AB27" s="380"/>
      <c r="AC27" s="380"/>
      <c r="AD27" s="380"/>
      <c r="AE27" s="380"/>
      <c r="AF27" s="380"/>
      <c r="AG27" s="381"/>
      <c r="AH27" s="382">
        <v>4</v>
      </c>
      <c r="AI27" s="383"/>
      <c r="AJ27" s="383"/>
      <c r="AK27" s="383"/>
      <c r="AL27" s="384"/>
      <c r="AM27" s="382">
        <v>11870</v>
      </c>
      <c r="AN27" s="383"/>
      <c r="AO27" s="383"/>
      <c r="AP27" s="383"/>
      <c r="AQ27" s="383"/>
      <c r="AR27" s="384"/>
      <c r="AS27" s="382">
        <v>2968</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v>35159</v>
      </c>
      <c r="BO27" s="410"/>
      <c r="BP27" s="410"/>
      <c r="BQ27" s="410"/>
      <c r="BR27" s="410"/>
      <c r="BS27" s="410"/>
      <c r="BT27" s="410"/>
      <c r="BU27" s="411"/>
      <c r="BV27" s="409">
        <v>35159</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173</v>
      </c>
      <c r="F28" s="380"/>
      <c r="G28" s="380"/>
      <c r="H28" s="380"/>
      <c r="I28" s="380"/>
      <c r="J28" s="380"/>
      <c r="K28" s="381"/>
      <c r="L28" s="382">
        <v>1</v>
      </c>
      <c r="M28" s="383"/>
      <c r="N28" s="383"/>
      <c r="O28" s="383"/>
      <c r="P28" s="384"/>
      <c r="Q28" s="382">
        <v>2130</v>
      </c>
      <c r="R28" s="383"/>
      <c r="S28" s="383"/>
      <c r="T28" s="383"/>
      <c r="U28" s="383"/>
      <c r="V28" s="384"/>
      <c r="W28" s="441"/>
      <c r="X28" s="423"/>
      <c r="Y28" s="424"/>
      <c r="Z28" s="379" t="s">
        <v>174</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1887282</v>
      </c>
      <c r="BO28" s="402"/>
      <c r="BP28" s="402"/>
      <c r="BQ28" s="402"/>
      <c r="BR28" s="402"/>
      <c r="BS28" s="402"/>
      <c r="BT28" s="402"/>
      <c r="BU28" s="403"/>
      <c r="BV28" s="401">
        <v>1739522</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176</v>
      </c>
      <c r="F29" s="380"/>
      <c r="G29" s="380"/>
      <c r="H29" s="380"/>
      <c r="I29" s="380"/>
      <c r="J29" s="380"/>
      <c r="K29" s="381"/>
      <c r="L29" s="382">
        <v>8</v>
      </c>
      <c r="M29" s="383"/>
      <c r="N29" s="383"/>
      <c r="O29" s="383"/>
      <c r="P29" s="384"/>
      <c r="Q29" s="382">
        <v>1980</v>
      </c>
      <c r="R29" s="383"/>
      <c r="S29" s="383"/>
      <c r="T29" s="383"/>
      <c r="U29" s="383"/>
      <c r="V29" s="384"/>
      <c r="W29" s="442"/>
      <c r="X29" s="443"/>
      <c r="Y29" s="444"/>
      <c r="Z29" s="379" t="s">
        <v>177</v>
      </c>
      <c r="AA29" s="380"/>
      <c r="AB29" s="380"/>
      <c r="AC29" s="380"/>
      <c r="AD29" s="380"/>
      <c r="AE29" s="380"/>
      <c r="AF29" s="380"/>
      <c r="AG29" s="381"/>
      <c r="AH29" s="382">
        <v>65</v>
      </c>
      <c r="AI29" s="383"/>
      <c r="AJ29" s="383"/>
      <c r="AK29" s="383"/>
      <c r="AL29" s="384"/>
      <c r="AM29" s="382">
        <v>175350</v>
      </c>
      <c r="AN29" s="383"/>
      <c r="AO29" s="383"/>
      <c r="AP29" s="383"/>
      <c r="AQ29" s="383"/>
      <c r="AR29" s="384"/>
      <c r="AS29" s="382">
        <v>2698</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17242</v>
      </c>
      <c r="BO29" s="407"/>
      <c r="BP29" s="407"/>
      <c r="BQ29" s="407"/>
      <c r="BR29" s="407"/>
      <c r="BS29" s="407"/>
      <c r="BT29" s="407"/>
      <c r="BU29" s="408"/>
      <c r="BV29" s="406">
        <v>17241</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86.4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995999</v>
      </c>
      <c r="BO30" s="410"/>
      <c r="BP30" s="410"/>
      <c r="BQ30" s="410"/>
      <c r="BR30" s="410"/>
      <c r="BS30" s="410"/>
      <c r="BT30" s="410"/>
      <c r="BU30" s="411"/>
      <c r="BV30" s="409">
        <v>969581</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簡易水道事業特別会計</v>
      </c>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漁業集落排水事業特別会計</v>
      </c>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農業集落排水事業特別会計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vRiaQu0Mv3RT+gaYswDTrFnFrPI9dntYuU2oDWeG/kNLocR80Vz3hjg4CfZat8TJKtb4/CxbaJGmJvWTCadow==" saltValue="z1+JE1u62rIYjg1AaT38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221271</v>
      </c>
      <c r="S5" s="661"/>
      <c r="T5" s="661"/>
      <c r="U5" s="661"/>
      <c r="V5" s="661"/>
      <c r="W5" s="661"/>
      <c r="X5" s="661"/>
      <c r="Y5" s="689"/>
      <c r="Z5" s="702">
        <v>6.9</v>
      </c>
      <c r="AA5" s="702"/>
      <c r="AB5" s="702"/>
      <c r="AC5" s="702"/>
      <c r="AD5" s="703">
        <v>210661</v>
      </c>
      <c r="AE5" s="703"/>
      <c r="AF5" s="703"/>
      <c r="AG5" s="703"/>
      <c r="AH5" s="703"/>
      <c r="AI5" s="703"/>
      <c r="AJ5" s="703"/>
      <c r="AK5" s="703"/>
      <c r="AL5" s="690">
        <v>12.3</v>
      </c>
      <c r="AM5" s="673"/>
      <c r="AN5" s="673"/>
      <c r="AO5" s="691"/>
      <c r="AP5" s="663" t="s">
        <v>216</v>
      </c>
      <c r="AQ5" s="664"/>
      <c r="AR5" s="664"/>
      <c r="AS5" s="664"/>
      <c r="AT5" s="664"/>
      <c r="AU5" s="664"/>
      <c r="AV5" s="664"/>
      <c r="AW5" s="664"/>
      <c r="AX5" s="664"/>
      <c r="AY5" s="664"/>
      <c r="AZ5" s="664"/>
      <c r="BA5" s="664"/>
      <c r="BB5" s="664"/>
      <c r="BC5" s="664"/>
      <c r="BD5" s="664"/>
      <c r="BE5" s="664"/>
      <c r="BF5" s="665"/>
      <c r="BG5" s="614">
        <v>221271</v>
      </c>
      <c r="BH5" s="615"/>
      <c r="BI5" s="615"/>
      <c r="BJ5" s="615"/>
      <c r="BK5" s="615"/>
      <c r="BL5" s="615"/>
      <c r="BM5" s="615"/>
      <c r="BN5" s="616"/>
      <c r="BO5" s="650">
        <v>100</v>
      </c>
      <c r="BP5" s="650"/>
      <c r="BQ5" s="650"/>
      <c r="BR5" s="650"/>
      <c r="BS5" s="651" t="s">
        <v>122</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11" t="s">
        <v>220</v>
      </c>
      <c r="C6" s="612"/>
      <c r="D6" s="612"/>
      <c r="E6" s="612"/>
      <c r="F6" s="612"/>
      <c r="G6" s="612"/>
      <c r="H6" s="612"/>
      <c r="I6" s="612"/>
      <c r="J6" s="612"/>
      <c r="K6" s="612"/>
      <c r="L6" s="612"/>
      <c r="M6" s="612"/>
      <c r="N6" s="612"/>
      <c r="O6" s="612"/>
      <c r="P6" s="612"/>
      <c r="Q6" s="613"/>
      <c r="R6" s="614">
        <v>32200</v>
      </c>
      <c r="S6" s="615"/>
      <c r="T6" s="615"/>
      <c r="U6" s="615"/>
      <c r="V6" s="615"/>
      <c r="W6" s="615"/>
      <c r="X6" s="615"/>
      <c r="Y6" s="616"/>
      <c r="Z6" s="650">
        <v>1</v>
      </c>
      <c r="AA6" s="650"/>
      <c r="AB6" s="650"/>
      <c r="AC6" s="650"/>
      <c r="AD6" s="651">
        <v>32200</v>
      </c>
      <c r="AE6" s="651"/>
      <c r="AF6" s="651"/>
      <c r="AG6" s="651"/>
      <c r="AH6" s="651"/>
      <c r="AI6" s="651"/>
      <c r="AJ6" s="651"/>
      <c r="AK6" s="651"/>
      <c r="AL6" s="617">
        <v>1.9</v>
      </c>
      <c r="AM6" s="618"/>
      <c r="AN6" s="618"/>
      <c r="AO6" s="652"/>
      <c r="AP6" s="611" t="s">
        <v>221</v>
      </c>
      <c r="AQ6" s="612"/>
      <c r="AR6" s="612"/>
      <c r="AS6" s="612"/>
      <c r="AT6" s="612"/>
      <c r="AU6" s="612"/>
      <c r="AV6" s="612"/>
      <c r="AW6" s="612"/>
      <c r="AX6" s="612"/>
      <c r="AY6" s="612"/>
      <c r="AZ6" s="612"/>
      <c r="BA6" s="612"/>
      <c r="BB6" s="612"/>
      <c r="BC6" s="612"/>
      <c r="BD6" s="612"/>
      <c r="BE6" s="612"/>
      <c r="BF6" s="613"/>
      <c r="BG6" s="614">
        <v>221271</v>
      </c>
      <c r="BH6" s="615"/>
      <c r="BI6" s="615"/>
      <c r="BJ6" s="615"/>
      <c r="BK6" s="615"/>
      <c r="BL6" s="615"/>
      <c r="BM6" s="615"/>
      <c r="BN6" s="616"/>
      <c r="BO6" s="650">
        <v>100</v>
      </c>
      <c r="BP6" s="650"/>
      <c r="BQ6" s="650"/>
      <c r="BR6" s="650"/>
      <c r="BS6" s="651" t="s">
        <v>122</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56342</v>
      </c>
      <c r="CS6" s="615"/>
      <c r="CT6" s="615"/>
      <c r="CU6" s="615"/>
      <c r="CV6" s="615"/>
      <c r="CW6" s="615"/>
      <c r="CX6" s="615"/>
      <c r="CY6" s="616"/>
      <c r="CZ6" s="690">
        <v>1.9</v>
      </c>
      <c r="DA6" s="673"/>
      <c r="DB6" s="673"/>
      <c r="DC6" s="692"/>
      <c r="DD6" s="620" t="s">
        <v>122</v>
      </c>
      <c r="DE6" s="615"/>
      <c r="DF6" s="615"/>
      <c r="DG6" s="615"/>
      <c r="DH6" s="615"/>
      <c r="DI6" s="615"/>
      <c r="DJ6" s="615"/>
      <c r="DK6" s="615"/>
      <c r="DL6" s="615"/>
      <c r="DM6" s="615"/>
      <c r="DN6" s="615"/>
      <c r="DO6" s="615"/>
      <c r="DP6" s="616"/>
      <c r="DQ6" s="620">
        <v>56342</v>
      </c>
      <c r="DR6" s="615"/>
      <c r="DS6" s="615"/>
      <c r="DT6" s="615"/>
      <c r="DU6" s="615"/>
      <c r="DV6" s="615"/>
      <c r="DW6" s="615"/>
      <c r="DX6" s="615"/>
      <c r="DY6" s="615"/>
      <c r="DZ6" s="615"/>
      <c r="EA6" s="615"/>
      <c r="EB6" s="615"/>
      <c r="EC6" s="649"/>
    </row>
    <row r="7" spans="2:143" ht="11.25" customHeight="1" x14ac:dyDescent="0.15">
      <c r="B7" s="611" t="s">
        <v>223</v>
      </c>
      <c r="C7" s="612"/>
      <c r="D7" s="612"/>
      <c r="E7" s="612"/>
      <c r="F7" s="612"/>
      <c r="G7" s="612"/>
      <c r="H7" s="612"/>
      <c r="I7" s="612"/>
      <c r="J7" s="612"/>
      <c r="K7" s="612"/>
      <c r="L7" s="612"/>
      <c r="M7" s="612"/>
      <c r="N7" s="612"/>
      <c r="O7" s="612"/>
      <c r="P7" s="612"/>
      <c r="Q7" s="613"/>
      <c r="R7" s="614">
        <v>46</v>
      </c>
      <c r="S7" s="615"/>
      <c r="T7" s="615"/>
      <c r="U7" s="615"/>
      <c r="V7" s="615"/>
      <c r="W7" s="615"/>
      <c r="X7" s="615"/>
      <c r="Y7" s="616"/>
      <c r="Z7" s="650">
        <v>0</v>
      </c>
      <c r="AA7" s="650"/>
      <c r="AB7" s="650"/>
      <c r="AC7" s="650"/>
      <c r="AD7" s="651">
        <v>46</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104240</v>
      </c>
      <c r="BH7" s="615"/>
      <c r="BI7" s="615"/>
      <c r="BJ7" s="615"/>
      <c r="BK7" s="615"/>
      <c r="BL7" s="615"/>
      <c r="BM7" s="615"/>
      <c r="BN7" s="616"/>
      <c r="BO7" s="650">
        <v>47.1</v>
      </c>
      <c r="BP7" s="650"/>
      <c r="BQ7" s="650"/>
      <c r="BR7" s="650"/>
      <c r="BS7" s="651" t="s">
        <v>122</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822332</v>
      </c>
      <c r="CS7" s="615"/>
      <c r="CT7" s="615"/>
      <c r="CU7" s="615"/>
      <c r="CV7" s="615"/>
      <c r="CW7" s="615"/>
      <c r="CX7" s="615"/>
      <c r="CY7" s="616"/>
      <c r="CZ7" s="650">
        <v>27.6</v>
      </c>
      <c r="DA7" s="650"/>
      <c r="DB7" s="650"/>
      <c r="DC7" s="650"/>
      <c r="DD7" s="620">
        <v>57506</v>
      </c>
      <c r="DE7" s="615"/>
      <c r="DF7" s="615"/>
      <c r="DG7" s="615"/>
      <c r="DH7" s="615"/>
      <c r="DI7" s="615"/>
      <c r="DJ7" s="615"/>
      <c r="DK7" s="615"/>
      <c r="DL7" s="615"/>
      <c r="DM7" s="615"/>
      <c r="DN7" s="615"/>
      <c r="DO7" s="615"/>
      <c r="DP7" s="616"/>
      <c r="DQ7" s="620">
        <v>662746</v>
      </c>
      <c r="DR7" s="615"/>
      <c r="DS7" s="615"/>
      <c r="DT7" s="615"/>
      <c r="DU7" s="615"/>
      <c r="DV7" s="615"/>
      <c r="DW7" s="615"/>
      <c r="DX7" s="615"/>
      <c r="DY7" s="615"/>
      <c r="DZ7" s="615"/>
      <c r="EA7" s="615"/>
      <c r="EB7" s="615"/>
      <c r="EC7" s="649"/>
    </row>
    <row r="8" spans="2:143" ht="11.25" customHeight="1" x14ac:dyDescent="0.15">
      <c r="B8" s="611" t="s">
        <v>226</v>
      </c>
      <c r="C8" s="612"/>
      <c r="D8" s="612"/>
      <c r="E8" s="612"/>
      <c r="F8" s="612"/>
      <c r="G8" s="612"/>
      <c r="H8" s="612"/>
      <c r="I8" s="612"/>
      <c r="J8" s="612"/>
      <c r="K8" s="612"/>
      <c r="L8" s="612"/>
      <c r="M8" s="612"/>
      <c r="N8" s="612"/>
      <c r="O8" s="612"/>
      <c r="P8" s="612"/>
      <c r="Q8" s="613"/>
      <c r="R8" s="614">
        <v>596</v>
      </c>
      <c r="S8" s="615"/>
      <c r="T8" s="615"/>
      <c r="U8" s="615"/>
      <c r="V8" s="615"/>
      <c r="W8" s="615"/>
      <c r="X8" s="615"/>
      <c r="Y8" s="616"/>
      <c r="Z8" s="650">
        <v>0</v>
      </c>
      <c r="AA8" s="650"/>
      <c r="AB8" s="650"/>
      <c r="AC8" s="650"/>
      <c r="AD8" s="651">
        <v>596</v>
      </c>
      <c r="AE8" s="651"/>
      <c r="AF8" s="651"/>
      <c r="AG8" s="651"/>
      <c r="AH8" s="651"/>
      <c r="AI8" s="651"/>
      <c r="AJ8" s="651"/>
      <c r="AK8" s="651"/>
      <c r="AL8" s="617">
        <v>0</v>
      </c>
      <c r="AM8" s="618"/>
      <c r="AN8" s="618"/>
      <c r="AO8" s="652"/>
      <c r="AP8" s="611" t="s">
        <v>227</v>
      </c>
      <c r="AQ8" s="612"/>
      <c r="AR8" s="612"/>
      <c r="AS8" s="612"/>
      <c r="AT8" s="612"/>
      <c r="AU8" s="612"/>
      <c r="AV8" s="612"/>
      <c r="AW8" s="612"/>
      <c r="AX8" s="612"/>
      <c r="AY8" s="612"/>
      <c r="AZ8" s="612"/>
      <c r="BA8" s="612"/>
      <c r="BB8" s="612"/>
      <c r="BC8" s="612"/>
      <c r="BD8" s="612"/>
      <c r="BE8" s="612"/>
      <c r="BF8" s="613"/>
      <c r="BG8" s="614">
        <v>3068</v>
      </c>
      <c r="BH8" s="615"/>
      <c r="BI8" s="615"/>
      <c r="BJ8" s="615"/>
      <c r="BK8" s="615"/>
      <c r="BL8" s="615"/>
      <c r="BM8" s="615"/>
      <c r="BN8" s="616"/>
      <c r="BO8" s="650">
        <v>1.4</v>
      </c>
      <c r="BP8" s="650"/>
      <c r="BQ8" s="650"/>
      <c r="BR8" s="650"/>
      <c r="BS8" s="651" t="s">
        <v>122</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376873</v>
      </c>
      <c r="CS8" s="615"/>
      <c r="CT8" s="615"/>
      <c r="CU8" s="615"/>
      <c r="CV8" s="615"/>
      <c r="CW8" s="615"/>
      <c r="CX8" s="615"/>
      <c r="CY8" s="616"/>
      <c r="CZ8" s="650">
        <v>12.7</v>
      </c>
      <c r="DA8" s="650"/>
      <c r="DB8" s="650"/>
      <c r="DC8" s="650"/>
      <c r="DD8" s="620" t="s">
        <v>122</v>
      </c>
      <c r="DE8" s="615"/>
      <c r="DF8" s="615"/>
      <c r="DG8" s="615"/>
      <c r="DH8" s="615"/>
      <c r="DI8" s="615"/>
      <c r="DJ8" s="615"/>
      <c r="DK8" s="615"/>
      <c r="DL8" s="615"/>
      <c r="DM8" s="615"/>
      <c r="DN8" s="615"/>
      <c r="DO8" s="615"/>
      <c r="DP8" s="616"/>
      <c r="DQ8" s="620">
        <v>265568</v>
      </c>
      <c r="DR8" s="615"/>
      <c r="DS8" s="615"/>
      <c r="DT8" s="615"/>
      <c r="DU8" s="615"/>
      <c r="DV8" s="615"/>
      <c r="DW8" s="615"/>
      <c r="DX8" s="615"/>
      <c r="DY8" s="615"/>
      <c r="DZ8" s="615"/>
      <c r="EA8" s="615"/>
      <c r="EB8" s="615"/>
      <c r="EC8" s="649"/>
    </row>
    <row r="9" spans="2:143" ht="11.25" customHeight="1" x14ac:dyDescent="0.15">
      <c r="B9" s="611" t="s">
        <v>229</v>
      </c>
      <c r="C9" s="612"/>
      <c r="D9" s="612"/>
      <c r="E9" s="612"/>
      <c r="F9" s="612"/>
      <c r="G9" s="612"/>
      <c r="H9" s="612"/>
      <c r="I9" s="612"/>
      <c r="J9" s="612"/>
      <c r="K9" s="612"/>
      <c r="L9" s="612"/>
      <c r="M9" s="612"/>
      <c r="N9" s="612"/>
      <c r="O9" s="612"/>
      <c r="P9" s="612"/>
      <c r="Q9" s="613"/>
      <c r="R9" s="614">
        <v>650</v>
      </c>
      <c r="S9" s="615"/>
      <c r="T9" s="615"/>
      <c r="U9" s="615"/>
      <c r="V9" s="615"/>
      <c r="W9" s="615"/>
      <c r="X9" s="615"/>
      <c r="Y9" s="616"/>
      <c r="Z9" s="650">
        <v>0</v>
      </c>
      <c r="AA9" s="650"/>
      <c r="AB9" s="650"/>
      <c r="AC9" s="650"/>
      <c r="AD9" s="651">
        <v>650</v>
      </c>
      <c r="AE9" s="651"/>
      <c r="AF9" s="651"/>
      <c r="AG9" s="651"/>
      <c r="AH9" s="651"/>
      <c r="AI9" s="651"/>
      <c r="AJ9" s="651"/>
      <c r="AK9" s="651"/>
      <c r="AL9" s="617">
        <v>0</v>
      </c>
      <c r="AM9" s="618"/>
      <c r="AN9" s="618"/>
      <c r="AO9" s="652"/>
      <c r="AP9" s="611" t="s">
        <v>230</v>
      </c>
      <c r="AQ9" s="612"/>
      <c r="AR9" s="612"/>
      <c r="AS9" s="612"/>
      <c r="AT9" s="612"/>
      <c r="AU9" s="612"/>
      <c r="AV9" s="612"/>
      <c r="AW9" s="612"/>
      <c r="AX9" s="612"/>
      <c r="AY9" s="612"/>
      <c r="AZ9" s="612"/>
      <c r="BA9" s="612"/>
      <c r="BB9" s="612"/>
      <c r="BC9" s="612"/>
      <c r="BD9" s="612"/>
      <c r="BE9" s="612"/>
      <c r="BF9" s="613"/>
      <c r="BG9" s="614">
        <v>93397</v>
      </c>
      <c r="BH9" s="615"/>
      <c r="BI9" s="615"/>
      <c r="BJ9" s="615"/>
      <c r="BK9" s="615"/>
      <c r="BL9" s="615"/>
      <c r="BM9" s="615"/>
      <c r="BN9" s="616"/>
      <c r="BO9" s="650">
        <v>42.2</v>
      </c>
      <c r="BP9" s="650"/>
      <c r="BQ9" s="650"/>
      <c r="BR9" s="650"/>
      <c r="BS9" s="651" t="s">
        <v>122</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323114</v>
      </c>
      <c r="CS9" s="615"/>
      <c r="CT9" s="615"/>
      <c r="CU9" s="615"/>
      <c r="CV9" s="615"/>
      <c r="CW9" s="615"/>
      <c r="CX9" s="615"/>
      <c r="CY9" s="616"/>
      <c r="CZ9" s="650">
        <v>10.9</v>
      </c>
      <c r="DA9" s="650"/>
      <c r="DB9" s="650"/>
      <c r="DC9" s="650"/>
      <c r="DD9" s="620" t="s">
        <v>122</v>
      </c>
      <c r="DE9" s="615"/>
      <c r="DF9" s="615"/>
      <c r="DG9" s="615"/>
      <c r="DH9" s="615"/>
      <c r="DI9" s="615"/>
      <c r="DJ9" s="615"/>
      <c r="DK9" s="615"/>
      <c r="DL9" s="615"/>
      <c r="DM9" s="615"/>
      <c r="DN9" s="615"/>
      <c r="DO9" s="615"/>
      <c r="DP9" s="616"/>
      <c r="DQ9" s="620">
        <v>291187</v>
      </c>
      <c r="DR9" s="615"/>
      <c r="DS9" s="615"/>
      <c r="DT9" s="615"/>
      <c r="DU9" s="615"/>
      <c r="DV9" s="615"/>
      <c r="DW9" s="615"/>
      <c r="DX9" s="615"/>
      <c r="DY9" s="615"/>
      <c r="DZ9" s="615"/>
      <c r="EA9" s="615"/>
      <c r="EB9" s="615"/>
      <c r="EC9" s="649"/>
    </row>
    <row r="10" spans="2:143" ht="11.25" customHeight="1" x14ac:dyDescent="0.15">
      <c r="B10" s="611" t="s">
        <v>232</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6379</v>
      </c>
      <c r="BH10" s="615"/>
      <c r="BI10" s="615"/>
      <c r="BJ10" s="615"/>
      <c r="BK10" s="615"/>
      <c r="BL10" s="615"/>
      <c r="BM10" s="615"/>
      <c r="BN10" s="616"/>
      <c r="BO10" s="650">
        <v>2.9</v>
      </c>
      <c r="BP10" s="650"/>
      <c r="BQ10" s="650"/>
      <c r="BR10" s="650"/>
      <c r="BS10" s="651" t="s">
        <v>122</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t="s">
        <v>122</v>
      </c>
      <c r="CS10" s="615"/>
      <c r="CT10" s="615"/>
      <c r="CU10" s="615"/>
      <c r="CV10" s="615"/>
      <c r="CW10" s="615"/>
      <c r="CX10" s="615"/>
      <c r="CY10" s="616"/>
      <c r="CZ10" s="650" t="s">
        <v>122</v>
      </c>
      <c r="DA10" s="650"/>
      <c r="DB10" s="650"/>
      <c r="DC10" s="650"/>
      <c r="DD10" s="620" t="s">
        <v>122</v>
      </c>
      <c r="DE10" s="615"/>
      <c r="DF10" s="615"/>
      <c r="DG10" s="615"/>
      <c r="DH10" s="615"/>
      <c r="DI10" s="615"/>
      <c r="DJ10" s="615"/>
      <c r="DK10" s="615"/>
      <c r="DL10" s="615"/>
      <c r="DM10" s="615"/>
      <c r="DN10" s="615"/>
      <c r="DO10" s="615"/>
      <c r="DP10" s="616"/>
      <c r="DQ10" s="620" t="s">
        <v>122</v>
      </c>
      <c r="DR10" s="615"/>
      <c r="DS10" s="615"/>
      <c r="DT10" s="615"/>
      <c r="DU10" s="615"/>
      <c r="DV10" s="615"/>
      <c r="DW10" s="615"/>
      <c r="DX10" s="615"/>
      <c r="DY10" s="615"/>
      <c r="DZ10" s="615"/>
      <c r="EA10" s="615"/>
      <c r="EB10" s="615"/>
      <c r="EC10" s="649"/>
    </row>
    <row r="11" spans="2:143" ht="11.25" customHeight="1" x14ac:dyDescent="0.15">
      <c r="B11" s="611" t="s">
        <v>235</v>
      </c>
      <c r="C11" s="612"/>
      <c r="D11" s="612"/>
      <c r="E11" s="612"/>
      <c r="F11" s="612"/>
      <c r="G11" s="612"/>
      <c r="H11" s="612"/>
      <c r="I11" s="612"/>
      <c r="J11" s="612"/>
      <c r="K11" s="612"/>
      <c r="L11" s="612"/>
      <c r="M11" s="612"/>
      <c r="N11" s="612"/>
      <c r="O11" s="612"/>
      <c r="P11" s="612"/>
      <c r="Q11" s="613"/>
      <c r="R11" s="614">
        <v>41239</v>
      </c>
      <c r="S11" s="615"/>
      <c r="T11" s="615"/>
      <c r="U11" s="615"/>
      <c r="V11" s="615"/>
      <c r="W11" s="615"/>
      <c r="X11" s="615"/>
      <c r="Y11" s="616"/>
      <c r="Z11" s="617">
        <v>1.3</v>
      </c>
      <c r="AA11" s="618"/>
      <c r="AB11" s="618"/>
      <c r="AC11" s="619"/>
      <c r="AD11" s="620">
        <v>41239</v>
      </c>
      <c r="AE11" s="615"/>
      <c r="AF11" s="615"/>
      <c r="AG11" s="615"/>
      <c r="AH11" s="615"/>
      <c r="AI11" s="615"/>
      <c r="AJ11" s="615"/>
      <c r="AK11" s="616"/>
      <c r="AL11" s="617">
        <v>2.4</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1396</v>
      </c>
      <c r="BH11" s="615"/>
      <c r="BI11" s="615"/>
      <c r="BJ11" s="615"/>
      <c r="BK11" s="615"/>
      <c r="BL11" s="615"/>
      <c r="BM11" s="615"/>
      <c r="BN11" s="616"/>
      <c r="BO11" s="650">
        <v>0.6</v>
      </c>
      <c r="BP11" s="650"/>
      <c r="BQ11" s="650"/>
      <c r="BR11" s="650"/>
      <c r="BS11" s="651" t="s">
        <v>122</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216553</v>
      </c>
      <c r="CS11" s="615"/>
      <c r="CT11" s="615"/>
      <c r="CU11" s="615"/>
      <c r="CV11" s="615"/>
      <c r="CW11" s="615"/>
      <c r="CX11" s="615"/>
      <c r="CY11" s="616"/>
      <c r="CZ11" s="650">
        <v>7.3</v>
      </c>
      <c r="DA11" s="650"/>
      <c r="DB11" s="650"/>
      <c r="DC11" s="650"/>
      <c r="DD11" s="620">
        <v>2507</v>
      </c>
      <c r="DE11" s="615"/>
      <c r="DF11" s="615"/>
      <c r="DG11" s="615"/>
      <c r="DH11" s="615"/>
      <c r="DI11" s="615"/>
      <c r="DJ11" s="615"/>
      <c r="DK11" s="615"/>
      <c r="DL11" s="615"/>
      <c r="DM11" s="615"/>
      <c r="DN11" s="615"/>
      <c r="DO11" s="615"/>
      <c r="DP11" s="616"/>
      <c r="DQ11" s="620">
        <v>162889</v>
      </c>
      <c r="DR11" s="615"/>
      <c r="DS11" s="615"/>
      <c r="DT11" s="615"/>
      <c r="DU11" s="615"/>
      <c r="DV11" s="615"/>
      <c r="DW11" s="615"/>
      <c r="DX11" s="615"/>
      <c r="DY11" s="615"/>
      <c r="DZ11" s="615"/>
      <c r="EA11" s="615"/>
      <c r="EB11" s="615"/>
      <c r="EC11" s="649"/>
    </row>
    <row r="12" spans="2:143" ht="11.25" customHeight="1" x14ac:dyDescent="0.15">
      <c r="B12" s="611" t="s">
        <v>238</v>
      </c>
      <c r="C12" s="612"/>
      <c r="D12" s="612"/>
      <c r="E12" s="612"/>
      <c r="F12" s="612"/>
      <c r="G12" s="612"/>
      <c r="H12" s="612"/>
      <c r="I12" s="612"/>
      <c r="J12" s="612"/>
      <c r="K12" s="612"/>
      <c r="L12" s="612"/>
      <c r="M12" s="612"/>
      <c r="N12" s="612"/>
      <c r="O12" s="612"/>
      <c r="P12" s="612"/>
      <c r="Q12" s="613"/>
      <c r="R12" s="614" t="s">
        <v>122</v>
      </c>
      <c r="S12" s="615"/>
      <c r="T12" s="615"/>
      <c r="U12" s="615"/>
      <c r="V12" s="615"/>
      <c r="W12" s="615"/>
      <c r="X12" s="615"/>
      <c r="Y12" s="616"/>
      <c r="Z12" s="650" t="s">
        <v>122</v>
      </c>
      <c r="AA12" s="650"/>
      <c r="AB12" s="650"/>
      <c r="AC12" s="650"/>
      <c r="AD12" s="651" t="s">
        <v>122</v>
      </c>
      <c r="AE12" s="651"/>
      <c r="AF12" s="651"/>
      <c r="AG12" s="651"/>
      <c r="AH12" s="651"/>
      <c r="AI12" s="651"/>
      <c r="AJ12" s="651"/>
      <c r="AK12" s="651"/>
      <c r="AL12" s="617" t="s">
        <v>122</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101499</v>
      </c>
      <c r="BH12" s="615"/>
      <c r="BI12" s="615"/>
      <c r="BJ12" s="615"/>
      <c r="BK12" s="615"/>
      <c r="BL12" s="615"/>
      <c r="BM12" s="615"/>
      <c r="BN12" s="616"/>
      <c r="BO12" s="650">
        <v>45.9</v>
      </c>
      <c r="BP12" s="650"/>
      <c r="BQ12" s="650"/>
      <c r="BR12" s="650"/>
      <c r="BS12" s="651" t="s">
        <v>122</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183340</v>
      </c>
      <c r="CS12" s="615"/>
      <c r="CT12" s="615"/>
      <c r="CU12" s="615"/>
      <c r="CV12" s="615"/>
      <c r="CW12" s="615"/>
      <c r="CX12" s="615"/>
      <c r="CY12" s="616"/>
      <c r="CZ12" s="650">
        <v>6.2</v>
      </c>
      <c r="DA12" s="650"/>
      <c r="DB12" s="650"/>
      <c r="DC12" s="650"/>
      <c r="DD12" s="620" t="s">
        <v>122</v>
      </c>
      <c r="DE12" s="615"/>
      <c r="DF12" s="615"/>
      <c r="DG12" s="615"/>
      <c r="DH12" s="615"/>
      <c r="DI12" s="615"/>
      <c r="DJ12" s="615"/>
      <c r="DK12" s="615"/>
      <c r="DL12" s="615"/>
      <c r="DM12" s="615"/>
      <c r="DN12" s="615"/>
      <c r="DO12" s="615"/>
      <c r="DP12" s="616"/>
      <c r="DQ12" s="620">
        <v>88514</v>
      </c>
      <c r="DR12" s="615"/>
      <c r="DS12" s="615"/>
      <c r="DT12" s="615"/>
      <c r="DU12" s="615"/>
      <c r="DV12" s="615"/>
      <c r="DW12" s="615"/>
      <c r="DX12" s="615"/>
      <c r="DY12" s="615"/>
      <c r="DZ12" s="615"/>
      <c r="EA12" s="615"/>
      <c r="EB12" s="615"/>
      <c r="EC12" s="649"/>
    </row>
    <row r="13" spans="2:143" ht="11.25" customHeight="1" x14ac:dyDescent="0.15">
      <c r="B13" s="611" t="s">
        <v>241</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83911</v>
      </c>
      <c r="BH13" s="615"/>
      <c r="BI13" s="615"/>
      <c r="BJ13" s="615"/>
      <c r="BK13" s="615"/>
      <c r="BL13" s="615"/>
      <c r="BM13" s="615"/>
      <c r="BN13" s="616"/>
      <c r="BO13" s="650">
        <v>37.9</v>
      </c>
      <c r="BP13" s="650"/>
      <c r="BQ13" s="650"/>
      <c r="BR13" s="650"/>
      <c r="BS13" s="651" t="s">
        <v>122</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330344</v>
      </c>
      <c r="CS13" s="615"/>
      <c r="CT13" s="615"/>
      <c r="CU13" s="615"/>
      <c r="CV13" s="615"/>
      <c r="CW13" s="615"/>
      <c r="CX13" s="615"/>
      <c r="CY13" s="616"/>
      <c r="CZ13" s="650">
        <v>11.1</v>
      </c>
      <c r="DA13" s="650"/>
      <c r="DB13" s="650"/>
      <c r="DC13" s="650"/>
      <c r="DD13" s="620">
        <v>97577</v>
      </c>
      <c r="DE13" s="615"/>
      <c r="DF13" s="615"/>
      <c r="DG13" s="615"/>
      <c r="DH13" s="615"/>
      <c r="DI13" s="615"/>
      <c r="DJ13" s="615"/>
      <c r="DK13" s="615"/>
      <c r="DL13" s="615"/>
      <c r="DM13" s="615"/>
      <c r="DN13" s="615"/>
      <c r="DO13" s="615"/>
      <c r="DP13" s="616"/>
      <c r="DQ13" s="620">
        <v>127924</v>
      </c>
      <c r="DR13" s="615"/>
      <c r="DS13" s="615"/>
      <c r="DT13" s="615"/>
      <c r="DU13" s="615"/>
      <c r="DV13" s="615"/>
      <c r="DW13" s="615"/>
      <c r="DX13" s="615"/>
      <c r="DY13" s="615"/>
      <c r="DZ13" s="615"/>
      <c r="EA13" s="615"/>
      <c r="EB13" s="615"/>
      <c r="EC13" s="649"/>
    </row>
    <row r="14" spans="2:143" ht="11.25" customHeight="1" x14ac:dyDescent="0.15">
      <c r="B14" s="611" t="s">
        <v>244</v>
      </c>
      <c r="C14" s="612"/>
      <c r="D14" s="612"/>
      <c r="E14" s="612"/>
      <c r="F14" s="612"/>
      <c r="G14" s="612"/>
      <c r="H14" s="612"/>
      <c r="I14" s="612"/>
      <c r="J14" s="612"/>
      <c r="K14" s="612"/>
      <c r="L14" s="612"/>
      <c r="M14" s="612"/>
      <c r="N14" s="612"/>
      <c r="O14" s="612"/>
      <c r="P14" s="612"/>
      <c r="Q14" s="613"/>
      <c r="R14" s="614">
        <v>289</v>
      </c>
      <c r="S14" s="615"/>
      <c r="T14" s="615"/>
      <c r="U14" s="615"/>
      <c r="V14" s="615"/>
      <c r="W14" s="615"/>
      <c r="X14" s="615"/>
      <c r="Y14" s="616"/>
      <c r="Z14" s="650">
        <v>0</v>
      </c>
      <c r="AA14" s="650"/>
      <c r="AB14" s="650"/>
      <c r="AC14" s="650"/>
      <c r="AD14" s="651">
        <v>289</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8477</v>
      </c>
      <c r="BH14" s="615"/>
      <c r="BI14" s="615"/>
      <c r="BJ14" s="615"/>
      <c r="BK14" s="615"/>
      <c r="BL14" s="615"/>
      <c r="BM14" s="615"/>
      <c r="BN14" s="616"/>
      <c r="BO14" s="650">
        <v>3.8</v>
      </c>
      <c r="BP14" s="650"/>
      <c r="BQ14" s="650"/>
      <c r="BR14" s="650"/>
      <c r="BS14" s="651" t="s">
        <v>122</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13042</v>
      </c>
      <c r="CS14" s="615"/>
      <c r="CT14" s="615"/>
      <c r="CU14" s="615"/>
      <c r="CV14" s="615"/>
      <c r="CW14" s="615"/>
      <c r="CX14" s="615"/>
      <c r="CY14" s="616"/>
      <c r="CZ14" s="650">
        <v>0.4</v>
      </c>
      <c r="DA14" s="650"/>
      <c r="DB14" s="650"/>
      <c r="DC14" s="650"/>
      <c r="DD14" s="620" t="s">
        <v>122</v>
      </c>
      <c r="DE14" s="615"/>
      <c r="DF14" s="615"/>
      <c r="DG14" s="615"/>
      <c r="DH14" s="615"/>
      <c r="DI14" s="615"/>
      <c r="DJ14" s="615"/>
      <c r="DK14" s="615"/>
      <c r="DL14" s="615"/>
      <c r="DM14" s="615"/>
      <c r="DN14" s="615"/>
      <c r="DO14" s="615"/>
      <c r="DP14" s="616"/>
      <c r="DQ14" s="620">
        <v>13042</v>
      </c>
      <c r="DR14" s="615"/>
      <c r="DS14" s="615"/>
      <c r="DT14" s="615"/>
      <c r="DU14" s="615"/>
      <c r="DV14" s="615"/>
      <c r="DW14" s="615"/>
      <c r="DX14" s="615"/>
      <c r="DY14" s="615"/>
      <c r="DZ14" s="615"/>
      <c r="EA14" s="615"/>
      <c r="EB14" s="615"/>
      <c r="EC14" s="649"/>
    </row>
    <row r="15" spans="2:143" ht="11.25" customHeight="1" x14ac:dyDescent="0.15">
      <c r="B15" s="611" t="s">
        <v>247</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7036</v>
      </c>
      <c r="BH15" s="615"/>
      <c r="BI15" s="615"/>
      <c r="BJ15" s="615"/>
      <c r="BK15" s="615"/>
      <c r="BL15" s="615"/>
      <c r="BM15" s="615"/>
      <c r="BN15" s="616"/>
      <c r="BO15" s="650">
        <v>3.2</v>
      </c>
      <c r="BP15" s="650"/>
      <c r="BQ15" s="650"/>
      <c r="BR15" s="650"/>
      <c r="BS15" s="651" t="s">
        <v>122</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343874</v>
      </c>
      <c r="CS15" s="615"/>
      <c r="CT15" s="615"/>
      <c r="CU15" s="615"/>
      <c r="CV15" s="615"/>
      <c r="CW15" s="615"/>
      <c r="CX15" s="615"/>
      <c r="CY15" s="616"/>
      <c r="CZ15" s="650">
        <v>11.6</v>
      </c>
      <c r="DA15" s="650"/>
      <c r="DB15" s="650"/>
      <c r="DC15" s="650"/>
      <c r="DD15" s="620" t="s">
        <v>122</v>
      </c>
      <c r="DE15" s="615"/>
      <c r="DF15" s="615"/>
      <c r="DG15" s="615"/>
      <c r="DH15" s="615"/>
      <c r="DI15" s="615"/>
      <c r="DJ15" s="615"/>
      <c r="DK15" s="615"/>
      <c r="DL15" s="615"/>
      <c r="DM15" s="615"/>
      <c r="DN15" s="615"/>
      <c r="DO15" s="615"/>
      <c r="DP15" s="616"/>
      <c r="DQ15" s="620">
        <v>260433</v>
      </c>
      <c r="DR15" s="615"/>
      <c r="DS15" s="615"/>
      <c r="DT15" s="615"/>
      <c r="DU15" s="615"/>
      <c r="DV15" s="615"/>
      <c r="DW15" s="615"/>
      <c r="DX15" s="615"/>
      <c r="DY15" s="615"/>
      <c r="DZ15" s="615"/>
      <c r="EA15" s="615"/>
      <c r="EB15" s="615"/>
      <c r="EC15" s="649"/>
    </row>
    <row r="16" spans="2:143" ht="11.25" customHeight="1" x14ac:dyDescent="0.15">
      <c r="B16" s="611" t="s">
        <v>250</v>
      </c>
      <c r="C16" s="612"/>
      <c r="D16" s="612"/>
      <c r="E16" s="612"/>
      <c r="F16" s="612"/>
      <c r="G16" s="612"/>
      <c r="H16" s="612"/>
      <c r="I16" s="612"/>
      <c r="J16" s="612"/>
      <c r="K16" s="612"/>
      <c r="L16" s="612"/>
      <c r="M16" s="612"/>
      <c r="N16" s="612"/>
      <c r="O16" s="612"/>
      <c r="P16" s="612"/>
      <c r="Q16" s="613"/>
      <c r="R16" s="614">
        <v>3302</v>
      </c>
      <c r="S16" s="615"/>
      <c r="T16" s="615"/>
      <c r="U16" s="615"/>
      <c r="V16" s="615"/>
      <c r="W16" s="615"/>
      <c r="X16" s="615"/>
      <c r="Y16" s="616"/>
      <c r="Z16" s="650">
        <v>0.1</v>
      </c>
      <c r="AA16" s="650"/>
      <c r="AB16" s="650"/>
      <c r="AC16" s="650"/>
      <c r="AD16" s="651">
        <v>3302</v>
      </c>
      <c r="AE16" s="651"/>
      <c r="AF16" s="651"/>
      <c r="AG16" s="651"/>
      <c r="AH16" s="651"/>
      <c r="AI16" s="651"/>
      <c r="AJ16" s="651"/>
      <c r="AK16" s="651"/>
      <c r="AL16" s="617">
        <v>0.2</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v>19</v>
      </c>
      <c r="BH16" s="615"/>
      <c r="BI16" s="615"/>
      <c r="BJ16" s="615"/>
      <c r="BK16" s="615"/>
      <c r="BL16" s="615"/>
      <c r="BM16" s="615"/>
      <c r="BN16" s="616"/>
      <c r="BO16" s="650">
        <v>0</v>
      </c>
      <c r="BP16" s="650"/>
      <c r="BQ16" s="650"/>
      <c r="BR16" s="650"/>
      <c r="BS16" s="651" t="s">
        <v>122</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t="s">
        <v>122</v>
      </c>
      <c r="CS16" s="615"/>
      <c r="CT16" s="615"/>
      <c r="CU16" s="615"/>
      <c r="CV16" s="615"/>
      <c r="CW16" s="615"/>
      <c r="CX16" s="615"/>
      <c r="CY16" s="616"/>
      <c r="CZ16" s="650" t="s">
        <v>122</v>
      </c>
      <c r="DA16" s="650"/>
      <c r="DB16" s="650"/>
      <c r="DC16" s="650"/>
      <c r="DD16" s="620" t="s">
        <v>122</v>
      </c>
      <c r="DE16" s="615"/>
      <c r="DF16" s="615"/>
      <c r="DG16" s="615"/>
      <c r="DH16" s="615"/>
      <c r="DI16" s="615"/>
      <c r="DJ16" s="615"/>
      <c r="DK16" s="615"/>
      <c r="DL16" s="615"/>
      <c r="DM16" s="615"/>
      <c r="DN16" s="615"/>
      <c r="DO16" s="615"/>
      <c r="DP16" s="616"/>
      <c r="DQ16" s="620" t="s">
        <v>122</v>
      </c>
      <c r="DR16" s="615"/>
      <c r="DS16" s="615"/>
      <c r="DT16" s="615"/>
      <c r="DU16" s="615"/>
      <c r="DV16" s="615"/>
      <c r="DW16" s="615"/>
      <c r="DX16" s="615"/>
      <c r="DY16" s="615"/>
      <c r="DZ16" s="615"/>
      <c r="EA16" s="615"/>
      <c r="EB16" s="615"/>
      <c r="EC16" s="649"/>
    </row>
    <row r="17" spans="2:133" ht="11.25" customHeight="1" x14ac:dyDescent="0.15">
      <c r="B17" s="611" t="s">
        <v>253</v>
      </c>
      <c r="C17" s="612"/>
      <c r="D17" s="612"/>
      <c r="E17" s="612"/>
      <c r="F17" s="612"/>
      <c r="G17" s="612"/>
      <c r="H17" s="612"/>
      <c r="I17" s="612"/>
      <c r="J17" s="612"/>
      <c r="K17" s="612"/>
      <c r="L17" s="612"/>
      <c r="M17" s="612"/>
      <c r="N17" s="612"/>
      <c r="O17" s="612"/>
      <c r="P17" s="612"/>
      <c r="Q17" s="613"/>
      <c r="R17" s="614">
        <v>3789</v>
      </c>
      <c r="S17" s="615"/>
      <c r="T17" s="615"/>
      <c r="U17" s="615"/>
      <c r="V17" s="615"/>
      <c r="W17" s="615"/>
      <c r="X17" s="615"/>
      <c r="Y17" s="616"/>
      <c r="Z17" s="650">
        <v>0.1</v>
      </c>
      <c r="AA17" s="650"/>
      <c r="AB17" s="650"/>
      <c r="AC17" s="650"/>
      <c r="AD17" s="651">
        <v>3789</v>
      </c>
      <c r="AE17" s="651"/>
      <c r="AF17" s="651"/>
      <c r="AG17" s="651"/>
      <c r="AH17" s="651"/>
      <c r="AI17" s="651"/>
      <c r="AJ17" s="651"/>
      <c r="AK17" s="651"/>
      <c r="AL17" s="617">
        <v>0.2</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310674</v>
      </c>
      <c r="CS17" s="615"/>
      <c r="CT17" s="615"/>
      <c r="CU17" s="615"/>
      <c r="CV17" s="615"/>
      <c r="CW17" s="615"/>
      <c r="CX17" s="615"/>
      <c r="CY17" s="616"/>
      <c r="CZ17" s="650">
        <v>10.4</v>
      </c>
      <c r="DA17" s="650"/>
      <c r="DB17" s="650"/>
      <c r="DC17" s="650"/>
      <c r="DD17" s="620" t="s">
        <v>122</v>
      </c>
      <c r="DE17" s="615"/>
      <c r="DF17" s="615"/>
      <c r="DG17" s="615"/>
      <c r="DH17" s="615"/>
      <c r="DI17" s="615"/>
      <c r="DJ17" s="615"/>
      <c r="DK17" s="615"/>
      <c r="DL17" s="615"/>
      <c r="DM17" s="615"/>
      <c r="DN17" s="615"/>
      <c r="DO17" s="615"/>
      <c r="DP17" s="616"/>
      <c r="DQ17" s="620">
        <v>310674</v>
      </c>
      <c r="DR17" s="615"/>
      <c r="DS17" s="615"/>
      <c r="DT17" s="615"/>
      <c r="DU17" s="615"/>
      <c r="DV17" s="615"/>
      <c r="DW17" s="615"/>
      <c r="DX17" s="615"/>
      <c r="DY17" s="615"/>
      <c r="DZ17" s="615"/>
      <c r="EA17" s="615"/>
      <c r="EB17" s="615"/>
      <c r="EC17" s="649"/>
    </row>
    <row r="18" spans="2:133" ht="11.25" customHeight="1" x14ac:dyDescent="0.15">
      <c r="B18" s="611" t="s">
        <v>256</v>
      </c>
      <c r="C18" s="612"/>
      <c r="D18" s="612"/>
      <c r="E18" s="612"/>
      <c r="F18" s="612"/>
      <c r="G18" s="612"/>
      <c r="H18" s="612"/>
      <c r="I18" s="612"/>
      <c r="J18" s="612"/>
      <c r="K18" s="612"/>
      <c r="L18" s="612"/>
      <c r="M18" s="612"/>
      <c r="N18" s="612"/>
      <c r="O18" s="612"/>
      <c r="P18" s="612"/>
      <c r="Q18" s="613"/>
      <c r="R18" s="614">
        <v>46</v>
      </c>
      <c r="S18" s="615"/>
      <c r="T18" s="615"/>
      <c r="U18" s="615"/>
      <c r="V18" s="615"/>
      <c r="W18" s="615"/>
      <c r="X18" s="615"/>
      <c r="Y18" s="616"/>
      <c r="Z18" s="650">
        <v>0</v>
      </c>
      <c r="AA18" s="650"/>
      <c r="AB18" s="650"/>
      <c r="AC18" s="650"/>
      <c r="AD18" s="651">
        <v>46</v>
      </c>
      <c r="AE18" s="651"/>
      <c r="AF18" s="651"/>
      <c r="AG18" s="651"/>
      <c r="AH18" s="651"/>
      <c r="AI18" s="651"/>
      <c r="AJ18" s="651"/>
      <c r="AK18" s="651"/>
      <c r="AL18" s="617">
        <v>0</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259</v>
      </c>
      <c r="C19" s="612"/>
      <c r="D19" s="612"/>
      <c r="E19" s="612"/>
      <c r="F19" s="612"/>
      <c r="G19" s="612"/>
      <c r="H19" s="612"/>
      <c r="I19" s="612"/>
      <c r="J19" s="612"/>
      <c r="K19" s="612"/>
      <c r="L19" s="612"/>
      <c r="M19" s="612"/>
      <c r="N19" s="612"/>
      <c r="O19" s="612"/>
      <c r="P19" s="612"/>
      <c r="Q19" s="613"/>
      <c r="R19" s="614">
        <v>46</v>
      </c>
      <c r="S19" s="615"/>
      <c r="T19" s="615"/>
      <c r="U19" s="615"/>
      <c r="V19" s="615"/>
      <c r="W19" s="615"/>
      <c r="X19" s="615"/>
      <c r="Y19" s="616"/>
      <c r="Z19" s="650">
        <v>0</v>
      </c>
      <c r="AA19" s="650"/>
      <c r="AB19" s="650"/>
      <c r="AC19" s="650"/>
      <c r="AD19" s="651">
        <v>46</v>
      </c>
      <c r="AE19" s="651"/>
      <c r="AF19" s="651"/>
      <c r="AG19" s="651"/>
      <c r="AH19" s="651"/>
      <c r="AI19" s="651"/>
      <c r="AJ19" s="651"/>
      <c r="AK19" s="651"/>
      <c r="AL19" s="617">
        <v>0</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262</v>
      </c>
      <c r="C20" s="684"/>
      <c r="D20" s="684"/>
      <c r="E20" s="684"/>
      <c r="F20" s="684"/>
      <c r="G20" s="684"/>
      <c r="H20" s="684"/>
      <c r="I20" s="684"/>
      <c r="J20" s="684"/>
      <c r="K20" s="684"/>
      <c r="L20" s="684"/>
      <c r="M20" s="684"/>
      <c r="N20" s="684"/>
      <c r="O20" s="684"/>
      <c r="P20" s="684"/>
      <c r="Q20" s="685"/>
      <c r="R20" s="614" t="s">
        <v>122</v>
      </c>
      <c r="S20" s="615"/>
      <c r="T20" s="615"/>
      <c r="U20" s="615"/>
      <c r="V20" s="615"/>
      <c r="W20" s="615"/>
      <c r="X20" s="615"/>
      <c r="Y20" s="616"/>
      <c r="Z20" s="650" t="s">
        <v>122</v>
      </c>
      <c r="AA20" s="650"/>
      <c r="AB20" s="650"/>
      <c r="AC20" s="650"/>
      <c r="AD20" s="651" t="s">
        <v>122</v>
      </c>
      <c r="AE20" s="651"/>
      <c r="AF20" s="651"/>
      <c r="AG20" s="651"/>
      <c r="AH20" s="651"/>
      <c r="AI20" s="651"/>
      <c r="AJ20" s="651"/>
      <c r="AK20" s="651"/>
      <c r="AL20" s="617" t="s">
        <v>122</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2976488</v>
      </c>
      <c r="CS20" s="615"/>
      <c r="CT20" s="615"/>
      <c r="CU20" s="615"/>
      <c r="CV20" s="615"/>
      <c r="CW20" s="615"/>
      <c r="CX20" s="615"/>
      <c r="CY20" s="616"/>
      <c r="CZ20" s="650">
        <v>100</v>
      </c>
      <c r="DA20" s="650"/>
      <c r="DB20" s="650"/>
      <c r="DC20" s="650"/>
      <c r="DD20" s="620">
        <v>157590</v>
      </c>
      <c r="DE20" s="615"/>
      <c r="DF20" s="615"/>
      <c r="DG20" s="615"/>
      <c r="DH20" s="615"/>
      <c r="DI20" s="615"/>
      <c r="DJ20" s="615"/>
      <c r="DK20" s="615"/>
      <c r="DL20" s="615"/>
      <c r="DM20" s="615"/>
      <c r="DN20" s="615"/>
      <c r="DO20" s="615"/>
      <c r="DP20" s="616"/>
      <c r="DQ20" s="620">
        <v>2239319</v>
      </c>
      <c r="DR20" s="615"/>
      <c r="DS20" s="615"/>
      <c r="DT20" s="615"/>
      <c r="DU20" s="615"/>
      <c r="DV20" s="615"/>
      <c r="DW20" s="615"/>
      <c r="DX20" s="615"/>
      <c r="DY20" s="615"/>
      <c r="DZ20" s="615"/>
      <c r="EA20" s="615"/>
      <c r="EB20" s="615"/>
      <c r="EC20" s="649"/>
    </row>
    <row r="21" spans="2:133" ht="11.25" customHeight="1" x14ac:dyDescent="0.15">
      <c r="B21" s="611" t="s">
        <v>265</v>
      </c>
      <c r="C21" s="612"/>
      <c r="D21" s="612"/>
      <c r="E21" s="612"/>
      <c r="F21" s="612"/>
      <c r="G21" s="612"/>
      <c r="H21" s="612"/>
      <c r="I21" s="612"/>
      <c r="J21" s="612"/>
      <c r="K21" s="612"/>
      <c r="L21" s="612"/>
      <c r="M21" s="612"/>
      <c r="N21" s="612"/>
      <c r="O21" s="612"/>
      <c r="P21" s="612"/>
      <c r="Q21" s="613"/>
      <c r="R21" s="614">
        <v>1678772</v>
      </c>
      <c r="S21" s="615"/>
      <c r="T21" s="615"/>
      <c r="U21" s="615"/>
      <c r="V21" s="615"/>
      <c r="W21" s="615"/>
      <c r="X21" s="615"/>
      <c r="Y21" s="616"/>
      <c r="Z21" s="650">
        <v>52.1</v>
      </c>
      <c r="AA21" s="650"/>
      <c r="AB21" s="650"/>
      <c r="AC21" s="650"/>
      <c r="AD21" s="651">
        <v>1423542</v>
      </c>
      <c r="AE21" s="651"/>
      <c r="AF21" s="651"/>
      <c r="AG21" s="651"/>
      <c r="AH21" s="651"/>
      <c r="AI21" s="651"/>
      <c r="AJ21" s="651"/>
      <c r="AK21" s="651"/>
      <c r="AL21" s="617">
        <v>82.9</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267</v>
      </c>
      <c r="C22" s="612"/>
      <c r="D22" s="612"/>
      <c r="E22" s="612"/>
      <c r="F22" s="612"/>
      <c r="G22" s="612"/>
      <c r="H22" s="612"/>
      <c r="I22" s="612"/>
      <c r="J22" s="612"/>
      <c r="K22" s="612"/>
      <c r="L22" s="612"/>
      <c r="M22" s="612"/>
      <c r="N22" s="612"/>
      <c r="O22" s="612"/>
      <c r="P22" s="612"/>
      <c r="Q22" s="613"/>
      <c r="R22" s="614">
        <v>1423542</v>
      </c>
      <c r="S22" s="615"/>
      <c r="T22" s="615"/>
      <c r="U22" s="615"/>
      <c r="V22" s="615"/>
      <c r="W22" s="615"/>
      <c r="X22" s="615"/>
      <c r="Y22" s="616"/>
      <c r="Z22" s="650">
        <v>44.2</v>
      </c>
      <c r="AA22" s="650"/>
      <c r="AB22" s="650"/>
      <c r="AC22" s="650"/>
      <c r="AD22" s="651">
        <v>1423542</v>
      </c>
      <c r="AE22" s="651"/>
      <c r="AF22" s="651"/>
      <c r="AG22" s="651"/>
      <c r="AH22" s="651"/>
      <c r="AI22" s="651"/>
      <c r="AJ22" s="651"/>
      <c r="AK22" s="651"/>
      <c r="AL22" s="617">
        <v>82.9</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270</v>
      </c>
      <c r="C23" s="612"/>
      <c r="D23" s="612"/>
      <c r="E23" s="612"/>
      <c r="F23" s="612"/>
      <c r="G23" s="612"/>
      <c r="H23" s="612"/>
      <c r="I23" s="612"/>
      <c r="J23" s="612"/>
      <c r="K23" s="612"/>
      <c r="L23" s="612"/>
      <c r="M23" s="612"/>
      <c r="N23" s="612"/>
      <c r="O23" s="612"/>
      <c r="P23" s="612"/>
      <c r="Q23" s="613"/>
      <c r="R23" s="614">
        <v>255230</v>
      </c>
      <c r="S23" s="615"/>
      <c r="T23" s="615"/>
      <c r="U23" s="615"/>
      <c r="V23" s="615"/>
      <c r="W23" s="615"/>
      <c r="X23" s="615"/>
      <c r="Y23" s="616"/>
      <c r="Z23" s="650">
        <v>7.9</v>
      </c>
      <c r="AA23" s="650"/>
      <c r="AB23" s="650"/>
      <c r="AC23" s="650"/>
      <c r="AD23" s="651" t="s">
        <v>122</v>
      </c>
      <c r="AE23" s="651"/>
      <c r="AF23" s="651"/>
      <c r="AG23" s="651"/>
      <c r="AH23" s="651"/>
      <c r="AI23" s="651"/>
      <c r="AJ23" s="651"/>
      <c r="AK23" s="651"/>
      <c r="AL23" s="617" t="s">
        <v>122</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11" t="s">
        <v>277</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1117615</v>
      </c>
      <c r="CS24" s="661"/>
      <c r="CT24" s="661"/>
      <c r="CU24" s="661"/>
      <c r="CV24" s="661"/>
      <c r="CW24" s="661"/>
      <c r="CX24" s="661"/>
      <c r="CY24" s="689"/>
      <c r="CZ24" s="690">
        <v>37.5</v>
      </c>
      <c r="DA24" s="673"/>
      <c r="DB24" s="673"/>
      <c r="DC24" s="692"/>
      <c r="DD24" s="688">
        <v>1007573</v>
      </c>
      <c r="DE24" s="661"/>
      <c r="DF24" s="661"/>
      <c r="DG24" s="661"/>
      <c r="DH24" s="661"/>
      <c r="DI24" s="661"/>
      <c r="DJ24" s="661"/>
      <c r="DK24" s="689"/>
      <c r="DL24" s="688">
        <v>984523</v>
      </c>
      <c r="DM24" s="661"/>
      <c r="DN24" s="661"/>
      <c r="DO24" s="661"/>
      <c r="DP24" s="661"/>
      <c r="DQ24" s="661"/>
      <c r="DR24" s="661"/>
      <c r="DS24" s="661"/>
      <c r="DT24" s="661"/>
      <c r="DU24" s="661"/>
      <c r="DV24" s="689"/>
      <c r="DW24" s="690">
        <v>57.1</v>
      </c>
      <c r="DX24" s="673"/>
      <c r="DY24" s="673"/>
      <c r="DZ24" s="673"/>
      <c r="EA24" s="673"/>
      <c r="EB24" s="673"/>
      <c r="EC24" s="691"/>
    </row>
    <row r="25" spans="2:133" ht="11.25" customHeight="1" x14ac:dyDescent="0.15">
      <c r="B25" s="611" t="s">
        <v>280</v>
      </c>
      <c r="C25" s="612"/>
      <c r="D25" s="612"/>
      <c r="E25" s="612"/>
      <c r="F25" s="612"/>
      <c r="G25" s="612"/>
      <c r="H25" s="612"/>
      <c r="I25" s="612"/>
      <c r="J25" s="612"/>
      <c r="K25" s="612"/>
      <c r="L25" s="612"/>
      <c r="M25" s="612"/>
      <c r="N25" s="612"/>
      <c r="O25" s="612"/>
      <c r="P25" s="612"/>
      <c r="Q25" s="613"/>
      <c r="R25" s="614">
        <v>1982200</v>
      </c>
      <c r="S25" s="615"/>
      <c r="T25" s="615"/>
      <c r="U25" s="615"/>
      <c r="V25" s="615"/>
      <c r="W25" s="615"/>
      <c r="X25" s="615"/>
      <c r="Y25" s="616"/>
      <c r="Z25" s="650">
        <v>61.5</v>
      </c>
      <c r="AA25" s="650"/>
      <c r="AB25" s="650"/>
      <c r="AC25" s="650"/>
      <c r="AD25" s="651">
        <v>1716360</v>
      </c>
      <c r="AE25" s="651"/>
      <c r="AF25" s="651"/>
      <c r="AG25" s="651"/>
      <c r="AH25" s="651"/>
      <c r="AI25" s="651"/>
      <c r="AJ25" s="651"/>
      <c r="AK25" s="651"/>
      <c r="AL25" s="617">
        <v>100</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681164</v>
      </c>
      <c r="CS25" s="623"/>
      <c r="CT25" s="623"/>
      <c r="CU25" s="623"/>
      <c r="CV25" s="623"/>
      <c r="CW25" s="623"/>
      <c r="CX25" s="623"/>
      <c r="CY25" s="624"/>
      <c r="CZ25" s="617">
        <v>22.9</v>
      </c>
      <c r="DA25" s="625"/>
      <c r="DB25" s="625"/>
      <c r="DC25" s="626"/>
      <c r="DD25" s="620">
        <v>624648</v>
      </c>
      <c r="DE25" s="623"/>
      <c r="DF25" s="623"/>
      <c r="DG25" s="623"/>
      <c r="DH25" s="623"/>
      <c r="DI25" s="623"/>
      <c r="DJ25" s="623"/>
      <c r="DK25" s="624"/>
      <c r="DL25" s="620">
        <v>603760</v>
      </c>
      <c r="DM25" s="623"/>
      <c r="DN25" s="623"/>
      <c r="DO25" s="623"/>
      <c r="DP25" s="623"/>
      <c r="DQ25" s="623"/>
      <c r="DR25" s="623"/>
      <c r="DS25" s="623"/>
      <c r="DT25" s="623"/>
      <c r="DU25" s="623"/>
      <c r="DV25" s="624"/>
      <c r="DW25" s="617">
        <v>35</v>
      </c>
      <c r="DX25" s="625"/>
      <c r="DY25" s="625"/>
      <c r="DZ25" s="625"/>
      <c r="EA25" s="625"/>
      <c r="EB25" s="625"/>
      <c r="EC25" s="639"/>
    </row>
    <row r="26" spans="2:133" ht="11.25" customHeight="1" x14ac:dyDescent="0.15">
      <c r="B26" s="611" t="s">
        <v>283</v>
      </c>
      <c r="C26" s="612"/>
      <c r="D26" s="612"/>
      <c r="E26" s="612"/>
      <c r="F26" s="612"/>
      <c r="G26" s="612"/>
      <c r="H26" s="612"/>
      <c r="I26" s="612"/>
      <c r="J26" s="612"/>
      <c r="K26" s="612"/>
      <c r="L26" s="612"/>
      <c r="M26" s="612"/>
      <c r="N26" s="612"/>
      <c r="O26" s="612"/>
      <c r="P26" s="612"/>
      <c r="Q26" s="613"/>
      <c r="R26" s="614" t="s">
        <v>122</v>
      </c>
      <c r="S26" s="615"/>
      <c r="T26" s="615"/>
      <c r="U26" s="615"/>
      <c r="V26" s="615"/>
      <c r="W26" s="615"/>
      <c r="X26" s="615"/>
      <c r="Y26" s="616"/>
      <c r="Z26" s="650" t="s">
        <v>122</v>
      </c>
      <c r="AA26" s="650"/>
      <c r="AB26" s="650"/>
      <c r="AC26" s="650"/>
      <c r="AD26" s="651" t="s">
        <v>122</v>
      </c>
      <c r="AE26" s="651"/>
      <c r="AF26" s="651"/>
      <c r="AG26" s="651"/>
      <c r="AH26" s="651"/>
      <c r="AI26" s="651"/>
      <c r="AJ26" s="651"/>
      <c r="AK26" s="651"/>
      <c r="AL26" s="617" t="s">
        <v>122</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370819</v>
      </c>
      <c r="CS26" s="615"/>
      <c r="CT26" s="615"/>
      <c r="CU26" s="615"/>
      <c r="CV26" s="615"/>
      <c r="CW26" s="615"/>
      <c r="CX26" s="615"/>
      <c r="CY26" s="616"/>
      <c r="CZ26" s="617">
        <v>12.5</v>
      </c>
      <c r="DA26" s="625"/>
      <c r="DB26" s="625"/>
      <c r="DC26" s="626"/>
      <c r="DD26" s="620">
        <v>341086</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286</v>
      </c>
      <c r="C27" s="612"/>
      <c r="D27" s="612"/>
      <c r="E27" s="612"/>
      <c r="F27" s="612"/>
      <c r="G27" s="612"/>
      <c r="H27" s="612"/>
      <c r="I27" s="612"/>
      <c r="J27" s="612"/>
      <c r="K27" s="612"/>
      <c r="L27" s="612"/>
      <c r="M27" s="612"/>
      <c r="N27" s="612"/>
      <c r="O27" s="612"/>
      <c r="P27" s="612"/>
      <c r="Q27" s="613"/>
      <c r="R27" s="614">
        <v>3916</v>
      </c>
      <c r="S27" s="615"/>
      <c r="T27" s="615"/>
      <c r="U27" s="615"/>
      <c r="V27" s="615"/>
      <c r="W27" s="615"/>
      <c r="X27" s="615"/>
      <c r="Y27" s="616"/>
      <c r="Z27" s="650">
        <v>0.1</v>
      </c>
      <c r="AA27" s="650"/>
      <c r="AB27" s="650"/>
      <c r="AC27" s="650"/>
      <c r="AD27" s="651" t="s">
        <v>122</v>
      </c>
      <c r="AE27" s="651"/>
      <c r="AF27" s="651"/>
      <c r="AG27" s="651"/>
      <c r="AH27" s="651"/>
      <c r="AI27" s="651"/>
      <c r="AJ27" s="651"/>
      <c r="AK27" s="651"/>
      <c r="AL27" s="617" t="s">
        <v>122</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221271</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125777</v>
      </c>
      <c r="CS27" s="623"/>
      <c r="CT27" s="623"/>
      <c r="CU27" s="623"/>
      <c r="CV27" s="623"/>
      <c r="CW27" s="623"/>
      <c r="CX27" s="623"/>
      <c r="CY27" s="624"/>
      <c r="CZ27" s="617">
        <v>4.2</v>
      </c>
      <c r="DA27" s="625"/>
      <c r="DB27" s="625"/>
      <c r="DC27" s="626"/>
      <c r="DD27" s="620">
        <v>72251</v>
      </c>
      <c r="DE27" s="623"/>
      <c r="DF27" s="623"/>
      <c r="DG27" s="623"/>
      <c r="DH27" s="623"/>
      <c r="DI27" s="623"/>
      <c r="DJ27" s="623"/>
      <c r="DK27" s="624"/>
      <c r="DL27" s="620">
        <v>70089</v>
      </c>
      <c r="DM27" s="623"/>
      <c r="DN27" s="623"/>
      <c r="DO27" s="623"/>
      <c r="DP27" s="623"/>
      <c r="DQ27" s="623"/>
      <c r="DR27" s="623"/>
      <c r="DS27" s="623"/>
      <c r="DT27" s="623"/>
      <c r="DU27" s="623"/>
      <c r="DV27" s="624"/>
      <c r="DW27" s="617">
        <v>4.0999999999999996</v>
      </c>
      <c r="DX27" s="625"/>
      <c r="DY27" s="625"/>
      <c r="DZ27" s="625"/>
      <c r="EA27" s="625"/>
      <c r="EB27" s="625"/>
      <c r="EC27" s="639"/>
    </row>
    <row r="28" spans="2:133" ht="11.25" customHeight="1" x14ac:dyDescent="0.15">
      <c r="B28" s="611" t="s">
        <v>289</v>
      </c>
      <c r="C28" s="612"/>
      <c r="D28" s="612"/>
      <c r="E28" s="612"/>
      <c r="F28" s="612"/>
      <c r="G28" s="612"/>
      <c r="H28" s="612"/>
      <c r="I28" s="612"/>
      <c r="J28" s="612"/>
      <c r="K28" s="612"/>
      <c r="L28" s="612"/>
      <c r="M28" s="612"/>
      <c r="N28" s="612"/>
      <c r="O28" s="612"/>
      <c r="P28" s="612"/>
      <c r="Q28" s="613"/>
      <c r="R28" s="614">
        <v>39424</v>
      </c>
      <c r="S28" s="615"/>
      <c r="T28" s="615"/>
      <c r="U28" s="615"/>
      <c r="V28" s="615"/>
      <c r="W28" s="615"/>
      <c r="X28" s="615"/>
      <c r="Y28" s="616"/>
      <c r="Z28" s="650">
        <v>1.2</v>
      </c>
      <c r="AA28" s="650"/>
      <c r="AB28" s="650"/>
      <c r="AC28" s="650"/>
      <c r="AD28" s="651" t="s">
        <v>122</v>
      </c>
      <c r="AE28" s="651"/>
      <c r="AF28" s="651"/>
      <c r="AG28" s="651"/>
      <c r="AH28" s="651"/>
      <c r="AI28" s="651"/>
      <c r="AJ28" s="651"/>
      <c r="AK28" s="651"/>
      <c r="AL28" s="617" t="s">
        <v>122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310674</v>
      </c>
      <c r="CS28" s="615"/>
      <c r="CT28" s="615"/>
      <c r="CU28" s="615"/>
      <c r="CV28" s="615"/>
      <c r="CW28" s="615"/>
      <c r="CX28" s="615"/>
      <c r="CY28" s="616"/>
      <c r="CZ28" s="617">
        <v>10.4</v>
      </c>
      <c r="DA28" s="625"/>
      <c r="DB28" s="625"/>
      <c r="DC28" s="626"/>
      <c r="DD28" s="620">
        <v>310674</v>
      </c>
      <c r="DE28" s="615"/>
      <c r="DF28" s="615"/>
      <c r="DG28" s="615"/>
      <c r="DH28" s="615"/>
      <c r="DI28" s="615"/>
      <c r="DJ28" s="615"/>
      <c r="DK28" s="616"/>
      <c r="DL28" s="620">
        <v>310674</v>
      </c>
      <c r="DM28" s="615"/>
      <c r="DN28" s="615"/>
      <c r="DO28" s="615"/>
      <c r="DP28" s="615"/>
      <c r="DQ28" s="615"/>
      <c r="DR28" s="615"/>
      <c r="DS28" s="615"/>
      <c r="DT28" s="615"/>
      <c r="DU28" s="615"/>
      <c r="DV28" s="616"/>
      <c r="DW28" s="617">
        <v>18</v>
      </c>
      <c r="DX28" s="625"/>
      <c r="DY28" s="625"/>
      <c r="DZ28" s="625"/>
      <c r="EA28" s="625"/>
      <c r="EB28" s="625"/>
      <c r="EC28" s="639"/>
    </row>
    <row r="29" spans="2:133" ht="11.25" customHeight="1" x14ac:dyDescent="0.15">
      <c r="B29" s="611" t="s">
        <v>291</v>
      </c>
      <c r="C29" s="612"/>
      <c r="D29" s="612"/>
      <c r="E29" s="612"/>
      <c r="F29" s="612"/>
      <c r="G29" s="612"/>
      <c r="H29" s="612"/>
      <c r="I29" s="612"/>
      <c r="J29" s="612"/>
      <c r="K29" s="612"/>
      <c r="L29" s="612"/>
      <c r="M29" s="612"/>
      <c r="N29" s="612"/>
      <c r="O29" s="612"/>
      <c r="P29" s="612"/>
      <c r="Q29" s="613"/>
      <c r="R29" s="614">
        <v>1842</v>
      </c>
      <c r="S29" s="615"/>
      <c r="T29" s="615"/>
      <c r="U29" s="615"/>
      <c r="V29" s="615"/>
      <c r="W29" s="615"/>
      <c r="X29" s="615"/>
      <c r="Y29" s="616"/>
      <c r="Z29" s="650">
        <v>0.1</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310674</v>
      </c>
      <c r="CS29" s="623"/>
      <c r="CT29" s="623"/>
      <c r="CU29" s="623"/>
      <c r="CV29" s="623"/>
      <c r="CW29" s="623"/>
      <c r="CX29" s="623"/>
      <c r="CY29" s="624"/>
      <c r="CZ29" s="617">
        <v>10.4</v>
      </c>
      <c r="DA29" s="625"/>
      <c r="DB29" s="625"/>
      <c r="DC29" s="626"/>
      <c r="DD29" s="620">
        <v>310674</v>
      </c>
      <c r="DE29" s="623"/>
      <c r="DF29" s="623"/>
      <c r="DG29" s="623"/>
      <c r="DH29" s="623"/>
      <c r="DI29" s="623"/>
      <c r="DJ29" s="623"/>
      <c r="DK29" s="624"/>
      <c r="DL29" s="620">
        <v>310674</v>
      </c>
      <c r="DM29" s="623"/>
      <c r="DN29" s="623"/>
      <c r="DO29" s="623"/>
      <c r="DP29" s="623"/>
      <c r="DQ29" s="623"/>
      <c r="DR29" s="623"/>
      <c r="DS29" s="623"/>
      <c r="DT29" s="623"/>
      <c r="DU29" s="623"/>
      <c r="DV29" s="624"/>
      <c r="DW29" s="617">
        <v>18</v>
      </c>
      <c r="DX29" s="625"/>
      <c r="DY29" s="625"/>
      <c r="DZ29" s="625"/>
      <c r="EA29" s="625"/>
      <c r="EB29" s="625"/>
      <c r="EC29" s="639"/>
    </row>
    <row r="30" spans="2:133" ht="11.25" customHeight="1" x14ac:dyDescent="0.15">
      <c r="B30" s="611" t="s">
        <v>293</v>
      </c>
      <c r="C30" s="612"/>
      <c r="D30" s="612"/>
      <c r="E30" s="612"/>
      <c r="F30" s="612"/>
      <c r="G30" s="612"/>
      <c r="H30" s="612"/>
      <c r="I30" s="612"/>
      <c r="J30" s="612"/>
      <c r="K30" s="612"/>
      <c r="L30" s="612"/>
      <c r="M30" s="612"/>
      <c r="N30" s="612"/>
      <c r="O30" s="612"/>
      <c r="P30" s="612"/>
      <c r="Q30" s="613"/>
      <c r="R30" s="614">
        <v>175428</v>
      </c>
      <c r="S30" s="615"/>
      <c r="T30" s="615"/>
      <c r="U30" s="615"/>
      <c r="V30" s="615"/>
      <c r="W30" s="615"/>
      <c r="X30" s="615"/>
      <c r="Y30" s="616"/>
      <c r="Z30" s="650">
        <v>5.4</v>
      </c>
      <c r="AA30" s="650"/>
      <c r="AB30" s="650"/>
      <c r="AC30" s="650"/>
      <c r="AD30" s="651" t="s">
        <v>122</v>
      </c>
      <c r="AE30" s="651"/>
      <c r="AF30" s="651"/>
      <c r="AG30" s="651"/>
      <c r="AH30" s="651"/>
      <c r="AI30" s="651"/>
      <c r="AJ30" s="651"/>
      <c r="AK30" s="651"/>
      <c r="AL30" s="617" t="s">
        <v>122</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304112</v>
      </c>
      <c r="CS30" s="615"/>
      <c r="CT30" s="615"/>
      <c r="CU30" s="615"/>
      <c r="CV30" s="615"/>
      <c r="CW30" s="615"/>
      <c r="CX30" s="615"/>
      <c r="CY30" s="616"/>
      <c r="CZ30" s="617">
        <v>10.199999999999999</v>
      </c>
      <c r="DA30" s="625"/>
      <c r="DB30" s="625"/>
      <c r="DC30" s="626"/>
      <c r="DD30" s="620">
        <v>304112</v>
      </c>
      <c r="DE30" s="615"/>
      <c r="DF30" s="615"/>
      <c r="DG30" s="615"/>
      <c r="DH30" s="615"/>
      <c r="DI30" s="615"/>
      <c r="DJ30" s="615"/>
      <c r="DK30" s="616"/>
      <c r="DL30" s="620">
        <v>304112</v>
      </c>
      <c r="DM30" s="615"/>
      <c r="DN30" s="615"/>
      <c r="DO30" s="615"/>
      <c r="DP30" s="615"/>
      <c r="DQ30" s="615"/>
      <c r="DR30" s="615"/>
      <c r="DS30" s="615"/>
      <c r="DT30" s="615"/>
      <c r="DU30" s="615"/>
      <c r="DV30" s="616"/>
      <c r="DW30" s="617">
        <v>17.600000000000001</v>
      </c>
      <c r="DX30" s="625"/>
      <c r="DY30" s="625"/>
      <c r="DZ30" s="625"/>
      <c r="EA30" s="625"/>
      <c r="EB30" s="625"/>
      <c r="EC30" s="639"/>
    </row>
    <row r="31" spans="2:133" ht="11.25" customHeight="1" x14ac:dyDescent="0.15">
      <c r="B31" s="683" t="s">
        <v>297</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99</v>
      </c>
      <c r="BH31" s="672"/>
      <c r="BI31" s="672"/>
      <c r="BJ31" s="672"/>
      <c r="BK31" s="672"/>
      <c r="BL31" s="672"/>
      <c r="BM31" s="673">
        <v>95</v>
      </c>
      <c r="BN31" s="672"/>
      <c r="BO31" s="672"/>
      <c r="BP31" s="672"/>
      <c r="BQ31" s="674"/>
      <c r="BR31" s="671">
        <v>98.7</v>
      </c>
      <c r="BS31" s="672"/>
      <c r="BT31" s="672"/>
      <c r="BU31" s="672"/>
      <c r="BV31" s="672"/>
      <c r="BW31" s="672"/>
      <c r="BX31" s="673">
        <v>94.6</v>
      </c>
      <c r="BY31" s="672"/>
      <c r="BZ31" s="672"/>
      <c r="CA31" s="672"/>
      <c r="CB31" s="674"/>
      <c r="CD31" s="629"/>
      <c r="CE31" s="630"/>
      <c r="CF31" s="611" t="s">
        <v>300</v>
      </c>
      <c r="CG31" s="612"/>
      <c r="CH31" s="612"/>
      <c r="CI31" s="612"/>
      <c r="CJ31" s="612"/>
      <c r="CK31" s="612"/>
      <c r="CL31" s="612"/>
      <c r="CM31" s="612"/>
      <c r="CN31" s="612"/>
      <c r="CO31" s="612"/>
      <c r="CP31" s="612"/>
      <c r="CQ31" s="613"/>
      <c r="CR31" s="614">
        <v>6562</v>
      </c>
      <c r="CS31" s="623"/>
      <c r="CT31" s="623"/>
      <c r="CU31" s="623"/>
      <c r="CV31" s="623"/>
      <c r="CW31" s="623"/>
      <c r="CX31" s="623"/>
      <c r="CY31" s="624"/>
      <c r="CZ31" s="617">
        <v>0.2</v>
      </c>
      <c r="DA31" s="625"/>
      <c r="DB31" s="625"/>
      <c r="DC31" s="626"/>
      <c r="DD31" s="620">
        <v>6562</v>
      </c>
      <c r="DE31" s="623"/>
      <c r="DF31" s="623"/>
      <c r="DG31" s="623"/>
      <c r="DH31" s="623"/>
      <c r="DI31" s="623"/>
      <c r="DJ31" s="623"/>
      <c r="DK31" s="624"/>
      <c r="DL31" s="620">
        <v>6562</v>
      </c>
      <c r="DM31" s="623"/>
      <c r="DN31" s="623"/>
      <c r="DO31" s="623"/>
      <c r="DP31" s="623"/>
      <c r="DQ31" s="623"/>
      <c r="DR31" s="623"/>
      <c r="DS31" s="623"/>
      <c r="DT31" s="623"/>
      <c r="DU31" s="623"/>
      <c r="DV31" s="624"/>
      <c r="DW31" s="617">
        <v>0.4</v>
      </c>
      <c r="DX31" s="625"/>
      <c r="DY31" s="625"/>
      <c r="DZ31" s="625"/>
      <c r="EA31" s="625"/>
      <c r="EB31" s="625"/>
      <c r="EC31" s="639"/>
    </row>
    <row r="32" spans="2:133" ht="11.25" customHeight="1" x14ac:dyDescent="0.15">
      <c r="B32" s="611" t="s">
        <v>301</v>
      </c>
      <c r="C32" s="612"/>
      <c r="D32" s="612"/>
      <c r="E32" s="612"/>
      <c r="F32" s="612"/>
      <c r="G32" s="612"/>
      <c r="H32" s="612"/>
      <c r="I32" s="612"/>
      <c r="J32" s="612"/>
      <c r="K32" s="612"/>
      <c r="L32" s="612"/>
      <c r="M32" s="612"/>
      <c r="N32" s="612"/>
      <c r="O32" s="612"/>
      <c r="P32" s="612"/>
      <c r="Q32" s="613"/>
      <c r="R32" s="614">
        <v>423986</v>
      </c>
      <c r="S32" s="615"/>
      <c r="T32" s="615"/>
      <c r="U32" s="615"/>
      <c r="V32" s="615"/>
      <c r="W32" s="615"/>
      <c r="X32" s="615"/>
      <c r="Y32" s="616"/>
      <c r="Z32" s="650">
        <v>13.2</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302</v>
      </c>
      <c r="AX32" s="611" t="s">
        <v>303</v>
      </c>
      <c r="AY32" s="612"/>
      <c r="AZ32" s="612"/>
      <c r="BA32" s="612"/>
      <c r="BB32" s="612"/>
      <c r="BC32" s="612"/>
      <c r="BD32" s="612"/>
      <c r="BE32" s="612"/>
      <c r="BF32" s="613"/>
      <c r="BG32" s="670">
        <v>99.6</v>
      </c>
      <c r="BH32" s="623"/>
      <c r="BI32" s="623"/>
      <c r="BJ32" s="623"/>
      <c r="BK32" s="623"/>
      <c r="BL32" s="623"/>
      <c r="BM32" s="618">
        <v>98.8</v>
      </c>
      <c r="BN32" s="623"/>
      <c r="BO32" s="623"/>
      <c r="BP32" s="623"/>
      <c r="BQ32" s="648"/>
      <c r="BR32" s="670">
        <v>99.1</v>
      </c>
      <c r="BS32" s="623"/>
      <c r="BT32" s="623"/>
      <c r="BU32" s="623"/>
      <c r="BV32" s="623"/>
      <c r="BW32" s="623"/>
      <c r="BX32" s="618">
        <v>98.7</v>
      </c>
      <c r="BY32" s="623"/>
      <c r="BZ32" s="623"/>
      <c r="CA32" s="623"/>
      <c r="CB32" s="648"/>
      <c r="CD32" s="631"/>
      <c r="CE32" s="632"/>
      <c r="CF32" s="611" t="s">
        <v>304</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15">
      <c r="B33" s="611" t="s">
        <v>305</v>
      </c>
      <c r="C33" s="612"/>
      <c r="D33" s="612"/>
      <c r="E33" s="612"/>
      <c r="F33" s="612"/>
      <c r="G33" s="612"/>
      <c r="H33" s="612"/>
      <c r="I33" s="612"/>
      <c r="J33" s="612"/>
      <c r="K33" s="612"/>
      <c r="L33" s="612"/>
      <c r="M33" s="612"/>
      <c r="N33" s="612"/>
      <c r="O33" s="612"/>
      <c r="P33" s="612"/>
      <c r="Q33" s="613"/>
      <c r="R33" s="614">
        <v>21379</v>
      </c>
      <c r="S33" s="615"/>
      <c r="T33" s="615"/>
      <c r="U33" s="615"/>
      <c r="V33" s="615"/>
      <c r="W33" s="615"/>
      <c r="X33" s="615"/>
      <c r="Y33" s="616"/>
      <c r="Z33" s="650">
        <v>0.7</v>
      </c>
      <c r="AA33" s="650"/>
      <c r="AB33" s="650"/>
      <c r="AC33" s="650"/>
      <c r="AD33" s="651" t="s">
        <v>122</v>
      </c>
      <c r="AE33" s="651"/>
      <c r="AF33" s="651"/>
      <c r="AG33" s="651"/>
      <c r="AH33" s="651"/>
      <c r="AI33" s="651"/>
      <c r="AJ33" s="651"/>
      <c r="AK33" s="651"/>
      <c r="AL33" s="617" t="s">
        <v>122</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97.9</v>
      </c>
      <c r="BH33" s="599"/>
      <c r="BI33" s="599"/>
      <c r="BJ33" s="599"/>
      <c r="BK33" s="599"/>
      <c r="BL33" s="599"/>
      <c r="BM33" s="643">
        <v>89</v>
      </c>
      <c r="BN33" s="599"/>
      <c r="BO33" s="599"/>
      <c r="BP33" s="599"/>
      <c r="BQ33" s="637"/>
      <c r="BR33" s="669">
        <v>97.6</v>
      </c>
      <c r="BS33" s="599"/>
      <c r="BT33" s="599"/>
      <c r="BU33" s="599"/>
      <c r="BV33" s="599"/>
      <c r="BW33" s="599"/>
      <c r="BX33" s="643">
        <v>88</v>
      </c>
      <c r="BY33" s="599"/>
      <c r="BZ33" s="599"/>
      <c r="CA33" s="599"/>
      <c r="CB33" s="637"/>
      <c r="CD33" s="611" t="s">
        <v>307</v>
      </c>
      <c r="CE33" s="612"/>
      <c r="CF33" s="612"/>
      <c r="CG33" s="612"/>
      <c r="CH33" s="612"/>
      <c r="CI33" s="612"/>
      <c r="CJ33" s="612"/>
      <c r="CK33" s="612"/>
      <c r="CL33" s="612"/>
      <c r="CM33" s="612"/>
      <c r="CN33" s="612"/>
      <c r="CO33" s="612"/>
      <c r="CP33" s="612"/>
      <c r="CQ33" s="613"/>
      <c r="CR33" s="614">
        <v>1701283</v>
      </c>
      <c r="CS33" s="623"/>
      <c r="CT33" s="623"/>
      <c r="CU33" s="623"/>
      <c r="CV33" s="623"/>
      <c r="CW33" s="623"/>
      <c r="CX33" s="623"/>
      <c r="CY33" s="624"/>
      <c r="CZ33" s="617">
        <v>57.2</v>
      </c>
      <c r="DA33" s="625"/>
      <c r="DB33" s="625"/>
      <c r="DC33" s="626"/>
      <c r="DD33" s="620">
        <v>1202300</v>
      </c>
      <c r="DE33" s="623"/>
      <c r="DF33" s="623"/>
      <c r="DG33" s="623"/>
      <c r="DH33" s="623"/>
      <c r="DI33" s="623"/>
      <c r="DJ33" s="623"/>
      <c r="DK33" s="624"/>
      <c r="DL33" s="620">
        <v>604539</v>
      </c>
      <c r="DM33" s="623"/>
      <c r="DN33" s="623"/>
      <c r="DO33" s="623"/>
      <c r="DP33" s="623"/>
      <c r="DQ33" s="623"/>
      <c r="DR33" s="623"/>
      <c r="DS33" s="623"/>
      <c r="DT33" s="623"/>
      <c r="DU33" s="623"/>
      <c r="DV33" s="624"/>
      <c r="DW33" s="617">
        <v>35.1</v>
      </c>
      <c r="DX33" s="625"/>
      <c r="DY33" s="625"/>
      <c r="DZ33" s="625"/>
      <c r="EA33" s="625"/>
      <c r="EB33" s="625"/>
      <c r="EC33" s="639"/>
    </row>
    <row r="34" spans="2:133" ht="11.25" customHeight="1" x14ac:dyDescent="0.15">
      <c r="B34" s="611" t="s">
        <v>308</v>
      </c>
      <c r="C34" s="612"/>
      <c r="D34" s="612"/>
      <c r="E34" s="612"/>
      <c r="F34" s="612"/>
      <c r="G34" s="612"/>
      <c r="H34" s="612"/>
      <c r="I34" s="612"/>
      <c r="J34" s="612"/>
      <c r="K34" s="612"/>
      <c r="L34" s="612"/>
      <c r="M34" s="612"/>
      <c r="N34" s="612"/>
      <c r="O34" s="612"/>
      <c r="P34" s="612"/>
      <c r="Q34" s="613"/>
      <c r="R34" s="614">
        <v>13396</v>
      </c>
      <c r="S34" s="615"/>
      <c r="T34" s="615"/>
      <c r="U34" s="615"/>
      <c r="V34" s="615"/>
      <c r="W34" s="615"/>
      <c r="X34" s="615"/>
      <c r="Y34" s="616"/>
      <c r="Z34" s="650">
        <v>0.4</v>
      </c>
      <c r="AA34" s="650"/>
      <c r="AB34" s="650"/>
      <c r="AC34" s="650"/>
      <c r="AD34" s="651" t="s">
        <v>122</v>
      </c>
      <c r="AE34" s="651"/>
      <c r="AF34" s="651"/>
      <c r="AG34" s="651"/>
      <c r="AH34" s="651"/>
      <c r="AI34" s="651"/>
      <c r="AJ34" s="651"/>
      <c r="AK34" s="651"/>
      <c r="AL34" s="617" t="s">
        <v>122</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309</v>
      </c>
      <c r="CE34" s="612"/>
      <c r="CF34" s="612"/>
      <c r="CG34" s="612"/>
      <c r="CH34" s="612"/>
      <c r="CI34" s="612"/>
      <c r="CJ34" s="612"/>
      <c r="CK34" s="612"/>
      <c r="CL34" s="612"/>
      <c r="CM34" s="612"/>
      <c r="CN34" s="612"/>
      <c r="CO34" s="612"/>
      <c r="CP34" s="612"/>
      <c r="CQ34" s="613"/>
      <c r="CR34" s="614">
        <v>813075</v>
      </c>
      <c r="CS34" s="615"/>
      <c r="CT34" s="615"/>
      <c r="CU34" s="615"/>
      <c r="CV34" s="615"/>
      <c r="CW34" s="615"/>
      <c r="CX34" s="615"/>
      <c r="CY34" s="616"/>
      <c r="CZ34" s="617">
        <v>27.3</v>
      </c>
      <c r="DA34" s="625"/>
      <c r="DB34" s="625"/>
      <c r="DC34" s="626"/>
      <c r="DD34" s="620">
        <v>540378</v>
      </c>
      <c r="DE34" s="615"/>
      <c r="DF34" s="615"/>
      <c r="DG34" s="615"/>
      <c r="DH34" s="615"/>
      <c r="DI34" s="615"/>
      <c r="DJ34" s="615"/>
      <c r="DK34" s="616"/>
      <c r="DL34" s="620">
        <v>333099</v>
      </c>
      <c r="DM34" s="615"/>
      <c r="DN34" s="615"/>
      <c r="DO34" s="615"/>
      <c r="DP34" s="615"/>
      <c r="DQ34" s="615"/>
      <c r="DR34" s="615"/>
      <c r="DS34" s="615"/>
      <c r="DT34" s="615"/>
      <c r="DU34" s="615"/>
      <c r="DV34" s="616"/>
      <c r="DW34" s="617">
        <v>19.3</v>
      </c>
      <c r="DX34" s="625"/>
      <c r="DY34" s="625"/>
      <c r="DZ34" s="625"/>
      <c r="EA34" s="625"/>
      <c r="EB34" s="625"/>
      <c r="EC34" s="639"/>
    </row>
    <row r="35" spans="2:133" ht="11.25" customHeight="1" x14ac:dyDescent="0.15">
      <c r="B35" s="611" t="s">
        <v>310</v>
      </c>
      <c r="C35" s="612"/>
      <c r="D35" s="612"/>
      <c r="E35" s="612"/>
      <c r="F35" s="612"/>
      <c r="G35" s="612"/>
      <c r="H35" s="612"/>
      <c r="I35" s="612"/>
      <c r="J35" s="612"/>
      <c r="K35" s="612"/>
      <c r="L35" s="612"/>
      <c r="M35" s="612"/>
      <c r="N35" s="612"/>
      <c r="O35" s="612"/>
      <c r="P35" s="612"/>
      <c r="Q35" s="613"/>
      <c r="R35" s="614">
        <v>69292</v>
      </c>
      <c r="S35" s="615"/>
      <c r="T35" s="615"/>
      <c r="U35" s="615"/>
      <c r="V35" s="615"/>
      <c r="W35" s="615"/>
      <c r="X35" s="615"/>
      <c r="Y35" s="616"/>
      <c r="Z35" s="650">
        <v>2.2000000000000002</v>
      </c>
      <c r="AA35" s="650"/>
      <c r="AB35" s="650"/>
      <c r="AC35" s="650"/>
      <c r="AD35" s="651" t="s">
        <v>122</v>
      </c>
      <c r="AE35" s="651"/>
      <c r="AF35" s="651"/>
      <c r="AG35" s="651"/>
      <c r="AH35" s="651"/>
      <c r="AI35" s="651"/>
      <c r="AJ35" s="651"/>
      <c r="AK35" s="651"/>
      <c r="AL35" s="617" t="s">
        <v>122</v>
      </c>
      <c r="AM35" s="618"/>
      <c r="AN35" s="618"/>
      <c r="AO35" s="652"/>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31845</v>
      </c>
      <c r="CS35" s="623"/>
      <c r="CT35" s="623"/>
      <c r="CU35" s="623"/>
      <c r="CV35" s="623"/>
      <c r="CW35" s="623"/>
      <c r="CX35" s="623"/>
      <c r="CY35" s="624"/>
      <c r="CZ35" s="617">
        <v>1.1000000000000001</v>
      </c>
      <c r="DA35" s="625"/>
      <c r="DB35" s="625"/>
      <c r="DC35" s="626"/>
      <c r="DD35" s="620">
        <v>15728</v>
      </c>
      <c r="DE35" s="623"/>
      <c r="DF35" s="623"/>
      <c r="DG35" s="623"/>
      <c r="DH35" s="623"/>
      <c r="DI35" s="623"/>
      <c r="DJ35" s="623"/>
      <c r="DK35" s="624"/>
      <c r="DL35" s="620">
        <v>7995</v>
      </c>
      <c r="DM35" s="623"/>
      <c r="DN35" s="623"/>
      <c r="DO35" s="623"/>
      <c r="DP35" s="623"/>
      <c r="DQ35" s="623"/>
      <c r="DR35" s="623"/>
      <c r="DS35" s="623"/>
      <c r="DT35" s="623"/>
      <c r="DU35" s="623"/>
      <c r="DV35" s="624"/>
      <c r="DW35" s="617">
        <v>0.5</v>
      </c>
      <c r="DX35" s="625"/>
      <c r="DY35" s="625"/>
      <c r="DZ35" s="625"/>
      <c r="EA35" s="625"/>
      <c r="EB35" s="625"/>
      <c r="EC35" s="639"/>
    </row>
    <row r="36" spans="2:133" ht="11.25" customHeight="1" x14ac:dyDescent="0.15">
      <c r="B36" s="611" t="s">
        <v>314</v>
      </c>
      <c r="C36" s="612"/>
      <c r="D36" s="612"/>
      <c r="E36" s="612"/>
      <c r="F36" s="612"/>
      <c r="G36" s="612"/>
      <c r="H36" s="612"/>
      <c r="I36" s="612"/>
      <c r="J36" s="612"/>
      <c r="K36" s="612"/>
      <c r="L36" s="612"/>
      <c r="M36" s="612"/>
      <c r="N36" s="612"/>
      <c r="O36" s="612"/>
      <c r="P36" s="612"/>
      <c r="Q36" s="613"/>
      <c r="R36" s="614">
        <v>329584</v>
      </c>
      <c r="S36" s="615"/>
      <c r="T36" s="615"/>
      <c r="U36" s="615"/>
      <c r="V36" s="615"/>
      <c r="W36" s="615"/>
      <c r="X36" s="615"/>
      <c r="Y36" s="616"/>
      <c r="Z36" s="650">
        <v>10.199999999999999</v>
      </c>
      <c r="AA36" s="650"/>
      <c r="AB36" s="650"/>
      <c r="AC36" s="650"/>
      <c r="AD36" s="651" t="s">
        <v>122</v>
      </c>
      <c r="AE36" s="651"/>
      <c r="AF36" s="651"/>
      <c r="AG36" s="651"/>
      <c r="AH36" s="651"/>
      <c r="AI36" s="651"/>
      <c r="AJ36" s="651"/>
      <c r="AK36" s="651"/>
      <c r="AL36" s="617" t="s">
        <v>122</v>
      </c>
      <c r="AM36" s="618"/>
      <c r="AN36" s="618"/>
      <c r="AO36" s="652"/>
      <c r="AP36" s="216"/>
      <c r="AQ36" s="657" t="s">
        <v>315</v>
      </c>
      <c r="AR36" s="658"/>
      <c r="AS36" s="658"/>
      <c r="AT36" s="658"/>
      <c r="AU36" s="658"/>
      <c r="AV36" s="658"/>
      <c r="AW36" s="658"/>
      <c r="AX36" s="658"/>
      <c r="AY36" s="659"/>
      <c r="AZ36" s="660">
        <v>157442</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22203</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458229</v>
      </c>
      <c r="CS36" s="615"/>
      <c r="CT36" s="615"/>
      <c r="CU36" s="615"/>
      <c r="CV36" s="615"/>
      <c r="CW36" s="615"/>
      <c r="CX36" s="615"/>
      <c r="CY36" s="616"/>
      <c r="CZ36" s="617">
        <v>15.4</v>
      </c>
      <c r="DA36" s="625"/>
      <c r="DB36" s="625"/>
      <c r="DC36" s="626"/>
      <c r="DD36" s="620">
        <v>271287</v>
      </c>
      <c r="DE36" s="615"/>
      <c r="DF36" s="615"/>
      <c r="DG36" s="615"/>
      <c r="DH36" s="615"/>
      <c r="DI36" s="615"/>
      <c r="DJ36" s="615"/>
      <c r="DK36" s="616"/>
      <c r="DL36" s="620">
        <v>132974</v>
      </c>
      <c r="DM36" s="615"/>
      <c r="DN36" s="615"/>
      <c r="DO36" s="615"/>
      <c r="DP36" s="615"/>
      <c r="DQ36" s="615"/>
      <c r="DR36" s="615"/>
      <c r="DS36" s="615"/>
      <c r="DT36" s="615"/>
      <c r="DU36" s="615"/>
      <c r="DV36" s="616"/>
      <c r="DW36" s="617">
        <v>7.7</v>
      </c>
      <c r="DX36" s="625"/>
      <c r="DY36" s="625"/>
      <c r="DZ36" s="625"/>
      <c r="EA36" s="625"/>
      <c r="EB36" s="625"/>
      <c r="EC36" s="639"/>
    </row>
    <row r="37" spans="2:133" ht="11.25" customHeight="1" x14ac:dyDescent="0.15">
      <c r="B37" s="611" t="s">
        <v>318</v>
      </c>
      <c r="C37" s="612"/>
      <c r="D37" s="612"/>
      <c r="E37" s="612"/>
      <c r="F37" s="612"/>
      <c r="G37" s="612"/>
      <c r="H37" s="612"/>
      <c r="I37" s="612"/>
      <c r="J37" s="612"/>
      <c r="K37" s="612"/>
      <c r="L37" s="612"/>
      <c r="M37" s="612"/>
      <c r="N37" s="612"/>
      <c r="O37" s="612"/>
      <c r="P37" s="612"/>
      <c r="Q37" s="613"/>
      <c r="R37" s="614">
        <v>24147</v>
      </c>
      <c r="S37" s="615"/>
      <c r="T37" s="615"/>
      <c r="U37" s="615"/>
      <c r="V37" s="615"/>
      <c r="W37" s="615"/>
      <c r="X37" s="615"/>
      <c r="Y37" s="616"/>
      <c r="Z37" s="650">
        <v>0.7</v>
      </c>
      <c r="AA37" s="650"/>
      <c r="AB37" s="650"/>
      <c r="AC37" s="650"/>
      <c r="AD37" s="651">
        <v>501</v>
      </c>
      <c r="AE37" s="651"/>
      <c r="AF37" s="651"/>
      <c r="AG37" s="651"/>
      <c r="AH37" s="651"/>
      <c r="AI37" s="651"/>
      <c r="AJ37" s="651"/>
      <c r="AK37" s="651"/>
      <c r="AL37" s="617">
        <v>0</v>
      </c>
      <c r="AM37" s="618"/>
      <c r="AN37" s="618"/>
      <c r="AO37" s="652"/>
      <c r="AQ37" s="645" t="s">
        <v>319</v>
      </c>
      <c r="AR37" s="646"/>
      <c r="AS37" s="646"/>
      <c r="AT37" s="646"/>
      <c r="AU37" s="646"/>
      <c r="AV37" s="646"/>
      <c r="AW37" s="646"/>
      <c r="AX37" s="646"/>
      <c r="AY37" s="647"/>
      <c r="AZ37" s="614">
        <v>92087</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22203</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6345</v>
      </c>
      <c r="CS37" s="623"/>
      <c r="CT37" s="623"/>
      <c r="CU37" s="623"/>
      <c r="CV37" s="623"/>
      <c r="CW37" s="623"/>
      <c r="CX37" s="623"/>
      <c r="CY37" s="624"/>
      <c r="CZ37" s="617">
        <v>0.2</v>
      </c>
      <c r="DA37" s="625"/>
      <c r="DB37" s="625"/>
      <c r="DC37" s="626"/>
      <c r="DD37" s="620">
        <v>6345</v>
      </c>
      <c r="DE37" s="623"/>
      <c r="DF37" s="623"/>
      <c r="DG37" s="623"/>
      <c r="DH37" s="623"/>
      <c r="DI37" s="623"/>
      <c r="DJ37" s="623"/>
      <c r="DK37" s="624"/>
      <c r="DL37" s="620">
        <v>6345</v>
      </c>
      <c r="DM37" s="623"/>
      <c r="DN37" s="623"/>
      <c r="DO37" s="623"/>
      <c r="DP37" s="623"/>
      <c r="DQ37" s="623"/>
      <c r="DR37" s="623"/>
      <c r="DS37" s="623"/>
      <c r="DT37" s="623"/>
      <c r="DU37" s="623"/>
      <c r="DV37" s="624"/>
      <c r="DW37" s="617">
        <v>0.4</v>
      </c>
      <c r="DX37" s="625"/>
      <c r="DY37" s="625"/>
      <c r="DZ37" s="625"/>
      <c r="EA37" s="625"/>
      <c r="EB37" s="625"/>
      <c r="EC37" s="639"/>
    </row>
    <row r="38" spans="2:133" ht="11.25" customHeight="1" x14ac:dyDescent="0.15">
      <c r="B38" s="611" t="s">
        <v>322</v>
      </c>
      <c r="C38" s="612"/>
      <c r="D38" s="612"/>
      <c r="E38" s="612"/>
      <c r="F38" s="612"/>
      <c r="G38" s="612"/>
      <c r="H38" s="612"/>
      <c r="I38" s="612"/>
      <c r="J38" s="612"/>
      <c r="K38" s="612"/>
      <c r="L38" s="612"/>
      <c r="M38" s="612"/>
      <c r="N38" s="612"/>
      <c r="O38" s="612"/>
      <c r="P38" s="612"/>
      <c r="Q38" s="613"/>
      <c r="R38" s="614">
        <v>136803</v>
      </c>
      <c r="S38" s="615"/>
      <c r="T38" s="615"/>
      <c r="U38" s="615"/>
      <c r="V38" s="615"/>
      <c r="W38" s="615"/>
      <c r="X38" s="615"/>
      <c r="Y38" s="616"/>
      <c r="Z38" s="650">
        <v>4.2</v>
      </c>
      <c r="AA38" s="650"/>
      <c r="AB38" s="650"/>
      <c r="AC38" s="650"/>
      <c r="AD38" s="651" t="s">
        <v>122</v>
      </c>
      <c r="AE38" s="651"/>
      <c r="AF38" s="651"/>
      <c r="AG38" s="651"/>
      <c r="AH38" s="651"/>
      <c r="AI38" s="651"/>
      <c r="AJ38" s="651"/>
      <c r="AK38" s="651"/>
      <c r="AL38" s="617" t="s">
        <v>122</v>
      </c>
      <c r="AM38" s="618"/>
      <c r="AN38" s="618"/>
      <c r="AO38" s="652"/>
      <c r="AQ38" s="645" t="s">
        <v>323</v>
      </c>
      <c r="AR38" s="646"/>
      <c r="AS38" s="646"/>
      <c r="AT38" s="646"/>
      <c r="AU38" s="646"/>
      <c r="AV38" s="646"/>
      <c r="AW38" s="646"/>
      <c r="AX38" s="646"/>
      <c r="AY38" s="647"/>
      <c r="AZ38" s="614">
        <v>17742</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302</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157442</v>
      </c>
      <c r="CS38" s="615"/>
      <c r="CT38" s="615"/>
      <c r="CU38" s="615"/>
      <c r="CV38" s="615"/>
      <c r="CW38" s="615"/>
      <c r="CX38" s="615"/>
      <c r="CY38" s="616"/>
      <c r="CZ38" s="617">
        <v>5.3</v>
      </c>
      <c r="DA38" s="625"/>
      <c r="DB38" s="625"/>
      <c r="DC38" s="626"/>
      <c r="DD38" s="620">
        <v>134216</v>
      </c>
      <c r="DE38" s="615"/>
      <c r="DF38" s="615"/>
      <c r="DG38" s="615"/>
      <c r="DH38" s="615"/>
      <c r="DI38" s="615"/>
      <c r="DJ38" s="615"/>
      <c r="DK38" s="616"/>
      <c r="DL38" s="620">
        <v>130471</v>
      </c>
      <c r="DM38" s="615"/>
      <c r="DN38" s="615"/>
      <c r="DO38" s="615"/>
      <c r="DP38" s="615"/>
      <c r="DQ38" s="615"/>
      <c r="DR38" s="615"/>
      <c r="DS38" s="615"/>
      <c r="DT38" s="615"/>
      <c r="DU38" s="615"/>
      <c r="DV38" s="616"/>
      <c r="DW38" s="617">
        <v>7.6</v>
      </c>
      <c r="DX38" s="625"/>
      <c r="DY38" s="625"/>
      <c r="DZ38" s="625"/>
      <c r="EA38" s="625"/>
      <c r="EB38" s="625"/>
      <c r="EC38" s="639"/>
    </row>
    <row r="39" spans="2:133" ht="11.25" customHeight="1" x14ac:dyDescent="0.15">
      <c r="B39" s="611" t="s">
        <v>326</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327</v>
      </c>
      <c r="AR39" s="646"/>
      <c r="AS39" s="646"/>
      <c r="AT39" s="646"/>
      <c r="AU39" s="646"/>
      <c r="AV39" s="646"/>
      <c r="AW39" s="646"/>
      <c r="AX39" s="646"/>
      <c r="AY39" s="647"/>
      <c r="AZ39" s="614" t="s">
        <v>122</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465</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240692</v>
      </c>
      <c r="CS39" s="623"/>
      <c r="CT39" s="623"/>
      <c r="CU39" s="623"/>
      <c r="CV39" s="623"/>
      <c r="CW39" s="623"/>
      <c r="CX39" s="623"/>
      <c r="CY39" s="624"/>
      <c r="CZ39" s="617">
        <v>8.1</v>
      </c>
      <c r="DA39" s="625"/>
      <c r="DB39" s="625"/>
      <c r="DC39" s="626"/>
      <c r="DD39" s="620">
        <v>240691</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330</v>
      </c>
      <c r="C40" s="612"/>
      <c r="D40" s="612"/>
      <c r="E40" s="612"/>
      <c r="F40" s="612"/>
      <c r="G40" s="612"/>
      <c r="H40" s="612"/>
      <c r="I40" s="612"/>
      <c r="J40" s="612"/>
      <c r="K40" s="612"/>
      <c r="L40" s="612"/>
      <c r="M40" s="612"/>
      <c r="N40" s="612"/>
      <c r="O40" s="612"/>
      <c r="P40" s="612"/>
      <c r="Q40" s="613"/>
      <c r="R40" s="614">
        <v>6403</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331</v>
      </c>
      <c r="AR40" s="646"/>
      <c r="AS40" s="646"/>
      <c r="AT40" s="646"/>
      <c r="AU40" s="646"/>
      <c r="AV40" s="646"/>
      <c r="AW40" s="646"/>
      <c r="AX40" s="646"/>
      <c r="AY40" s="647"/>
      <c r="AZ40" s="614" t="s">
        <v>122</v>
      </c>
      <c r="BA40" s="615"/>
      <c r="BB40" s="615"/>
      <c r="BC40" s="615"/>
      <c r="BD40" s="623"/>
      <c r="BE40" s="623"/>
      <c r="BF40" s="648"/>
      <c r="BG40" s="653" t="s">
        <v>332</v>
      </c>
      <c r="BH40" s="654"/>
      <c r="BI40" s="654"/>
      <c r="BJ40" s="654"/>
      <c r="BK40" s="654"/>
      <c r="BL40" s="217"/>
      <c r="BM40" s="612" t="s">
        <v>333</v>
      </c>
      <c r="BN40" s="612"/>
      <c r="BO40" s="612"/>
      <c r="BP40" s="612"/>
      <c r="BQ40" s="612"/>
      <c r="BR40" s="612"/>
      <c r="BS40" s="612"/>
      <c r="BT40" s="612"/>
      <c r="BU40" s="613"/>
      <c r="BV40" s="614">
        <v>66</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t="s">
        <v>122</v>
      </c>
      <c r="CS40" s="615"/>
      <c r="CT40" s="615"/>
      <c r="CU40" s="615"/>
      <c r="CV40" s="615"/>
      <c r="CW40" s="615"/>
      <c r="CX40" s="615"/>
      <c r="CY40" s="616"/>
      <c r="CZ40" s="617" t="s">
        <v>122</v>
      </c>
      <c r="DA40" s="625"/>
      <c r="DB40" s="625"/>
      <c r="DC40" s="626"/>
      <c r="DD40" s="620" t="s">
        <v>122</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335</v>
      </c>
      <c r="C41" s="596"/>
      <c r="D41" s="596"/>
      <c r="E41" s="596"/>
      <c r="F41" s="596"/>
      <c r="G41" s="596"/>
      <c r="H41" s="596"/>
      <c r="I41" s="596"/>
      <c r="J41" s="596"/>
      <c r="K41" s="596"/>
      <c r="L41" s="596"/>
      <c r="M41" s="596"/>
      <c r="N41" s="596"/>
      <c r="O41" s="596"/>
      <c r="P41" s="596"/>
      <c r="Q41" s="597"/>
      <c r="R41" s="598">
        <v>3221397</v>
      </c>
      <c r="S41" s="636"/>
      <c r="T41" s="636"/>
      <c r="U41" s="636"/>
      <c r="V41" s="636"/>
      <c r="W41" s="636"/>
      <c r="X41" s="636"/>
      <c r="Y41" s="640"/>
      <c r="Z41" s="641">
        <v>100</v>
      </c>
      <c r="AA41" s="641"/>
      <c r="AB41" s="641"/>
      <c r="AC41" s="641"/>
      <c r="AD41" s="642">
        <v>1716861</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18125</v>
      </c>
      <c r="BA41" s="615"/>
      <c r="BB41" s="615"/>
      <c r="BC41" s="615"/>
      <c r="BD41" s="623"/>
      <c r="BE41" s="623"/>
      <c r="BF41" s="648"/>
      <c r="BG41" s="653"/>
      <c r="BH41" s="654"/>
      <c r="BI41" s="654"/>
      <c r="BJ41" s="654"/>
      <c r="BK41" s="654"/>
      <c r="BL41" s="217"/>
      <c r="BM41" s="612" t="s">
        <v>337</v>
      </c>
      <c r="BN41" s="612"/>
      <c r="BO41" s="612"/>
      <c r="BP41" s="612"/>
      <c r="BQ41" s="612"/>
      <c r="BR41" s="612"/>
      <c r="BS41" s="612"/>
      <c r="BT41" s="612"/>
      <c r="BU41" s="613"/>
      <c r="BV41" s="614" t="s">
        <v>122</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339</v>
      </c>
      <c r="AR42" s="634"/>
      <c r="AS42" s="634"/>
      <c r="AT42" s="634"/>
      <c r="AU42" s="634"/>
      <c r="AV42" s="634"/>
      <c r="AW42" s="634"/>
      <c r="AX42" s="634"/>
      <c r="AY42" s="635"/>
      <c r="AZ42" s="598">
        <v>29488</v>
      </c>
      <c r="BA42" s="636"/>
      <c r="BB42" s="636"/>
      <c r="BC42" s="636"/>
      <c r="BD42" s="599"/>
      <c r="BE42" s="599"/>
      <c r="BF42" s="637"/>
      <c r="BG42" s="655"/>
      <c r="BH42" s="656"/>
      <c r="BI42" s="656"/>
      <c r="BJ42" s="656"/>
      <c r="BK42" s="656"/>
      <c r="BL42" s="218"/>
      <c r="BM42" s="596" t="s">
        <v>340</v>
      </c>
      <c r="BN42" s="596"/>
      <c r="BO42" s="596"/>
      <c r="BP42" s="596"/>
      <c r="BQ42" s="596"/>
      <c r="BR42" s="596"/>
      <c r="BS42" s="596"/>
      <c r="BT42" s="596"/>
      <c r="BU42" s="597"/>
      <c r="BV42" s="598">
        <v>454</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157590</v>
      </c>
      <c r="CS42" s="623"/>
      <c r="CT42" s="623"/>
      <c r="CU42" s="623"/>
      <c r="CV42" s="623"/>
      <c r="CW42" s="623"/>
      <c r="CX42" s="623"/>
      <c r="CY42" s="624"/>
      <c r="CZ42" s="617">
        <v>5.3</v>
      </c>
      <c r="DA42" s="625"/>
      <c r="DB42" s="625"/>
      <c r="DC42" s="626"/>
      <c r="DD42" s="620">
        <v>29446</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342</v>
      </c>
      <c r="CD43" s="611" t="s">
        <v>343</v>
      </c>
      <c r="CE43" s="612"/>
      <c r="CF43" s="612"/>
      <c r="CG43" s="612"/>
      <c r="CH43" s="612"/>
      <c r="CI43" s="612"/>
      <c r="CJ43" s="612"/>
      <c r="CK43" s="612"/>
      <c r="CL43" s="612"/>
      <c r="CM43" s="612"/>
      <c r="CN43" s="612"/>
      <c r="CO43" s="612"/>
      <c r="CP43" s="612"/>
      <c r="CQ43" s="613"/>
      <c r="CR43" s="614" t="s">
        <v>122</v>
      </c>
      <c r="CS43" s="623"/>
      <c r="CT43" s="623"/>
      <c r="CU43" s="623"/>
      <c r="CV43" s="623"/>
      <c r="CW43" s="623"/>
      <c r="CX43" s="623"/>
      <c r="CY43" s="624"/>
      <c r="CZ43" s="617" t="s">
        <v>122</v>
      </c>
      <c r="DA43" s="625"/>
      <c r="DB43" s="625"/>
      <c r="DC43" s="626"/>
      <c r="DD43" s="620" t="s">
        <v>122</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157590</v>
      </c>
      <c r="CS44" s="615"/>
      <c r="CT44" s="615"/>
      <c r="CU44" s="615"/>
      <c r="CV44" s="615"/>
      <c r="CW44" s="615"/>
      <c r="CX44" s="615"/>
      <c r="CY44" s="616"/>
      <c r="CZ44" s="617">
        <v>5.3</v>
      </c>
      <c r="DA44" s="618"/>
      <c r="DB44" s="618"/>
      <c r="DC44" s="619"/>
      <c r="DD44" s="620">
        <v>29446</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81297</v>
      </c>
      <c r="CS45" s="623"/>
      <c r="CT45" s="623"/>
      <c r="CU45" s="623"/>
      <c r="CV45" s="623"/>
      <c r="CW45" s="623"/>
      <c r="CX45" s="623"/>
      <c r="CY45" s="624"/>
      <c r="CZ45" s="617">
        <v>2.7</v>
      </c>
      <c r="DA45" s="625"/>
      <c r="DB45" s="625"/>
      <c r="DC45" s="626"/>
      <c r="DD45" s="620">
        <v>24953</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348</v>
      </c>
      <c r="CG46" s="612"/>
      <c r="CH46" s="612"/>
      <c r="CI46" s="612"/>
      <c r="CJ46" s="612"/>
      <c r="CK46" s="612"/>
      <c r="CL46" s="612"/>
      <c r="CM46" s="612"/>
      <c r="CN46" s="612"/>
      <c r="CO46" s="612"/>
      <c r="CP46" s="612"/>
      <c r="CQ46" s="613"/>
      <c r="CR46" s="614">
        <v>73877</v>
      </c>
      <c r="CS46" s="615"/>
      <c r="CT46" s="615"/>
      <c r="CU46" s="615"/>
      <c r="CV46" s="615"/>
      <c r="CW46" s="615"/>
      <c r="CX46" s="615"/>
      <c r="CY46" s="616"/>
      <c r="CZ46" s="617">
        <v>2.5</v>
      </c>
      <c r="DA46" s="618"/>
      <c r="DB46" s="618"/>
      <c r="DC46" s="619"/>
      <c r="DD46" s="620">
        <v>2077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349</v>
      </c>
      <c r="CG47" s="612"/>
      <c r="CH47" s="612"/>
      <c r="CI47" s="612"/>
      <c r="CJ47" s="612"/>
      <c r="CK47" s="612"/>
      <c r="CL47" s="612"/>
      <c r="CM47" s="612"/>
      <c r="CN47" s="612"/>
      <c r="CO47" s="612"/>
      <c r="CP47" s="612"/>
      <c r="CQ47" s="613"/>
      <c r="CR47" s="614" t="s">
        <v>122</v>
      </c>
      <c r="CS47" s="623"/>
      <c r="CT47" s="623"/>
      <c r="CU47" s="623"/>
      <c r="CV47" s="623"/>
      <c r="CW47" s="623"/>
      <c r="CX47" s="623"/>
      <c r="CY47" s="624"/>
      <c r="CZ47" s="617" t="s">
        <v>122</v>
      </c>
      <c r="DA47" s="625"/>
      <c r="DB47" s="625"/>
      <c r="DC47" s="626"/>
      <c r="DD47" s="620" t="s">
        <v>122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350</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351</v>
      </c>
      <c r="CE49" s="596"/>
      <c r="CF49" s="596"/>
      <c r="CG49" s="596"/>
      <c r="CH49" s="596"/>
      <c r="CI49" s="596"/>
      <c r="CJ49" s="596"/>
      <c r="CK49" s="596"/>
      <c r="CL49" s="596"/>
      <c r="CM49" s="596"/>
      <c r="CN49" s="596"/>
      <c r="CO49" s="596"/>
      <c r="CP49" s="596"/>
      <c r="CQ49" s="597"/>
      <c r="CR49" s="598">
        <v>2976488</v>
      </c>
      <c r="CS49" s="599"/>
      <c r="CT49" s="599"/>
      <c r="CU49" s="599"/>
      <c r="CV49" s="599"/>
      <c r="CW49" s="599"/>
      <c r="CX49" s="599"/>
      <c r="CY49" s="600"/>
      <c r="CZ49" s="601">
        <v>100</v>
      </c>
      <c r="DA49" s="602"/>
      <c r="DB49" s="602"/>
      <c r="DC49" s="603"/>
      <c r="DD49" s="604">
        <v>2239319</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xOcjCYNep6qhmfrPphm5fLTGwyiuVAmJNnJOWkF6TFexQ//3vuh/zf4chVWBaVFgVBm5ZpWtZjkSFK+n6rJhcw==" saltValue="tu4Hmt3/z+A+bHClGtg51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election activeCell="V10" sqref="V10:Z1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353</v>
      </c>
      <c r="DK2" s="1095"/>
      <c r="DL2" s="1095"/>
      <c r="DM2" s="1095"/>
      <c r="DN2" s="1095"/>
      <c r="DO2" s="1096"/>
      <c r="DP2" s="222"/>
      <c r="DQ2" s="1094" t="s">
        <v>354</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97"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87" t="s">
        <v>371</v>
      </c>
      <c r="DH5" s="1088"/>
      <c r="DI5" s="1088"/>
      <c r="DJ5" s="1088"/>
      <c r="DK5" s="1089"/>
      <c r="DL5" s="1087" t="s">
        <v>372</v>
      </c>
      <c r="DM5" s="1088"/>
      <c r="DN5" s="1088"/>
      <c r="DO5" s="1088"/>
      <c r="DP5" s="1089"/>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74">
        <v>244</v>
      </c>
      <c r="R7" s="1075"/>
      <c r="S7" s="1075"/>
      <c r="T7" s="1075"/>
      <c r="U7" s="1075"/>
      <c r="V7" s="1075">
        <v>193</v>
      </c>
      <c r="W7" s="1075"/>
      <c r="X7" s="1075"/>
      <c r="Y7" s="1075"/>
      <c r="Z7" s="1075"/>
      <c r="AA7" s="1075">
        <v>244</v>
      </c>
      <c r="AB7" s="1075"/>
      <c r="AC7" s="1075"/>
      <c r="AD7" s="1075"/>
      <c r="AE7" s="1076"/>
      <c r="AF7" s="1077">
        <v>51</v>
      </c>
      <c r="AG7" s="1078"/>
      <c r="AH7" s="1078"/>
      <c r="AI7" s="1078"/>
      <c r="AJ7" s="1079"/>
      <c r="AK7" s="1080"/>
      <c r="AL7" s="1081"/>
      <c r="AM7" s="1081"/>
      <c r="AN7" s="1081"/>
      <c r="AO7" s="1081"/>
      <c r="AP7" s="1081"/>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51</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329</v>
      </c>
      <c r="R28" s="1038"/>
      <c r="S28" s="1038"/>
      <c r="T28" s="1038"/>
      <c r="U28" s="1038"/>
      <c r="V28" s="1038">
        <v>307</v>
      </c>
      <c r="W28" s="1038"/>
      <c r="X28" s="1038"/>
      <c r="Y28" s="1038"/>
      <c r="Z28" s="1038"/>
      <c r="AA28" s="1038">
        <v>22</v>
      </c>
      <c r="AB28" s="1038"/>
      <c r="AC28" s="1038"/>
      <c r="AD28" s="1038"/>
      <c r="AE28" s="1039"/>
      <c r="AF28" s="1040">
        <v>22</v>
      </c>
      <c r="AG28" s="1038"/>
      <c r="AH28" s="1038"/>
      <c r="AI28" s="1038"/>
      <c r="AJ28" s="1041"/>
      <c r="AK28" s="1029">
        <v>18</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147</v>
      </c>
      <c r="R29" s="1026"/>
      <c r="S29" s="1026"/>
      <c r="T29" s="1026"/>
      <c r="U29" s="1026"/>
      <c r="V29" s="1026">
        <v>133</v>
      </c>
      <c r="W29" s="1026"/>
      <c r="X29" s="1026"/>
      <c r="Y29" s="1026"/>
      <c r="Z29" s="1026"/>
      <c r="AA29" s="1026">
        <v>14</v>
      </c>
      <c r="AB29" s="1026"/>
      <c r="AC29" s="1026"/>
      <c r="AD29" s="1026"/>
      <c r="AE29" s="1027"/>
      <c r="AF29" s="1022">
        <v>14</v>
      </c>
      <c r="AG29" s="1023"/>
      <c r="AH29" s="1023"/>
      <c r="AI29" s="1023"/>
      <c r="AJ29" s="1024"/>
      <c r="AK29" s="967">
        <v>25</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14</v>
      </c>
      <c r="R30" s="1026"/>
      <c r="S30" s="1026"/>
      <c r="T30" s="1026"/>
      <c r="U30" s="1026"/>
      <c r="V30" s="1026">
        <v>11</v>
      </c>
      <c r="W30" s="1026"/>
      <c r="X30" s="1026"/>
      <c r="Y30" s="1026"/>
      <c r="Z30" s="1026"/>
      <c r="AA30" s="1026">
        <v>3</v>
      </c>
      <c r="AB30" s="1026"/>
      <c r="AC30" s="1026"/>
      <c r="AD30" s="1026"/>
      <c r="AE30" s="1027"/>
      <c r="AF30" s="1022">
        <v>3</v>
      </c>
      <c r="AG30" s="1023"/>
      <c r="AH30" s="1023"/>
      <c r="AI30" s="1023"/>
      <c r="AJ30" s="1024"/>
      <c r="AK30" s="967">
        <v>4</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314</v>
      </c>
      <c r="R31" s="1026"/>
      <c r="S31" s="1026"/>
      <c r="T31" s="1026"/>
      <c r="U31" s="1026"/>
      <c r="V31" s="1026">
        <v>169</v>
      </c>
      <c r="W31" s="1026"/>
      <c r="X31" s="1026"/>
      <c r="Y31" s="1026"/>
      <c r="Z31" s="1026"/>
      <c r="AA31" s="1026">
        <v>145</v>
      </c>
      <c r="AB31" s="1026"/>
      <c r="AC31" s="1026"/>
      <c r="AD31" s="1026"/>
      <c r="AE31" s="1027"/>
      <c r="AF31" s="1022">
        <v>145</v>
      </c>
      <c r="AG31" s="1023"/>
      <c r="AH31" s="1023"/>
      <c r="AI31" s="1023"/>
      <c r="AJ31" s="1024"/>
      <c r="AK31" s="967">
        <v>92</v>
      </c>
      <c r="AL31" s="958"/>
      <c r="AM31" s="958"/>
      <c r="AN31" s="958"/>
      <c r="AO31" s="958"/>
      <c r="AP31" s="958"/>
      <c r="AQ31" s="958"/>
      <c r="AR31" s="958"/>
      <c r="AS31" s="958"/>
      <c r="AT31" s="958"/>
      <c r="AU31" s="958"/>
      <c r="AV31" s="958"/>
      <c r="AW31" s="958"/>
      <c r="AX31" s="958"/>
      <c r="AY31" s="958"/>
      <c r="AZ31" s="1028"/>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14</v>
      </c>
      <c r="R32" s="1026"/>
      <c r="S32" s="1026"/>
      <c r="T32" s="1026"/>
      <c r="U32" s="1026"/>
      <c r="V32" s="1026">
        <v>1</v>
      </c>
      <c r="W32" s="1026"/>
      <c r="X32" s="1026"/>
      <c r="Y32" s="1026"/>
      <c r="Z32" s="1026"/>
      <c r="AA32" s="1026">
        <v>13</v>
      </c>
      <c r="AB32" s="1026"/>
      <c r="AC32" s="1026"/>
      <c r="AD32" s="1026"/>
      <c r="AE32" s="1027"/>
      <c r="AF32" s="1022">
        <v>13</v>
      </c>
      <c r="AG32" s="1023"/>
      <c r="AH32" s="1023"/>
      <c r="AI32" s="1023"/>
      <c r="AJ32" s="1024"/>
      <c r="AK32" s="967">
        <v>0</v>
      </c>
      <c r="AL32" s="958"/>
      <c r="AM32" s="958"/>
      <c r="AN32" s="958"/>
      <c r="AO32" s="958"/>
      <c r="AP32" s="958"/>
      <c r="AQ32" s="958"/>
      <c r="AR32" s="958"/>
      <c r="AS32" s="958"/>
      <c r="AT32" s="958"/>
      <c r="AU32" s="958"/>
      <c r="AV32" s="958"/>
      <c r="AW32" s="958"/>
      <c r="AX32" s="958"/>
      <c r="AY32" s="958"/>
      <c r="AZ32" s="1028"/>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27</v>
      </c>
      <c r="R33" s="1026"/>
      <c r="S33" s="1026"/>
      <c r="T33" s="1026"/>
      <c r="U33" s="1026"/>
      <c r="V33" s="1026">
        <v>18</v>
      </c>
      <c r="W33" s="1026"/>
      <c r="X33" s="1026"/>
      <c r="Y33" s="1026"/>
      <c r="Z33" s="1026"/>
      <c r="AA33" s="1026">
        <v>9</v>
      </c>
      <c r="AB33" s="1026"/>
      <c r="AC33" s="1026"/>
      <c r="AD33" s="1026"/>
      <c r="AE33" s="1027"/>
      <c r="AF33" s="1022">
        <v>9</v>
      </c>
      <c r="AG33" s="1023"/>
      <c r="AH33" s="1023"/>
      <c r="AI33" s="1023"/>
      <c r="AJ33" s="1024"/>
      <c r="AK33" s="967">
        <v>17</v>
      </c>
      <c r="AL33" s="958"/>
      <c r="AM33" s="958"/>
      <c r="AN33" s="958"/>
      <c r="AO33" s="958"/>
      <c r="AP33" s="958"/>
      <c r="AQ33" s="958"/>
      <c r="AR33" s="958"/>
      <c r="AS33" s="958"/>
      <c r="AT33" s="958"/>
      <c r="AU33" s="958"/>
      <c r="AV33" s="958"/>
      <c r="AW33" s="958"/>
      <c r="AX33" s="958"/>
      <c r="AY33" s="958"/>
      <c r="AZ33" s="1028"/>
      <c r="BA33" s="1028"/>
      <c r="BB33" s="1028"/>
      <c r="BC33" s="1028"/>
      <c r="BD33" s="1028"/>
      <c r="BE33" s="959" t="s">
        <v>392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206</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6" t="s">
        <v>413</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307493</v>
      </c>
      <c r="AB110" s="876"/>
      <c r="AC110" s="876"/>
      <c r="AD110" s="876"/>
      <c r="AE110" s="877"/>
      <c r="AF110" s="878">
        <v>289517</v>
      </c>
      <c r="AG110" s="876"/>
      <c r="AH110" s="876"/>
      <c r="AI110" s="876"/>
      <c r="AJ110" s="877"/>
      <c r="AK110" s="878">
        <v>310674</v>
      </c>
      <c r="AL110" s="876"/>
      <c r="AM110" s="876"/>
      <c r="AN110" s="876"/>
      <c r="AO110" s="877"/>
      <c r="AP110" s="879">
        <v>20.7</v>
      </c>
      <c r="AQ110" s="880"/>
      <c r="AR110" s="880"/>
      <c r="AS110" s="880"/>
      <c r="AT110" s="881"/>
      <c r="AU110" s="917" t="s">
        <v>69</v>
      </c>
      <c r="AV110" s="918"/>
      <c r="AW110" s="918"/>
      <c r="AX110" s="918"/>
      <c r="AY110" s="918"/>
      <c r="AZ110" s="847" t="s">
        <v>414</v>
      </c>
      <c r="BA110" s="797"/>
      <c r="BB110" s="797"/>
      <c r="BC110" s="797"/>
      <c r="BD110" s="797"/>
      <c r="BE110" s="797"/>
      <c r="BF110" s="797"/>
      <c r="BG110" s="797"/>
      <c r="BH110" s="797"/>
      <c r="BI110" s="797"/>
      <c r="BJ110" s="797"/>
      <c r="BK110" s="797"/>
      <c r="BL110" s="797"/>
      <c r="BM110" s="797"/>
      <c r="BN110" s="797"/>
      <c r="BO110" s="797"/>
      <c r="BP110" s="798"/>
      <c r="BQ110" s="848">
        <v>2431966</v>
      </c>
      <c r="BR110" s="829"/>
      <c r="BS110" s="829"/>
      <c r="BT110" s="829"/>
      <c r="BU110" s="829"/>
      <c r="BV110" s="829">
        <v>2255078</v>
      </c>
      <c r="BW110" s="829"/>
      <c r="BX110" s="829"/>
      <c r="BY110" s="829"/>
      <c r="BZ110" s="829"/>
      <c r="CA110" s="829">
        <v>2087769</v>
      </c>
      <c r="CB110" s="829"/>
      <c r="CC110" s="829"/>
      <c r="CD110" s="829"/>
      <c r="CE110" s="829"/>
      <c r="CF110" s="853">
        <v>139.1</v>
      </c>
      <c r="CG110" s="854"/>
      <c r="CH110" s="854"/>
      <c r="CI110" s="854"/>
      <c r="CJ110" s="854"/>
      <c r="CK110" s="913" t="s">
        <v>415</v>
      </c>
      <c r="CL110" s="806"/>
      <c r="CM110" s="847" t="s">
        <v>416</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418</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422</v>
      </c>
      <c r="BA112" s="739"/>
      <c r="BB112" s="739"/>
      <c r="BC112" s="739"/>
      <c r="BD112" s="739"/>
      <c r="BE112" s="739"/>
      <c r="BF112" s="739"/>
      <c r="BG112" s="739"/>
      <c r="BH112" s="739"/>
      <c r="BI112" s="739"/>
      <c r="BJ112" s="739"/>
      <c r="BK112" s="739"/>
      <c r="BL112" s="739"/>
      <c r="BM112" s="739"/>
      <c r="BN112" s="739"/>
      <c r="BO112" s="739"/>
      <c r="BP112" s="740"/>
      <c r="BQ112" s="776">
        <v>493191</v>
      </c>
      <c r="BR112" s="777"/>
      <c r="BS112" s="777"/>
      <c r="BT112" s="777"/>
      <c r="BU112" s="777"/>
      <c r="BV112" s="777">
        <v>504713</v>
      </c>
      <c r="BW112" s="777"/>
      <c r="BX112" s="777"/>
      <c r="BY112" s="777"/>
      <c r="BZ112" s="777"/>
      <c r="CA112" s="777">
        <v>561276</v>
      </c>
      <c r="CB112" s="777"/>
      <c r="CC112" s="777"/>
      <c r="CD112" s="777"/>
      <c r="CE112" s="777"/>
      <c r="CF112" s="862">
        <v>37.4</v>
      </c>
      <c r="CG112" s="863"/>
      <c r="CH112" s="863"/>
      <c r="CI112" s="863"/>
      <c r="CJ112" s="863"/>
      <c r="CK112" s="914"/>
      <c r="CL112" s="808"/>
      <c r="CM112" s="804"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49559</v>
      </c>
      <c r="AB113" s="906"/>
      <c r="AC113" s="906"/>
      <c r="AD113" s="906"/>
      <c r="AE113" s="907"/>
      <c r="AF113" s="908">
        <v>51155</v>
      </c>
      <c r="AG113" s="906"/>
      <c r="AH113" s="906"/>
      <c r="AI113" s="906"/>
      <c r="AJ113" s="907"/>
      <c r="AK113" s="908">
        <v>62888</v>
      </c>
      <c r="AL113" s="906"/>
      <c r="AM113" s="906"/>
      <c r="AN113" s="906"/>
      <c r="AO113" s="907"/>
      <c r="AP113" s="909">
        <v>4.2</v>
      </c>
      <c r="AQ113" s="910"/>
      <c r="AR113" s="910"/>
      <c r="AS113" s="910"/>
      <c r="AT113" s="911"/>
      <c r="AU113" s="919"/>
      <c r="AV113" s="920"/>
      <c r="AW113" s="920"/>
      <c r="AX113" s="920"/>
      <c r="AY113" s="920"/>
      <c r="AZ113" s="804" t="s">
        <v>425</v>
      </c>
      <c r="BA113" s="739"/>
      <c r="BB113" s="739"/>
      <c r="BC113" s="739"/>
      <c r="BD113" s="739"/>
      <c r="BE113" s="739"/>
      <c r="BF113" s="739"/>
      <c r="BG113" s="739"/>
      <c r="BH113" s="739"/>
      <c r="BI113" s="739"/>
      <c r="BJ113" s="739"/>
      <c r="BK113" s="739"/>
      <c r="BL113" s="739"/>
      <c r="BM113" s="739"/>
      <c r="BN113" s="739"/>
      <c r="BO113" s="739"/>
      <c r="BP113" s="740"/>
      <c r="BQ113" s="776" t="s">
        <v>122</v>
      </c>
      <c r="BR113" s="777"/>
      <c r="BS113" s="777"/>
      <c r="BT113" s="777"/>
      <c r="BU113" s="777"/>
      <c r="BV113" s="777" t="s">
        <v>122</v>
      </c>
      <c r="BW113" s="777"/>
      <c r="BX113" s="777"/>
      <c r="BY113" s="777"/>
      <c r="BZ113" s="777"/>
      <c r="CA113" s="777" t="s">
        <v>122</v>
      </c>
      <c r="CB113" s="777"/>
      <c r="CC113" s="777"/>
      <c r="CD113" s="777"/>
      <c r="CE113" s="777"/>
      <c r="CF113" s="862" t="s">
        <v>122</v>
      </c>
      <c r="CG113" s="863"/>
      <c r="CH113" s="863"/>
      <c r="CI113" s="863"/>
      <c r="CJ113" s="863"/>
      <c r="CK113" s="914"/>
      <c r="CL113" s="808"/>
      <c r="CM113" s="804"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4" t="s">
        <v>428</v>
      </c>
      <c r="BA114" s="739"/>
      <c r="BB114" s="739"/>
      <c r="BC114" s="739"/>
      <c r="BD114" s="739"/>
      <c r="BE114" s="739"/>
      <c r="BF114" s="739"/>
      <c r="BG114" s="739"/>
      <c r="BH114" s="739"/>
      <c r="BI114" s="739"/>
      <c r="BJ114" s="739"/>
      <c r="BK114" s="739"/>
      <c r="BL114" s="739"/>
      <c r="BM114" s="739"/>
      <c r="BN114" s="739"/>
      <c r="BO114" s="739"/>
      <c r="BP114" s="740"/>
      <c r="BQ114" s="776">
        <v>266753</v>
      </c>
      <c r="BR114" s="777"/>
      <c r="BS114" s="777"/>
      <c r="BT114" s="777"/>
      <c r="BU114" s="777"/>
      <c r="BV114" s="777">
        <v>139486</v>
      </c>
      <c r="BW114" s="777"/>
      <c r="BX114" s="777"/>
      <c r="BY114" s="777"/>
      <c r="BZ114" s="777"/>
      <c r="CA114" s="777">
        <v>154840</v>
      </c>
      <c r="CB114" s="777"/>
      <c r="CC114" s="777"/>
      <c r="CD114" s="777"/>
      <c r="CE114" s="777"/>
      <c r="CF114" s="862">
        <v>10.3</v>
      </c>
      <c r="CG114" s="863"/>
      <c r="CH114" s="863"/>
      <c r="CI114" s="863"/>
      <c r="CJ114" s="863"/>
      <c r="CK114" s="914"/>
      <c r="CL114" s="808"/>
      <c r="CM114" s="804"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431</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130</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357182</v>
      </c>
      <c r="AB117" s="890"/>
      <c r="AC117" s="890"/>
      <c r="AD117" s="890"/>
      <c r="AE117" s="891"/>
      <c r="AF117" s="892">
        <v>340672</v>
      </c>
      <c r="AG117" s="890"/>
      <c r="AH117" s="890"/>
      <c r="AI117" s="890"/>
      <c r="AJ117" s="891"/>
      <c r="AK117" s="892">
        <v>373562</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3191910</v>
      </c>
      <c r="BR119" s="832"/>
      <c r="BS119" s="832"/>
      <c r="BT119" s="832"/>
      <c r="BU119" s="832"/>
      <c r="BV119" s="832">
        <v>2899277</v>
      </c>
      <c r="BW119" s="832"/>
      <c r="BX119" s="832"/>
      <c r="BY119" s="832"/>
      <c r="BZ119" s="832"/>
      <c r="CA119" s="832">
        <v>2803885</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7"/>
      <c r="BB120" s="797"/>
      <c r="BC120" s="797"/>
      <c r="BD120" s="797"/>
      <c r="BE120" s="797"/>
      <c r="BF120" s="797"/>
      <c r="BG120" s="797"/>
      <c r="BH120" s="797"/>
      <c r="BI120" s="797"/>
      <c r="BJ120" s="797"/>
      <c r="BK120" s="797"/>
      <c r="BL120" s="797"/>
      <c r="BM120" s="797"/>
      <c r="BN120" s="797"/>
      <c r="BO120" s="797"/>
      <c r="BP120" s="798"/>
      <c r="BQ120" s="848">
        <v>2431915</v>
      </c>
      <c r="BR120" s="829"/>
      <c r="BS120" s="829"/>
      <c r="BT120" s="829"/>
      <c r="BU120" s="829"/>
      <c r="BV120" s="829">
        <v>2747305</v>
      </c>
      <c r="BW120" s="829"/>
      <c r="BX120" s="829"/>
      <c r="BY120" s="829"/>
      <c r="BZ120" s="829"/>
      <c r="CA120" s="829">
        <v>1904524</v>
      </c>
      <c r="CB120" s="829"/>
      <c r="CC120" s="829"/>
      <c r="CD120" s="829"/>
      <c r="CE120" s="829"/>
      <c r="CF120" s="853">
        <v>126.9</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419202</v>
      </c>
      <c r="DH120" s="829"/>
      <c r="DI120" s="829"/>
      <c r="DJ120" s="829"/>
      <c r="DK120" s="829"/>
      <c r="DL120" s="829">
        <v>422221</v>
      </c>
      <c r="DM120" s="829"/>
      <c r="DN120" s="829"/>
      <c r="DO120" s="829"/>
      <c r="DP120" s="829"/>
      <c r="DQ120" s="829">
        <v>453537</v>
      </c>
      <c r="DR120" s="829"/>
      <c r="DS120" s="829"/>
      <c r="DT120" s="829"/>
      <c r="DU120" s="829"/>
      <c r="DV120" s="830">
        <v>30.2</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447</v>
      </c>
      <c r="BA121" s="739"/>
      <c r="BB121" s="739"/>
      <c r="BC121" s="739"/>
      <c r="BD121" s="739"/>
      <c r="BE121" s="739"/>
      <c r="BF121" s="739"/>
      <c r="BG121" s="739"/>
      <c r="BH121" s="739"/>
      <c r="BI121" s="739"/>
      <c r="BJ121" s="739"/>
      <c r="BK121" s="739"/>
      <c r="BL121" s="739"/>
      <c r="BM121" s="739"/>
      <c r="BN121" s="739"/>
      <c r="BO121" s="739"/>
      <c r="BP121" s="740"/>
      <c r="BQ121" s="776" t="s">
        <v>122</v>
      </c>
      <c r="BR121" s="777"/>
      <c r="BS121" s="777"/>
      <c r="BT121" s="777"/>
      <c r="BU121" s="777"/>
      <c r="BV121" s="777" t="s">
        <v>122</v>
      </c>
      <c r="BW121" s="777"/>
      <c r="BX121" s="777"/>
      <c r="BY121" s="777"/>
      <c r="BZ121" s="777"/>
      <c r="CA121" s="777" t="s">
        <v>122</v>
      </c>
      <c r="CB121" s="777"/>
      <c r="CC121" s="777"/>
      <c r="CD121" s="777"/>
      <c r="CE121" s="777"/>
      <c r="CF121" s="862" t="s">
        <v>122</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776">
        <v>73989</v>
      </c>
      <c r="DH121" s="777"/>
      <c r="DI121" s="777"/>
      <c r="DJ121" s="777"/>
      <c r="DK121" s="777"/>
      <c r="DL121" s="777">
        <v>75592</v>
      </c>
      <c r="DM121" s="777"/>
      <c r="DN121" s="777"/>
      <c r="DO121" s="777"/>
      <c r="DP121" s="777"/>
      <c r="DQ121" s="777">
        <v>78739</v>
      </c>
      <c r="DR121" s="777"/>
      <c r="DS121" s="777"/>
      <c r="DT121" s="777"/>
      <c r="DU121" s="777"/>
      <c r="DV121" s="783">
        <v>5.2</v>
      </c>
      <c r="DW121" s="783"/>
      <c r="DX121" s="783"/>
      <c r="DY121" s="783"/>
      <c r="DZ121" s="784"/>
    </row>
    <row r="122" spans="1:130" s="224" customFormat="1" ht="26.25" customHeight="1" x14ac:dyDescent="0.15">
      <c r="A122" s="807"/>
      <c r="B122" s="808"/>
      <c r="C122" s="804"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1823156</v>
      </c>
      <c r="BR122" s="832"/>
      <c r="BS122" s="832"/>
      <c r="BT122" s="832"/>
      <c r="BU122" s="832"/>
      <c r="BV122" s="832">
        <v>1682270</v>
      </c>
      <c r="BW122" s="832"/>
      <c r="BX122" s="832"/>
      <c r="BY122" s="832"/>
      <c r="BZ122" s="832"/>
      <c r="CA122" s="832">
        <v>1669874</v>
      </c>
      <c r="CB122" s="832"/>
      <c r="CC122" s="832"/>
      <c r="CD122" s="832"/>
      <c r="CE122" s="832"/>
      <c r="CF122" s="833">
        <v>111.3</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776" t="s">
        <v>122</v>
      </c>
      <c r="DH122" s="777"/>
      <c r="DI122" s="777"/>
      <c r="DJ122" s="777"/>
      <c r="DK122" s="777"/>
      <c r="DL122" s="777">
        <v>6900</v>
      </c>
      <c r="DM122" s="777"/>
      <c r="DN122" s="777"/>
      <c r="DO122" s="777"/>
      <c r="DP122" s="777"/>
      <c r="DQ122" s="777">
        <v>29000</v>
      </c>
      <c r="DR122" s="777"/>
      <c r="DS122" s="777"/>
      <c r="DT122" s="777"/>
      <c r="DU122" s="777"/>
      <c r="DV122" s="783">
        <v>1.9</v>
      </c>
      <c r="DW122" s="783"/>
      <c r="DX122" s="783"/>
      <c r="DY122" s="783"/>
      <c r="DZ122" s="784"/>
    </row>
    <row r="123" spans="1:130" s="224" customFormat="1" ht="26.25" customHeight="1" x14ac:dyDescent="0.15">
      <c r="A123" s="807"/>
      <c r="B123" s="808"/>
      <c r="C123" s="804"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4255071</v>
      </c>
      <c r="BR123" s="820"/>
      <c r="BS123" s="820"/>
      <c r="BT123" s="820"/>
      <c r="BU123" s="820"/>
      <c r="BV123" s="820">
        <v>4429575</v>
      </c>
      <c r="BW123" s="820"/>
      <c r="BX123" s="820"/>
      <c r="BY123" s="820"/>
      <c r="BZ123" s="820"/>
      <c r="CA123" s="820">
        <v>3574398</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4"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4"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454</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801"/>
      <c r="AZ127" s="801"/>
      <c r="BA127" s="801"/>
      <c r="BB127" s="801"/>
      <c r="BC127" s="801"/>
      <c r="BD127" s="801"/>
      <c r="BE127" s="802"/>
      <c r="BF127" s="800" t="s">
        <v>457</v>
      </c>
      <c r="BG127" s="801"/>
      <c r="BH127" s="801"/>
      <c r="BI127" s="801"/>
      <c r="BJ127" s="801"/>
      <c r="BK127" s="801"/>
      <c r="BL127" s="802"/>
      <c r="BM127" s="800" t="s">
        <v>458</v>
      </c>
      <c r="BN127" s="801"/>
      <c r="BO127" s="801"/>
      <c r="BP127" s="801"/>
      <c r="BQ127" s="801"/>
      <c r="BR127" s="801"/>
      <c r="BS127" s="802"/>
      <c r="BT127" s="800" t="s">
        <v>459</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460</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461</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462</v>
      </c>
      <c r="X128" s="787"/>
      <c r="Y128" s="787"/>
      <c r="Z128" s="788"/>
      <c r="AA128" s="789">
        <v>15384</v>
      </c>
      <c r="AB128" s="790"/>
      <c r="AC128" s="790"/>
      <c r="AD128" s="790"/>
      <c r="AE128" s="791"/>
      <c r="AF128" s="792">
        <v>15839</v>
      </c>
      <c r="AG128" s="790"/>
      <c r="AH128" s="790"/>
      <c r="AI128" s="790"/>
      <c r="AJ128" s="791"/>
      <c r="AK128" s="792">
        <v>16371</v>
      </c>
      <c r="AL128" s="790"/>
      <c r="AM128" s="790"/>
      <c r="AN128" s="790"/>
      <c r="AO128" s="791"/>
      <c r="AP128" s="793"/>
      <c r="AQ128" s="794"/>
      <c r="AR128" s="794"/>
      <c r="AS128" s="794"/>
      <c r="AT128" s="795"/>
      <c r="AU128" s="226"/>
      <c r="AV128" s="226"/>
      <c r="AW128" s="226"/>
      <c r="AX128" s="796" t="s">
        <v>463</v>
      </c>
      <c r="AY128" s="797"/>
      <c r="AZ128" s="797"/>
      <c r="BA128" s="797"/>
      <c r="BB128" s="797"/>
      <c r="BC128" s="797"/>
      <c r="BD128" s="797"/>
      <c r="BE128" s="798"/>
      <c r="BF128" s="773" t="s">
        <v>122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464</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1806634</v>
      </c>
      <c r="AB129" s="767"/>
      <c r="AC129" s="767"/>
      <c r="AD129" s="767"/>
      <c r="AE129" s="768"/>
      <c r="AF129" s="769">
        <v>1771865</v>
      </c>
      <c r="AG129" s="767"/>
      <c r="AH129" s="767"/>
      <c r="AI129" s="767"/>
      <c r="AJ129" s="768"/>
      <c r="AK129" s="769">
        <v>1733900</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215809</v>
      </c>
      <c r="AB130" s="767"/>
      <c r="AC130" s="767"/>
      <c r="AD130" s="767"/>
      <c r="AE130" s="768"/>
      <c r="AF130" s="769">
        <v>235089</v>
      </c>
      <c r="AG130" s="767"/>
      <c r="AH130" s="767"/>
      <c r="AI130" s="767"/>
      <c r="AJ130" s="768"/>
      <c r="AK130" s="769">
        <v>233190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1590825</v>
      </c>
      <c r="AB131" s="751"/>
      <c r="AC131" s="751"/>
      <c r="AD131" s="751"/>
      <c r="AE131" s="752"/>
      <c r="AF131" s="753">
        <v>1536776</v>
      </c>
      <c r="AG131" s="751"/>
      <c r="AH131" s="751"/>
      <c r="AI131" s="751"/>
      <c r="AJ131" s="752"/>
      <c r="AK131" s="753">
        <v>1500710</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7.9197271860000003</v>
      </c>
      <c r="AB132" s="732"/>
      <c r="AC132" s="732"/>
      <c r="AD132" s="732"/>
      <c r="AE132" s="733"/>
      <c r="AF132" s="734">
        <v>5.8397580390000003</v>
      </c>
      <c r="AG132" s="732"/>
      <c r="AH132" s="732"/>
      <c r="AI132" s="732"/>
      <c r="AJ132" s="733"/>
      <c r="AK132" s="734">
        <v>8.2628222640000004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7.1</v>
      </c>
      <c r="AB133" s="711"/>
      <c r="AC133" s="711"/>
      <c r="AD133" s="711"/>
      <c r="AE133" s="712"/>
      <c r="AF133" s="710">
        <v>6.7</v>
      </c>
      <c r="AG133" s="711"/>
      <c r="AH133" s="711"/>
      <c r="AI133" s="711"/>
      <c r="AJ133" s="712"/>
      <c r="AK133" s="710">
        <v>7.3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PK2seLnJ/GAciyVF+J2RAKkwVP2GF2fcQYg67b7i1+TwTP5fbieHM4DGIwRfuZyrR1n5ZzB1JOnOu1v7+UmlA==" saltValue="CGyXdRbHVcFpB3Ouy5T8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Normal="85" zoomScaleSheetLayoutView="100" workbookViewId="0">
      <selection activeCell="AZ74" sqref="AZ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67TU0Yvmy9kCFPzvtHxB1csBEVdFY6QM36jfYio9QOpDd7FhLxoWMRcXYQLItsWrrqZQI0Hx8wIG1dD2qeGqw==" saltValue="JA5F9OuKbNrA9Lf69sSD6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H52"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PVi1DIEoGPfkkB8QRpcckrlDqSffvAPnuLRv1DBRq48su6uyt4bAYIWkqNboLjdEj0N3XgLPiCxcwFOQ1ojQ==" saltValue="ewD1ykjpcfoi1SGEvMwe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681164</v>
      </c>
      <c r="AP9" s="274">
        <v>400921</v>
      </c>
      <c r="AQ9" s="275">
        <v>273733</v>
      </c>
      <c r="AR9" s="276">
        <v>46.5</v>
      </c>
    </row>
    <row r="10" spans="1:46" ht="13.5" customHeight="1" x14ac:dyDescent="0.15">
      <c r="A10" s="259"/>
      <c r="AK10" s="1117" t="s">
        <v>484</v>
      </c>
      <c r="AL10" s="1118"/>
      <c r="AM10" s="1118"/>
      <c r="AN10" s="1119"/>
      <c r="AO10" s="277">
        <v>4016</v>
      </c>
      <c r="AP10" s="277">
        <v>2364</v>
      </c>
      <c r="AQ10" s="278">
        <v>30345</v>
      </c>
      <c r="AR10" s="279">
        <v>-92.2</v>
      </c>
    </row>
    <row r="11" spans="1:46" ht="13.5" customHeight="1" x14ac:dyDescent="0.15">
      <c r="A11" s="259"/>
      <c r="AK11" s="1117" t="s">
        <v>485</v>
      </c>
      <c r="AL11" s="1118"/>
      <c r="AM11" s="1118"/>
      <c r="AN11" s="1119"/>
      <c r="AO11" s="277" t="s">
        <v>486</v>
      </c>
      <c r="AP11" s="277" t="s">
        <v>486</v>
      </c>
      <c r="AQ11" s="278">
        <v>4149</v>
      </c>
      <c r="AR11" s="279" t="s">
        <v>486</v>
      </c>
    </row>
    <row r="12" spans="1:46" ht="13.5" customHeight="1" x14ac:dyDescent="0.15">
      <c r="A12" s="259"/>
      <c r="AK12" s="1117" t="s">
        <v>487</v>
      </c>
      <c r="AL12" s="1118"/>
      <c r="AM12" s="1118"/>
      <c r="AN12" s="1119"/>
      <c r="AO12" s="277" t="s">
        <v>486</v>
      </c>
      <c r="AP12" s="277" t="s">
        <v>486</v>
      </c>
      <c r="AQ12" s="278" t="s">
        <v>486</v>
      </c>
      <c r="AR12" s="279" t="s">
        <v>486</v>
      </c>
    </row>
    <row r="13" spans="1:46" ht="13.5" customHeight="1" x14ac:dyDescent="0.15">
      <c r="A13" s="259"/>
      <c r="AK13" s="1117" t="s">
        <v>488</v>
      </c>
      <c r="AL13" s="1118"/>
      <c r="AM13" s="1118"/>
      <c r="AN13" s="1119"/>
      <c r="AO13" s="277">
        <v>15656</v>
      </c>
      <c r="AP13" s="277">
        <v>9215</v>
      </c>
      <c r="AQ13" s="278">
        <v>9494</v>
      </c>
      <c r="AR13" s="279">
        <v>-2.9</v>
      </c>
    </row>
    <row r="14" spans="1:46" ht="13.5" customHeight="1" x14ac:dyDescent="0.15">
      <c r="A14" s="259"/>
      <c r="AK14" s="1117" t="s">
        <v>489</v>
      </c>
      <c r="AL14" s="1118"/>
      <c r="AM14" s="1118"/>
      <c r="AN14" s="1119"/>
      <c r="AO14" s="277" t="s">
        <v>486</v>
      </c>
      <c r="AP14" s="277" t="s">
        <v>486</v>
      </c>
      <c r="AQ14" s="278">
        <v>5033</v>
      </c>
      <c r="AR14" s="279" t="s">
        <v>486</v>
      </c>
    </row>
    <row r="15" spans="1:46" ht="13.5" customHeight="1" x14ac:dyDescent="0.15">
      <c r="A15" s="259"/>
      <c r="AK15" s="1120" t="s">
        <v>490</v>
      </c>
      <c r="AL15" s="1121"/>
      <c r="AM15" s="1121"/>
      <c r="AN15" s="1122"/>
      <c r="AO15" s="277">
        <v>-47422</v>
      </c>
      <c r="AP15" s="277">
        <v>-27912</v>
      </c>
      <c r="AQ15" s="278">
        <v>-17000</v>
      </c>
      <c r="AR15" s="279">
        <v>64.2</v>
      </c>
    </row>
    <row r="16" spans="1:46" x14ac:dyDescent="0.15">
      <c r="A16" s="259"/>
      <c r="AK16" s="1120" t="s">
        <v>177</v>
      </c>
      <c r="AL16" s="1121"/>
      <c r="AM16" s="1121"/>
      <c r="AN16" s="1122"/>
      <c r="AO16" s="277">
        <v>653414</v>
      </c>
      <c r="AP16" s="277">
        <v>384587</v>
      </c>
      <c r="AQ16" s="278">
        <v>305754</v>
      </c>
      <c r="AR16" s="279">
        <v>25.8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38.26</v>
      </c>
      <c r="AP21" s="290">
        <v>26.54</v>
      </c>
      <c r="AQ21" s="291">
        <v>11.72</v>
      </c>
      <c r="AS21" s="292"/>
      <c r="AT21" s="288"/>
    </row>
    <row r="22" spans="1:46" s="260" customFormat="1" x14ac:dyDescent="0.15">
      <c r="A22" s="288"/>
      <c r="AK22" s="1123" t="s">
        <v>496</v>
      </c>
      <c r="AL22" s="1124"/>
      <c r="AM22" s="1124"/>
      <c r="AN22" s="1125"/>
      <c r="AO22" s="293">
        <v>86.4</v>
      </c>
      <c r="AP22" s="294">
        <v>93.9</v>
      </c>
      <c r="AQ22" s="295">
        <v>-7.5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310674</v>
      </c>
      <c r="AP32" s="303">
        <v>182857</v>
      </c>
      <c r="AQ32" s="304">
        <v>170830</v>
      </c>
      <c r="AR32" s="305">
        <v>7</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62888</v>
      </c>
      <c r="AP35" s="303">
        <v>37015</v>
      </c>
      <c r="AQ35" s="304">
        <v>32606</v>
      </c>
      <c r="AR35" s="305">
        <v>13.5</v>
      </c>
    </row>
    <row r="36" spans="1:46" ht="27" customHeight="1" x14ac:dyDescent="0.15">
      <c r="A36" s="259"/>
      <c r="AK36" s="1107" t="s">
        <v>504</v>
      </c>
      <c r="AL36" s="1108"/>
      <c r="AM36" s="1108"/>
      <c r="AN36" s="1109"/>
      <c r="AO36" s="303" t="s">
        <v>486</v>
      </c>
      <c r="AP36" s="303" t="s">
        <v>486</v>
      </c>
      <c r="AQ36" s="304">
        <v>4875</v>
      </c>
      <c r="AR36" s="305" t="s">
        <v>486</v>
      </c>
    </row>
    <row r="37" spans="1:46" ht="13.5" customHeight="1" x14ac:dyDescent="0.15">
      <c r="A37" s="259"/>
      <c r="AK37" s="1107" t="s">
        <v>505</v>
      </c>
      <c r="AL37" s="1108"/>
      <c r="AM37" s="1108"/>
      <c r="AN37" s="1109"/>
      <c r="AO37" s="303" t="s">
        <v>486</v>
      </c>
      <c r="AP37" s="303" t="s">
        <v>486</v>
      </c>
      <c r="AQ37" s="304">
        <v>993</v>
      </c>
      <c r="AR37" s="305" t="s">
        <v>486</v>
      </c>
    </row>
    <row r="38" spans="1:46" ht="27" customHeight="1" x14ac:dyDescent="0.15">
      <c r="A38" s="259"/>
      <c r="AK38" s="1110" t="s">
        <v>506</v>
      </c>
      <c r="AL38" s="1111"/>
      <c r="AM38" s="1111"/>
      <c r="AN38" s="1112"/>
      <c r="AO38" s="306" t="s">
        <v>486</v>
      </c>
      <c r="AP38" s="306" t="s">
        <v>486</v>
      </c>
      <c r="AQ38" s="307">
        <v>50</v>
      </c>
      <c r="AR38" s="295" t="s">
        <v>486</v>
      </c>
      <c r="AS38" s="302"/>
    </row>
    <row r="39" spans="1:46" x14ac:dyDescent="0.15">
      <c r="A39" s="259"/>
      <c r="AK39" s="1110" t="s">
        <v>507</v>
      </c>
      <c r="AL39" s="1111"/>
      <c r="AM39" s="1111"/>
      <c r="AN39" s="1112"/>
      <c r="AO39" s="303">
        <v>-16371</v>
      </c>
      <c r="AP39" s="303">
        <v>-9636</v>
      </c>
      <c r="AQ39" s="304">
        <v>-6626</v>
      </c>
      <c r="AR39" s="305">
        <v>45.4</v>
      </c>
      <c r="AS39" s="302"/>
    </row>
    <row r="40" spans="1:46" ht="27" customHeight="1" x14ac:dyDescent="0.15">
      <c r="A40" s="259"/>
      <c r="AK40" s="1107" t="s">
        <v>508</v>
      </c>
      <c r="AL40" s="1108"/>
      <c r="AM40" s="1108"/>
      <c r="AN40" s="1109"/>
      <c r="AO40" s="303">
        <v>-233190</v>
      </c>
      <c r="AP40" s="303">
        <v>-137251</v>
      </c>
      <c r="AQ40" s="304">
        <v>-145454</v>
      </c>
      <c r="AR40" s="305">
        <v>-5.6</v>
      </c>
      <c r="AS40" s="302"/>
    </row>
    <row r="41" spans="1:46" x14ac:dyDescent="0.15">
      <c r="A41" s="259"/>
      <c r="AK41" s="1113" t="s">
        <v>287</v>
      </c>
      <c r="AL41" s="1114"/>
      <c r="AM41" s="1114"/>
      <c r="AN41" s="1115"/>
      <c r="AO41" s="303">
        <v>124001</v>
      </c>
      <c r="AP41" s="303">
        <v>72985</v>
      </c>
      <c r="AQ41" s="304">
        <v>57274</v>
      </c>
      <c r="AR41" s="305">
        <v>27.4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1176177</v>
      </c>
      <c r="AN51" s="325">
        <v>685418</v>
      </c>
      <c r="AO51" s="326">
        <v>48.1</v>
      </c>
      <c r="AP51" s="327">
        <v>264232</v>
      </c>
      <c r="AQ51" s="328">
        <v>15.8</v>
      </c>
      <c r="AR51" s="329">
        <v>32.299999999999997</v>
      </c>
    </row>
    <row r="52" spans="1:44" x14ac:dyDescent="0.15">
      <c r="A52" s="259"/>
      <c r="AK52" s="330"/>
      <c r="AL52" s="331" t="s">
        <v>518</v>
      </c>
      <c r="AM52" s="332">
        <v>267812</v>
      </c>
      <c r="AN52" s="333">
        <v>156068</v>
      </c>
      <c r="AO52" s="334">
        <v>169.9</v>
      </c>
      <c r="AP52" s="335">
        <v>133959</v>
      </c>
      <c r="AQ52" s="336">
        <v>13.9</v>
      </c>
      <c r="AR52" s="337">
        <v>156</v>
      </c>
    </row>
    <row r="53" spans="1:44" x14ac:dyDescent="0.15">
      <c r="A53" s="259"/>
      <c r="AK53" s="315" t="s">
        <v>519</v>
      </c>
      <c r="AL53" s="316"/>
      <c r="AM53" s="324">
        <v>1724121</v>
      </c>
      <c r="AN53" s="325">
        <v>1015982</v>
      </c>
      <c r="AO53" s="326">
        <v>48.2</v>
      </c>
      <c r="AP53" s="327">
        <v>263613</v>
      </c>
      <c r="AQ53" s="328">
        <v>-0.2</v>
      </c>
      <c r="AR53" s="329">
        <v>48.4</v>
      </c>
    </row>
    <row r="54" spans="1:44" x14ac:dyDescent="0.15">
      <c r="A54" s="259"/>
      <c r="AK54" s="330"/>
      <c r="AL54" s="331" t="s">
        <v>518</v>
      </c>
      <c r="AM54" s="332">
        <v>72756</v>
      </c>
      <c r="AN54" s="333">
        <v>42873</v>
      </c>
      <c r="AO54" s="334">
        <v>-72.5</v>
      </c>
      <c r="AP54" s="335">
        <v>128823</v>
      </c>
      <c r="AQ54" s="336">
        <v>-3.8</v>
      </c>
      <c r="AR54" s="337">
        <v>-68.7</v>
      </c>
    </row>
    <row r="55" spans="1:44" x14ac:dyDescent="0.15">
      <c r="A55" s="259"/>
      <c r="AK55" s="315" t="s">
        <v>520</v>
      </c>
      <c r="AL55" s="316"/>
      <c r="AM55" s="324">
        <v>1396307</v>
      </c>
      <c r="AN55" s="325">
        <v>824753</v>
      </c>
      <c r="AO55" s="326">
        <v>-18.8</v>
      </c>
      <c r="AP55" s="327">
        <v>362690</v>
      </c>
      <c r="AQ55" s="328">
        <v>37.6</v>
      </c>
      <c r="AR55" s="329">
        <v>-56.4</v>
      </c>
    </row>
    <row r="56" spans="1:44" x14ac:dyDescent="0.15">
      <c r="A56" s="259"/>
      <c r="AK56" s="330"/>
      <c r="AL56" s="331" t="s">
        <v>518</v>
      </c>
      <c r="AM56" s="332">
        <v>54282</v>
      </c>
      <c r="AN56" s="333">
        <v>32063</v>
      </c>
      <c r="AO56" s="334">
        <v>-25.2</v>
      </c>
      <c r="AP56" s="335">
        <v>172580</v>
      </c>
      <c r="AQ56" s="336">
        <v>34</v>
      </c>
      <c r="AR56" s="337">
        <v>-59.2</v>
      </c>
    </row>
    <row r="57" spans="1:44" x14ac:dyDescent="0.15">
      <c r="A57" s="259"/>
      <c r="AK57" s="315" t="s">
        <v>521</v>
      </c>
      <c r="AL57" s="316"/>
      <c r="AM57" s="324">
        <v>366203</v>
      </c>
      <c r="AN57" s="325">
        <v>212292</v>
      </c>
      <c r="AO57" s="326">
        <v>-74.3</v>
      </c>
      <c r="AP57" s="327">
        <v>296093</v>
      </c>
      <c r="AQ57" s="328">
        <v>-18.399999999999999</v>
      </c>
      <c r="AR57" s="329">
        <v>-55.9</v>
      </c>
    </row>
    <row r="58" spans="1:44" x14ac:dyDescent="0.15">
      <c r="A58" s="259"/>
      <c r="AK58" s="330"/>
      <c r="AL58" s="331" t="s">
        <v>518</v>
      </c>
      <c r="AM58" s="332">
        <v>34443</v>
      </c>
      <c r="AN58" s="333">
        <v>19967</v>
      </c>
      <c r="AO58" s="334">
        <v>-37.700000000000003</v>
      </c>
      <c r="AP58" s="335">
        <v>140545</v>
      </c>
      <c r="AQ58" s="336">
        <v>-18.600000000000001</v>
      </c>
      <c r="AR58" s="337">
        <v>-19.100000000000001</v>
      </c>
    </row>
    <row r="59" spans="1:44" x14ac:dyDescent="0.15">
      <c r="A59" s="259"/>
      <c r="AK59" s="315" t="s">
        <v>522</v>
      </c>
      <c r="AL59" s="316"/>
      <c r="AM59" s="324">
        <v>157590</v>
      </c>
      <c r="AN59" s="325">
        <v>92755</v>
      </c>
      <c r="AO59" s="326">
        <v>-56.3</v>
      </c>
      <c r="AP59" s="327">
        <v>308655</v>
      </c>
      <c r="AQ59" s="328">
        <v>4.2</v>
      </c>
      <c r="AR59" s="329">
        <v>-60.5</v>
      </c>
    </row>
    <row r="60" spans="1:44" x14ac:dyDescent="0.15">
      <c r="A60" s="259"/>
      <c r="AK60" s="330"/>
      <c r="AL60" s="331" t="s">
        <v>518</v>
      </c>
      <c r="AM60" s="332">
        <v>73877</v>
      </c>
      <c r="AN60" s="333">
        <v>43483</v>
      </c>
      <c r="AO60" s="334">
        <v>117.8</v>
      </c>
      <c r="AP60" s="335">
        <v>169887</v>
      </c>
      <c r="AQ60" s="336">
        <v>20.9</v>
      </c>
      <c r="AR60" s="337">
        <v>96.9</v>
      </c>
    </row>
    <row r="61" spans="1:44" x14ac:dyDescent="0.15">
      <c r="A61" s="259"/>
      <c r="AK61" s="315" t="s">
        <v>523</v>
      </c>
      <c r="AL61" s="338"/>
      <c r="AM61" s="324">
        <v>964080</v>
      </c>
      <c r="AN61" s="325">
        <v>566240</v>
      </c>
      <c r="AO61" s="326">
        <v>-10.6</v>
      </c>
      <c r="AP61" s="327">
        <v>299057</v>
      </c>
      <c r="AQ61" s="339">
        <v>7.8</v>
      </c>
      <c r="AR61" s="329">
        <v>-18.399999999999999</v>
      </c>
    </row>
    <row r="62" spans="1:44" x14ac:dyDescent="0.15">
      <c r="A62" s="259"/>
      <c r="AK62" s="330"/>
      <c r="AL62" s="331" t="s">
        <v>518</v>
      </c>
      <c r="AM62" s="332">
        <v>100634</v>
      </c>
      <c r="AN62" s="333">
        <v>58891</v>
      </c>
      <c r="AO62" s="334">
        <v>30.5</v>
      </c>
      <c r="AP62" s="335">
        <v>149159</v>
      </c>
      <c r="AQ62" s="336">
        <v>9.3000000000000007</v>
      </c>
      <c r="AR62" s="337">
        <v>21.2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x4IbqgunXQT1C+JIe8Bzb2tx/YsJZHHT8N4v7GxWlaG0K57P6gSVpyyA1HTELRiLoPeBSDb/dRKinrF0krISA==" saltValue="6A/JEq9vCfrck5ozb2pL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election activeCell="BI79" sqref="BI7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bjz5mcMGCz0LyZrdt2qSNIFyc1nRsrt2hh3nXTmrferDHeJBXN5MGb6qbdpvMiPzkGqTPT8XYzK0jFKtfoA+vQ==" saltValue="dlNJhpNGTG4C8jYU9t7F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6" zoomScaleNormal="100" zoomScaleSheetLayoutView="55" workbookViewId="0">
      <selection activeCell="AH82" sqref="AH8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JVt5e3pMoW4C1etYCSjbHWYdlrxKutfijjClhNAGy/bGjdWkvxvfBgS8RAe5skWCj787y3vnEn0yw3TLWMuhJQ==" saltValue="/a8+NpSMB8x0zB0wdXjA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87.93</v>
      </c>
      <c r="G47" s="12">
        <v>86.07</v>
      </c>
      <c r="H47" s="12">
        <v>79.459999999999994</v>
      </c>
      <c r="I47" s="12">
        <v>98.17</v>
      </c>
      <c r="J47" s="13">
        <v>108.85</v>
      </c>
    </row>
    <row r="48" spans="2:10" ht="57.75" customHeight="1" x14ac:dyDescent="0.15">
      <c r="B48" s="14"/>
      <c r="C48" s="1128" t="s">
        <v>4</v>
      </c>
      <c r="D48" s="1128"/>
      <c r="E48" s="1129"/>
      <c r="F48" s="15">
        <v>13.8</v>
      </c>
      <c r="G48" s="16">
        <v>16.78</v>
      </c>
      <c r="H48" s="16">
        <v>23.11</v>
      </c>
      <c r="I48" s="16">
        <v>16.600000000000001</v>
      </c>
      <c r="J48" s="17">
        <v>2.95</v>
      </c>
    </row>
    <row r="49" spans="2:10" ht="57.75" customHeight="1" thickBot="1" x14ac:dyDescent="0.2">
      <c r="B49" s="18"/>
      <c r="C49" s="1130" t="s">
        <v>5</v>
      </c>
      <c r="D49" s="1130"/>
      <c r="E49" s="1131"/>
      <c r="F49" s="19">
        <v>1.59</v>
      </c>
      <c r="G49" s="20" t="s">
        <v>530</v>
      </c>
      <c r="H49" s="20">
        <v>6.33</v>
      </c>
      <c r="I49" s="20">
        <v>10.19</v>
      </c>
      <c r="J49" s="21" t="s">
        <v>531</v>
      </c>
    </row>
    <row r="50" spans="2:10" x14ac:dyDescent="0.15"/>
  </sheetData>
  <sheetProtection algorithmName="SHA-512" hashValue="xRaCSOHW92qUt4kOeMl8DrPhezYi3IZiyzUC030yh0y9gYTrL/ZeaRWO2ojaJFrw8xJi7m0UvV6IMl2v1pakwQ==" saltValue="M5VOxGBUnW3C/vXqYop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election activeCell="J41" sqref="J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1.94</v>
      </c>
      <c r="G34" s="33">
        <v>0</v>
      </c>
      <c r="H34" s="33">
        <v>2.5</v>
      </c>
      <c r="I34" s="33">
        <v>3.3</v>
      </c>
      <c r="J34" s="34">
        <v>8.3699999999999992</v>
      </c>
      <c r="K34" s="22"/>
      <c r="L34" s="22"/>
      <c r="M34" s="22"/>
      <c r="N34" s="22"/>
      <c r="O34" s="22"/>
      <c r="P34" s="22"/>
    </row>
    <row r="35" spans="1:16" ht="39" customHeight="1" x14ac:dyDescent="0.15">
      <c r="A35" s="22"/>
      <c r="B35" s="35"/>
      <c r="C35" s="1132" t="s">
        <v>533</v>
      </c>
      <c r="D35" s="1132"/>
      <c r="E35" s="1133"/>
      <c r="F35" s="36">
        <v>13.8</v>
      </c>
      <c r="G35" s="37">
        <v>98.98</v>
      </c>
      <c r="H35" s="37">
        <v>23.1</v>
      </c>
      <c r="I35" s="37">
        <v>16.59</v>
      </c>
      <c r="J35" s="38">
        <v>2.94</v>
      </c>
      <c r="K35" s="22"/>
      <c r="L35" s="22"/>
      <c r="M35" s="22"/>
      <c r="N35" s="22"/>
      <c r="O35" s="22"/>
      <c r="P35" s="22"/>
    </row>
    <row r="36" spans="1:16" ht="39" customHeight="1" x14ac:dyDescent="0.15">
      <c r="A36" s="22"/>
      <c r="B36" s="35"/>
      <c r="C36" s="1132" t="s">
        <v>534</v>
      </c>
      <c r="D36" s="1132"/>
      <c r="E36" s="1133"/>
      <c r="F36" s="36">
        <v>1.33</v>
      </c>
      <c r="G36" s="37">
        <v>0.2</v>
      </c>
      <c r="H36" s="37">
        <v>2.27</v>
      </c>
      <c r="I36" s="37">
        <v>2.44</v>
      </c>
      <c r="J36" s="38">
        <v>1.28</v>
      </c>
      <c r="K36" s="22"/>
      <c r="L36" s="22"/>
      <c r="M36" s="22"/>
      <c r="N36" s="22"/>
      <c r="O36" s="22"/>
      <c r="P36" s="22"/>
    </row>
    <row r="37" spans="1:16" ht="39" customHeight="1" x14ac:dyDescent="0.15">
      <c r="A37" s="22"/>
      <c r="B37" s="35"/>
      <c r="C37" s="1132" t="s">
        <v>535</v>
      </c>
      <c r="D37" s="1132"/>
      <c r="E37" s="1133"/>
      <c r="F37" s="36">
        <v>2.31</v>
      </c>
      <c r="G37" s="37">
        <v>1.38</v>
      </c>
      <c r="H37" s="37">
        <v>2.04</v>
      </c>
      <c r="I37" s="37">
        <v>1.44</v>
      </c>
      <c r="J37" s="38">
        <v>0.79</v>
      </c>
      <c r="K37" s="22"/>
      <c r="L37" s="22"/>
      <c r="M37" s="22"/>
      <c r="N37" s="22"/>
      <c r="O37" s="22"/>
      <c r="P37" s="22"/>
    </row>
    <row r="38" spans="1:16" ht="39" customHeight="1" x14ac:dyDescent="0.15">
      <c r="A38" s="22"/>
      <c r="B38" s="35"/>
      <c r="C38" s="1132" t="s">
        <v>536</v>
      </c>
      <c r="D38" s="1132"/>
      <c r="E38" s="1133"/>
      <c r="F38" s="36">
        <v>0.81</v>
      </c>
      <c r="G38" s="37">
        <v>0.09</v>
      </c>
      <c r="H38" s="37">
        <v>0.22</v>
      </c>
      <c r="I38" s="37">
        <v>0.32</v>
      </c>
      <c r="J38" s="38">
        <v>0.73</v>
      </c>
      <c r="K38" s="22"/>
      <c r="L38" s="22"/>
      <c r="M38" s="22"/>
      <c r="N38" s="22"/>
      <c r="O38" s="22"/>
      <c r="P38" s="22"/>
    </row>
    <row r="39" spans="1:16" ht="39" customHeight="1" x14ac:dyDescent="0.15">
      <c r="A39" s="22"/>
      <c r="B39" s="35"/>
      <c r="C39" s="1132" t="s">
        <v>537</v>
      </c>
      <c r="D39" s="1132"/>
      <c r="E39" s="1133"/>
      <c r="F39" s="36">
        <v>0.75</v>
      </c>
      <c r="G39" s="37">
        <v>0.26</v>
      </c>
      <c r="H39" s="37">
        <v>0.6</v>
      </c>
      <c r="I39" s="37">
        <v>0.76</v>
      </c>
      <c r="J39" s="38">
        <v>0.5</v>
      </c>
      <c r="K39" s="22"/>
      <c r="L39" s="22"/>
      <c r="M39" s="22"/>
      <c r="N39" s="22"/>
      <c r="O39" s="22"/>
      <c r="P39" s="22"/>
    </row>
    <row r="40" spans="1:16" ht="39" customHeight="1" x14ac:dyDescent="0.15">
      <c r="A40" s="22"/>
      <c r="B40" s="35"/>
      <c r="C40" s="1132" t="s">
        <v>538</v>
      </c>
      <c r="D40" s="1132"/>
      <c r="E40" s="1133"/>
      <c r="F40" s="36">
        <v>0.17</v>
      </c>
      <c r="G40" s="37">
        <v>0.09</v>
      </c>
      <c r="H40" s="37">
        <v>0.09</v>
      </c>
      <c r="I40" s="37">
        <v>0.1</v>
      </c>
      <c r="J40" s="38">
        <v>0.19</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540</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HcrcdSAA6kwEfxWj7FlTC458KSC2tLoZ913iHhexVGsS49Hr9ZOq1k7rnYqYixI8zOng8EsWLu3DyMkXJsIuA==" saltValue="OyqG7+ief6cdGEmzU70k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8"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303</v>
      </c>
      <c r="L45" s="58">
        <v>308</v>
      </c>
      <c r="M45" s="58">
        <v>307</v>
      </c>
      <c r="N45" s="58">
        <v>290</v>
      </c>
      <c r="O45" s="59">
        <v>311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56</v>
      </c>
      <c r="L48" s="62">
        <v>43</v>
      </c>
      <c r="M48" s="62">
        <v>50</v>
      </c>
      <c r="N48" s="62">
        <v>51</v>
      </c>
      <c r="O48" s="63">
        <v>63</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v>0</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261</v>
      </c>
      <c r="L52" s="62">
        <v>255</v>
      </c>
      <c r="M52" s="62">
        <v>231</v>
      </c>
      <c r="N52" s="62">
        <v>251</v>
      </c>
      <c r="O52" s="63">
        <v>249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98</v>
      </c>
      <c r="L53" s="67">
        <v>96</v>
      </c>
      <c r="M53" s="67">
        <v>126</v>
      </c>
      <c r="N53" s="67">
        <v>90</v>
      </c>
      <c r="O53" s="68">
        <v>125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9AsxAXVVYNCNV7NffW0DYZ538t9BMp8WKmXhezqBYDAuyzAPqeqiLWZOt5ClC//0er2updF50qvRfjGY0L+Pg==" saltValue="jLZFTZ1dcDNK7FGCbner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2503</v>
      </c>
      <c r="J41" s="343">
        <v>2566</v>
      </c>
      <c r="K41" s="343">
        <v>2432</v>
      </c>
      <c r="L41" s="343">
        <v>2255</v>
      </c>
      <c r="M41" s="344">
        <v>2088</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340</v>
      </c>
      <c r="J43" s="346">
        <v>408</v>
      </c>
      <c r="K43" s="346">
        <v>493</v>
      </c>
      <c r="L43" s="346">
        <v>505</v>
      </c>
      <c r="M43" s="347">
        <v>561</v>
      </c>
    </row>
    <row r="44" spans="2:13" ht="27.75" customHeight="1" x14ac:dyDescent="0.15">
      <c r="B44" s="1171"/>
      <c r="C44" s="1172"/>
      <c r="D44" s="104"/>
      <c r="E44" s="1175" t="s">
        <v>34</v>
      </c>
      <c r="F44" s="1175"/>
      <c r="G44" s="1175"/>
      <c r="H44" s="1176"/>
      <c r="I44" s="345" t="s">
        <v>486</v>
      </c>
      <c r="J44" s="346" t="s">
        <v>486</v>
      </c>
      <c r="K44" s="346" t="s">
        <v>486</v>
      </c>
      <c r="L44" s="346" t="s">
        <v>486</v>
      </c>
      <c r="M44" s="347" t="s">
        <v>486</v>
      </c>
    </row>
    <row r="45" spans="2:13" ht="27.75" customHeight="1" x14ac:dyDescent="0.15">
      <c r="B45" s="1171"/>
      <c r="C45" s="1172"/>
      <c r="D45" s="104"/>
      <c r="E45" s="1175" t="s">
        <v>35</v>
      </c>
      <c r="F45" s="1175"/>
      <c r="G45" s="1175"/>
      <c r="H45" s="1176"/>
      <c r="I45" s="345">
        <v>258</v>
      </c>
      <c r="J45" s="346">
        <v>275</v>
      </c>
      <c r="K45" s="346">
        <v>267</v>
      </c>
      <c r="L45" s="346">
        <v>139</v>
      </c>
      <c r="M45" s="347">
        <v>155</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2513</v>
      </c>
      <c r="J50" s="346">
        <v>2542</v>
      </c>
      <c r="K50" s="346">
        <v>2432</v>
      </c>
      <c r="L50" s="346">
        <v>2747</v>
      </c>
      <c r="M50" s="347">
        <v>1905</v>
      </c>
    </row>
    <row r="51" spans="2:13" ht="27.75" customHeight="1" x14ac:dyDescent="0.15">
      <c r="B51" s="1171"/>
      <c r="C51" s="1172"/>
      <c r="D51" s="104"/>
      <c r="E51" s="1175" t="s">
        <v>42</v>
      </c>
      <c r="F51" s="1175"/>
      <c r="G51" s="1175"/>
      <c r="H51" s="1176"/>
      <c r="I51" s="345" t="s">
        <v>486</v>
      </c>
      <c r="J51" s="346" t="s">
        <v>486</v>
      </c>
      <c r="K51" s="346" t="s">
        <v>486</v>
      </c>
      <c r="L51" s="346" t="s">
        <v>486</v>
      </c>
      <c r="M51" s="347" t="s">
        <v>486</v>
      </c>
    </row>
    <row r="52" spans="2:13" ht="27.75" customHeight="1" x14ac:dyDescent="0.15">
      <c r="B52" s="1173"/>
      <c r="C52" s="1174"/>
      <c r="D52" s="104"/>
      <c r="E52" s="1175" t="s">
        <v>43</v>
      </c>
      <c r="F52" s="1175"/>
      <c r="G52" s="1175"/>
      <c r="H52" s="1176"/>
      <c r="I52" s="345">
        <v>1750</v>
      </c>
      <c r="J52" s="346">
        <v>1615</v>
      </c>
      <c r="K52" s="346">
        <v>1823</v>
      </c>
      <c r="L52" s="346">
        <v>1682</v>
      </c>
      <c r="M52" s="347">
        <v>1670</v>
      </c>
    </row>
    <row r="53" spans="2:13" ht="27.75" customHeight="1" thickBot="1" x14ac:dyDescent="0.2">
      <c r="B53" s="1177" t="s">
        <v>19</v>
      </c>
      <c r="C53" s="1178"/>
      <c r="D53" s="108"/>
      <c r="E53" s="1179" t="s">
        <v>44</v>
      </c>
      <c r="F53" s="1179"/>
      <c r="G53" s="1179"/>
      <c r="H53" s="1180"/>
      <c r="I53" s="348">
        <v>-1163</v>
      </c>
      <c r="J53" s="349">
        <v>-908</v>
      </c>
      <c r="K53" s="349">
        <v>-1063</v>
      </c>
      <c r="L53" s="349">
        <v>-1530</v>
      </c>
      <c r="M53" s="350">
        <v>-771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YTfYpxSKUgfi1lm+8DoHLApKoz+ddhH4QkAAxUianspCGp9wLEwkQz34ZvS5Tn/G1W0v4U69d0+k9FGVXvzLw==" saltValue="3c1khCWQQ42q+nrWA3PE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E83A-15CE-4DA3-8414-51889B3580A7}">
  <sheetPr>
    <pageSetUpPr fitToPage="1"/>
  </sheetPr>
  <dimension ref="B1:W64"/>
  <sheetViews>
    <sheetView showGridLines="0" tabSelected="1" topLeftCell="A22" zoomScale="25" zoomScaleNormal="2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1436</v>
      </c>
      <c r="G55" s="120">
        <v>1740</v>
      </c>
      <c r="H55" s="121">
        <v>1887</v>
      </c>
    </row>
    <row r="56" spans="2:8" ht="52.5" customHeight="1" x14ac:dyDescent="0.15">
      <c r="B56" s="122"/>
      <c r="C56" s="1198" t="s">
        <v>47</v>
      </c>
      <c r="D56" s="1198"/>
      <c r="E56" s="1199"/>
      <c r="F56" s="123">
        <v>17</v>
      </c>
      <c r="G56" s="123">
        <v>17</v>
      </c>
      <c r="H56" s="124">
        <v>17</v>
      </c>
    </row>
    <row r="57" spans="2:8" ht="53.25" customHeight="1" x14ac:dyDescent="0.15">
      <c r="B57" s="122"/>
      <c r="C57" s="1200" t="s">
        <v>48</v>
      </c>
      <c r="D57" s="1200"/>
      <c r="E57" s="1201"/>
      <c r="F57" s="125">
        <v>925</v>
      </c>
      <c r="G57" s="125">
        <v>970</v>
      </c>
      <c r="H57" s="126">
        <v>996</v>
      </c>
    </row>
    <row r="58" spans="2:8" ht="45.75" customHeight="1" x14ac:dyDescent="0.15">
      <c r="B58" s="127"/>
      <c r="C58" s="1188" t="s">
        <v>546</v>
      </c>
      <c r="D58" s="1189"/>
      <c r="E58" s="1190"/>
      <c r="F58" s="128">
        <v>660</v>
      </c>
      <c r="G58" s="128">
        <v>670</v>
      </c>
      <c r="H58" s="129">
        <v>680</v>
      </c>
    </row>
    <row r="59" spans="2:8" ht="45.75" customHeight="1" x14ac:dyDescent="0.15">
      <c r="B59" s="127"/>
      <c r="C59" s="1188" t="s">
        <v>550</v>
      </c>
      <c r="D59" s="1189"/>
      <c r="E59" s="1190"/>
      <c r="F59" s="128">
        <v>144</v>
      </c>
      <c r="G59" s="128">
        <v>144</v>
      </c>
      <c r="H59" s="129">
        <v>144</v>
      </c>
    </row>
    <row r="60" spans="2:8" ht="45.75" customHeight="1" x14ac:dyDescent="0.15">
      <c r="B60" s="127"/>
      <c r="C60" s="1188" t="s">
        <v>549</v>
      </c>
      <c r="D60" s="1189"/>
      <c r="E60" s="1190"/>
      <c r="F60" s="128">
        <v>97</v>
      </c>
      <c r="G60" s="128">
        <v>133</v>
      </c>
      <c r="H60" s="129">
        <v>124</v>
      </c>
    </row>
    <row r="61" spans="2:8" ht="45.75" customHeight="1" x14ac:dyDescent="0.15">
      <c r="B61" s="127"/>
      <c r="C61" s="1188" t="s">
        <v>547</v>
      </c>
      <c r="D61" s="1189"/>
      <c r="E61" s="1190"/>
      <c r="F61" s="128">
        <v>14</v>
      </c>
      <c r="G61" s="128">
        <v>8</v>
      </c>
      <c r="H61" s="129">
        <v>5</v>
      </c>
    </row>
    <row r="62" spans="2:8" ht="45.75" customHeight="1" thickBot="1" x14ac:dyDescent="0.2">
      <c r="B62" s="130"/>
      <c r="C62" s="1191" t="s">
        <v>548</v>
      </c>
      <c r="D62" s="1192"/>
      <c r="E62" s="1193"/>
      <c r="F62" s="131">
        <v>4</v>
      </c>
      <c r="G62" s="131">
        <v>3</v>
      </c>
      <c r="H62" s="132">
        <v>3</v>
      </c>
    </row>
    <row r="63" spans="2:8" ht="52.5" customHeight="1" thickBot="1" x14ac:dyDescent="0.2">
      <c r="B63" s="133"/>
      <c r="C63" s="1194" t="s">
        <v>49</v>
      </c>
      <c r="D63" s="1194"/>
      <c r="E63" s="1195"/>
      <c r="F63" s="134">
        <v>2378</v>
      </c>
      <c r="G63" s="134">
        <v>2726</v>
      </c>
      <c r="H63" s="135">
        <v>2901</v>
      </c>
    </row>
    <row r="64" spans="2:8" ht="13.5" x14ac:dyDescent="0.15"/>
  </sheetData>
  <sheetProtection algorithmName="SHA-512" hashValue="zyEwwrXp94Wgb1sBAM00YD9Umplt2e6pz1sg/HS00GBiG+0SZ5Bjtv+XHlPaLMnuQHsctg6V2C8AmiEKCKOohQ==" saltValue="RxoHP8yDykav0sr+G1xc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685418</v>
      </c>
      <c r="E3" s="154"/>
      <c r="F3" s="155">
        <v>264232</v>
      </c>
      <c r="G3" s="156"/>
      <c r="H3" s="157"/>
    </row>
    <row r="4" spans="1:8" x14ac:dyDescent="0.15">
      <c r="A4" s="158"/>
      <c r="B4" s="159"/>
      <c r="C4" s="160"/>
      <c r="D4" s="161">
        <v>156068</v>
      </c>
      <c r="E4" s="162"/>
      <c r="F4" s="163">
        <v>133959</v>
      </c>
      <c r="G4" s="164"/>
      <c r="H4" s="165"/>
    </row>
    <row r="5" spans="1:8" x14ac:dyDescent="0.15">
      <c r="A5" s="146" t="s">
        <v>519</v>
      </c>
      <c r="B5" s="151"/>
      <c r="C5" s="152"/>
      <c r="D5" s="153">
        <v>1015982</v>
      </c>
      <c r="E5" s="154"/>
      <c r="F5" s="155">
        <v>263613</v>
      </c>
      <c r="G5" s="156"/>
      <c r="H5" s="157"/>
    </row>
    <row r="6" spans="1:8" x14ac:dyDescent="0.15">
      <c r="A6" s="158"/>
      <c r="B6" s="159"/>
      <c r="C6" s="160"/>
      <c r="D6" s="161">
        <v>42873</v>
      </c>
      <c r="E6" s="162"/>
      <c r="F6" s="163">
        <v>128823</v>
      </c>
      <c r="G6" s="164"/>
      <c r="H6" s="165"/>
    </row>
    <row r="7" spans="1:8" x14ac:dyDescent="0.15">
      <c r="A7" s="146" t="s">
        <v>520</v>
      </c>
      <c r="B7" s="151"/>
      <c r="C7" s="152"/>
      <c r="D7" s="153">
        <v>824753</v>
      </c>
      <c r="E7" s="154"/>
      <c r="F7" s="155">
        <v>362690</v>
      </c>
      <c r="G7" s="156"/>
      <c r="H7" s="157"/>
    </row>
    <row r="8" spans="1:8" x14ac:dyDescent="0.15">
      <c r="A8" s="158"/>
      <c r="B8" s="159"/>
      <c r="C8" s="160"/>
      <c r="D8" s="161">
        <v>32063</v>
      </c>
      <c r="E8" s="162"/>
      <c r="F8" s="163">
        <v>172580</v>
      </c>
      <c r="G8" s="164"/>
      <c r="H8" s="165"/>
    </row>
    <row r="9" spans="1:8" x14ac:dyDescent="0.15">
      <c r="A9" s="146" t="s">
        <v>521</v>
      </c>
      <c r="B9" s="151"/>
      <c r="C9" s="152"/>
      <c r="D9" s="153">
        <v>212292</v>
      </c>
      <c r="E9" s="154"/>
      <c r="F9" s="155">
        <v>296093</v>
      </c>
      <c r="G9" s="156"/>
      <c r="H9" s="157"/>
    </row>
    <row r="10" spans="1:8" x14ac:dyDescent="0.15">
      <c r="A10" s="158"/>
      <c r="B10" s="159"/>
      <c r="C10" s="160"/>
      <c r="D10" s="161">
        <v>19967</v>
      </c>
      <c r="E10" s="162"/>
      <c r="F10" s="163">
        <v>140545</v>
      </c>
      <c r="G10" s="164"/>
      <c r="H10" s="165"/>
    </row>
    <row r="11" spans="1:8" x14ac:dyDescent="0.15">
      <c r="A11" s="146" t="s">
        <v>522</v>
      </c>
      <c r="B11" s="151"/>
      <c r="C11" s="152"/>
      <c r="D11" s="153">
        <v>92755</v>
      </c>
      <c r="E11" s="154"/>
      <c r="F11" s="155">
        <v>308655</v>
      </c>
      <c r="G11" s="156"/>
      <c r="H11" s="157"/>
    </row>
    <row r="12" spans="1:8" x14ac:dyDescent="0.15">
      <c r="A12" s="158"/>
      <c r="B12" s="159"/>
      <c r="C12" s="166"/>
      <c r="D12" s="161">
        <v>43483</v>
      </c>
      <c r="E12" s="162"/>
      <c r="F12" s="163">
        <v>169887</v>
      </c>
      <c r="G12" s="164"/>
      <c r="H12" s="165"/>
    </row>
    <row r="13" spans="1:8" x14ac:dyDescent="0.15">
      <c r="A13" s="146"/>
      <c r="B13" s="151"/>
      <c r="C13" s="152"/>
      <c r="D13" s="153">
        <v>566240</v>
      </c>
      <c r="E13" s="154"/>
      <c r="F13" s="155">
        <v>299057</v>
      </c>
      <c r="G13" s="167"/>
      <c r="H13" s="157"/>
    </row>
    <row r="14" spans="1:8" x14ac:dyDescent="0.15">
      <c r="A14" s="158"/>
      <c r="B14" s="159"/>
      <c r="C14" s="160"/>
      <c r="D14" s="161">
        <v>58891</v>
      </c>
      <c r="E14" s="162"/>
      <c r="F14" s="163">
        <v>149159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13.8</v>
      </c>
      <c r="C19" s="168">
        <f>ROUND(VALUE(SUBSTITUTE(実質収支比率等に係る経年分析!G$48,"▲","-")),2)</f>
        <v>16.78</v>
      </c>
      <c r="D19" s="168">
        <f>ROUND(VALUE(SUBSTITUTE(実質収支比率等に係る経年分析!H$48,"▲","-")),2)</f>
        <v>23.11</v>
      </c>
      <c r="E19" s="168">
        <f>ROUND(VALUE(SUBSTITUTE(実質収支比率等に係る経年分析!I$48,"▲","-")),2)</f>
        <v>16.600000000000001</v>
      </c>
      <c r="F19" s="168">
        <f>ROUND(VALUE(SUBSTITUTE(実質収支比率等に係る経年分析!J$48,"▲","-")),2)</f>
        <v>2.95</v>
      </c>
    </row>
    <row r="20" spans="1:11" x14ac:dyDescent="0.15">
      <c r="A20" s="168" t="s">
        <v>53</v>
      </c>
      <c r="B20" s="168">
        <f>ROUND(VALUE(SUBSTITUTE(実質収支比率等に係る経年分析!F$47,"▲","-")),2)</f>
        <v>87.93</v>
      </c>
      <c r="C20" s="168">
        <f>ROUND(VALUE(SUBSTITUTE(実質収支比率等に係る経年分析!G$47,"▲","-")),2)</f>
        <v>86.07</v>
      </c>
      <c r="D20" s="168">
        <f>ROUND(VALUE(SUBSTITUTE(実質収支比率等に係る経年分析!H$47,"▲","-")),2)</f>
        <v>79.459999999999994</v>
      </c>
      <c r="E20" s="168">
        <f>ROUND(VALUE(SUBSTITUTE(実質収支比率等に係る経年分析!I$47,"▲","-")),2)</f>
        <v>98.17</v>
      </c>
      <c r="F20" s="168">
        <f>ROUND(VALUE(SUBSTITUTE(実質収支比率等に係る経年分析!J$47,"▲","-")),2)</f>
        <v>108.85</v>
      </c>
    </row>
    <row r="21" spans="1:11" x14ac:dyDescent="0.15">
      <c r="A21" s="168" t="s">
        <v>54</v>
      </c>
      <c r="B21" s="168">
        <f>IF(ISNUMBER(VALUE(SUBSTITUTE(実質収支比率等に係る経年分析!F$49,"▲","-"))),ROUND(VALUE(SUBSTITUTE(実質収支比率等に係る経年分析!F$49,"▲","-")),2),NA())</f>
        <v>1.59</v>
      </c>
      <c r="C21" s="168">
        <f>IF(ISNUMBER(VALUE(SUBSTITUTE(実質収支比率等に係る経年分析!G$49,"▲","-"))),ROUND(VALUE(SUBSTITUTE(実質収支比率等に係る経年分析!G$49,"▲","-")),2),NA())</f>
        <v>-0.22</v>
      </c>
      <c r="D21" s="168">
        <f>IF(ISNUMBER(VALUE(SUBSTITUTE(実質収支比率等に係る経年分析!H$49,"▲","-"))),ROUND(VALUE(SUBSTITUTE(実質収支比率等に係る経年分析!H$49,"▲","-")),2),NA())</f>
        <v>6.33</v>
      </c>
      <c r="E21" s="168">
        <f>IF(ISNUMBER(VALUE(SUBSTITUTE(実質収支比率等に係る経年分析!I$49,"▲","-"))),ROUND(VALUE(SUBSTITUTE(実質収支比率等に係る経年分析!I$49,"▲","-")),2),NA())</f>
        <v>10.19</v>
      </c>
      <c r="F21" s="168">
        <f>IF(ISNUMBER(VALUE(SUBSTITUTE(実質収支比率等に係る経年分析!J$49,"▲","-"))),ROUND(VALUE(SUBSTITUTE(実質収支比率等に係る経年分析!J$49,"▲","-")),2),NA())</f>
        <v>-5.49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0.19</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v>
      </c>
    </row>
    <row r="32" spans="1:11" x14ac:dyDescent="0.15">
      <c r="A32" s="169" t="str">
        <f>IF(連結実質赤字比率に係る赤字・黒字の構成分析!C$38="",NA(),連結実質赤字比率に係る赤字・黒字の構成分析!C$38)</f>
        <v>漁業集落排水事業特別会計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98.98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2.94</v>
      </c>
    </row>
    <row r="36" spans="1:16" x14ac:dyDescent="0.15">
      <c r="A36" s="169" t="str">
        <f>IF(連結実質赤字比率に係る赤字・黒字の構成分析!C$34="",NA(),連結実質赤字比率に係る赤字・黒字の構成分析!C$34)</f>
        <v>簡易水道事業特別会計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8.3699999999999992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261</v>
      </c>
      <c r="E42" s="170"/>
      <c r="F42" s="170"/>
      <c r="G42" s="170">
        <f>'実質公債費比率（分子）の構造'!L$52</f>
        <v>255</v>
      </c>
      <c r="H42" s="170"/>
      <c r="I42" s="170"/>
      <c r="J42" s="170">
        <f>'実質公債費比率（分子）の構造'!M$52</f>
        <v>231</v>
      </c>
      <c r="K42" s="170"/>
      <c r="L42" s="170"/>
      <c r="M42" s="170">
        <f>'実質公債費比率（分子）の構造'!N$52</f>
        <v>251</v>
      </c>
      <c r="N42" s="170"/>
      <c r="O42" s="170"/>
      <c r="P42" s="170">
        <f>'実質公債費比率（分子）の構造'!O$52</f>
        <v>249</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56</v>
      </c>
      <c r="C46" s="170"/>
      <c r="D46" s="170"/>
      <c r="E46" s="170">
        <f>'実質公債費比率（分子）の構造'!L$48</f>
        <v>43</v>
      </c>
      <c r="F46" s="170"/>
      <c r="G46" s="170"/>
      <c r="H46" s="170">
        <f>'実質公債費比率（分子）の構造'!M$48</f>
        <v>50</v>
      </c>
      <c r="I46" s="170"/>
      <c r="J46" s="170"/>
      <c r="K46" s="170">
        <f>'実質公債費比率（分子）の構造'!N$48</f>
        <v>51</v>
      </c>
      <c r="L46" s="170"/>
      <c r="M46" s="170"/>
      <c r="N46" s="170">
        <f>'実質公債費比率（分子）の構造'!O$48</f>
        <v>63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303</v>
      </c>
      <c r="C49" s="170"/>
      <c r="D49" s="170"/>
      <c r="E49" s="170">
        <f>'実質公債費比率（分子）の構造'!L$45</f>
        <v>308</v>
      </c>
      <c r="F49" s="170"/>
      <c r="G49" s="170"/>
      <c r="H49" s="170">
        <f>'実質公債費比率（分子）の構造'!M$45</f>
        <v>307</v>
      </c>
      <c r="I49" s="170"/>
      <c r="J49" s="170"/>
      <c r="K49" s="170">
        <f>'実質公債費比率（分子）の構造'!N$45</f>
        <v>290</v>
      </c>
      <c r="L49" s="170"/>
      <c r="M49" s="170"/>
      <c r="N49" s="170">
        <f>'実質公債費比率（分子）の構造'!O$45</f>
        <v>311</v>
      </c>
      <c r="O49" s="170"/>
      <c r="P49" s="170"/>
    </row>
    <row r="50" spans="1:16" x14ac:dyDescent="0.15">
      <c r="A50" s="170" t="s">
        <v>67</v>
      </c>
      <c r="B50" s="170" t="e">
        <f>NA()</f>
        <v>#N/A</v>
      </c>
      <c r="C50" s="170">
        <f>IF(ISNUMBER('実質公債費比率（分子）の構造'!K$53),'実質公債費比率（分子）の構造'!K$53,NA())</f>
        <v>98</v>
      </c>
      <c r="D50" s="170" t="e">
        <f>NA()</f>
        <v>#N/A</v>
      </c>
      <c r="E50" s="170" t="e">
        <f>NA()</f>
        <v>#N/A</v>
      </c>
      <c r="F50" s="170">
        <f>IF(ISNUMBER('実質公債費比率（分子）の構造'!L$53),'実質公債費比率（分子）の構造'!L$53,NA())</f>
        <v>96</v>
      </c>
      <c r="G50" s="170" t="e">
        <f>NA()</f>
        <v>#N/A</v>
      </c>
      <c r="H50" s="170" t="e">
        <f>NA()</f>
        <v>#N/A</v>
      </c>
      <c r="I50" s="170">
        <f>IF(ISNUMBER('実質公債費比率（分子）の構造'!M$53),'実質公債費比率（分子）の構造'!M$53,NA())</f>
        <v>126</v>
      </c>
      <c r="J50" s="170" t="e">
        <f>NA()</f>
        <v>#N/A</v>
      </c>
      <c r="K50" s="170" t="e">
        <f>NA()</f>
        <v>#N/A</v>
      </c>
      <c r="L50" s="170">
        <f>IF(ISNUMBER('実質公債費比率（分子）の構造'!N$53),'実質公債費比率（分子）の構造'!N$53,NA())</f>
        <v>90</v>
      </c>
      <c r="M50" s="170" t="e">
        <f>NA()</f>
        <v>#N/A</v>
      </c>
      <c r="N50" s="170" t="e">
        <f>NA()</f>
        <v>#N/A</v>
      </c>
      <c r="O50" s="170">
        <f>IF(ISNUMBER('実質公債費比率（分子）の構造'!O$53),'実質公債費比率（分子）の構造'!O$53,NA())</f>
        <v>125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1750</v>
      </c>
      <c r="E56" s="169"/>
      <c r="F56" s="169"/>
      <c r="G56" s="169">
        <f>'将来負担比率（分子）の構造'!J$52</f>
        <v>1615</v>
      </c>
      <c r="H56" s="169"/>
      <c r="I56" s="169"/>
      <c r="J56" s="169">
        <f>'将来負担比率（分子）の構造'!K$52</f>
        <v>1823</v>
      </c>
      <c r="K56" s="169"/>
      <c r="L56" s="169"/>
      <c r="M56" s="169">
        <f>'将来負担比率（分子）の構造'!L$52</f>
        <v>1682</v>
      </c>
      <c r="N56" s="169"/>
      <c r="O56" s="169"/>
      <c r="P56" s="169">
        <f>'将来負担比率（分子）の構造'!M$52</f>
        <v>1670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2513</v>
      </c>
      <c r="E58" s="169"/>
      <c r="F58" s="169"/>
      <c r="G58" s="169">
        <f>'将来負担比率（分子）の構造'!J$50</f>
        <v>2542</v>
      </c>
      <c r="H58" s="169"/>
      <c r="I58" s="169"/>
      <c r="J58" s="169">
        <f>'将来負担比率（分子）の構造'!K$50</f>
        <v>2432</v>
      </c>
      <c r="K58" s="169"/>
      <c r="L58" s="169"/>
      <c r="M58" s="169">
        <f>'将来負担比率（分子）の構造'!L$50</f>
        <v>2747</v>
      </c>
      <c r="N58" s="169"/>
      <c r="O58" s="169"/>
      <c r="P58" s="169">
        <f>'将来負担比率（分子）の構造'!M$50</f>
        <v>1905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258</v>
      </c>
      <c r="C62" s="169"/>
      <c r="D62" s="169"/>
      <c r="E62" s="169">
        <f>'将来負担比率（分子）の構造'!J$45</f>
        <v>275</v>
      </c>
      <c r="F62" s="169"/>
      <c r="G62" s="169"/>
      <c r="H62" s="169">
        <f>'将来負担比率（分子）の構造'!K$45</f>
        <v>267</v>
      </c>
      <c r="I62" s="169"/>
      <c r="J62" s="169"/>
      <c r="K62" s="169">
        <f>'将来負担比率（分子）の構造'!L$45</f>
        <v>139</v>
      </c>
      <c r="L62" s="169"/>
      <c r="M62" s="169"/>
      <c r="N62" s="169">
        <f>'将来負担比率（分子）の構造'!M$45</f>
        <v>155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340</v>
      </c>
      <c r="C64" s="169"/>
      <c r="D64" s="169"/>
      <c r="E64" s="169">
        <f>'将来負担比率（分子）の構造'!J$43</f>
        <v>408</v>
      </c>
      <c r="F64" s="169"/>
      <c r="G64" s="169"/>
      <c r="H64" s="169">
        <f>'将来負担比率（分子）の構造'!K$43</f>
        <v>493</v>
      </c>
      <c r="I64" s="169"/>
      <c r="J64" s="169"/>
      <c r="K64" s="169">
        <f>'将来負担比率（分子）の構造'!L$43</f>
        <v>505</v>
      </c>
      <c r="L64" s="169"/>
      <c r="M64" s="169"/>
      <c r="N64" s="169">
        <f>'将来負担比率（分子）の構造'!M$43</f>
        <v>561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2503</v>
      </c>
      <c r="C66" s="169"/>
      <c r="D66" s="169"/>
      <c r="E66" s="169">
        <f>'将来負担比率（分子）の構造'!J$41</f>
        <v>2566</v>
      </c>
      <c r="F66" s="169"/>
      <c r="G66" s="169"/>
      <c r="H66" s="169">
        <f>'将来負担比率（分子）の構造'!K$41</f>
        <v>2432</v>
      </c>
      <c r="I66" s="169"/>
      <c r="J66" s="169"/>
      <c r="K66" s="169">
        <f>'将来負担比率（分子）の構造'!L$41</f>
        <v>2255</v>
      </c>
      <c r="L66" s="169"/>
      <c r="M66" s="169"/>
      <c r="N66" s="169">
        <f>'将来負担比率（分子）の構造'!M$41</f>
        <v>2088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e">
        <f>#REF!</f>
        <v>#REF!</v>
      </c>
      <c r="C71" s="172" t="e">
        <f>#REF!</f>
        <v>#REF!</v>
      </c>
      <c r="D71" s="172" t="e">
        <f>#REF!</f>
        <v>#REF!</v>
      </c>
    </row>
    <row r="72" spans="1:16" x14ac:dyDescent="0.15">
      <c r="A72" s="172" t="s">
        <v>73</v>
      </c>
      <c r="B72" s="173" t="e">
        <f>#REF!</f>
        <v>#REF!</v>
      </c>
      <c r="C72" s="173" t="e">
        <f>#REF!</f>
        <v>#REF!</v>
      </c>
      <c r="D72" s="173" t="e">
        <f>#REF!</f>
        <v>#REF!</v>
      </c>
    </row>
    <row r="73" spans="1:16" x14ac:dyDescent="0.15">
      <c r="A73" s="172" t="s">
        <v>74</v>
      </c>
      <c r="B73" s="173" t="e">
        <f>#REF!</f>
        <v>#REF!</v>
      </c>
      <c r="C73" s="173" t="e">
        <f>#REF!</f>
        <v>#REF!</v>
      </c>
      <c r="D73" s="173" t="e">
        <f>#REF!</f>
        <v>#REF!</v>
      </c>
    </row>
    <row r="74" spans="1:16" x14ac:dyDescent="0.15">
      <c r="A74" s="172" t="s">
        <v>75</v>
      </c>
      <c r="B74" s="173" t="e">
        <f>#REF!</f>
        <v>#REF!</v>
      </c>
      <c r="C74" s="173" t="e">
        <f>#REF!</f>
        <v>#REF!</v>
      </c>
      <c r="D74" s="173" t="e">
        <f>#REF!</f>
        <v>#REF!</v>
      </c>
    </row>
  </sheetData>
  <sheetProtection algorithmName="SHA-512" hashValue="PjWFjJUQwsCPyMDaSWqSrgn70VmigbSzM9XVlCU7r1jSwLfZPJpzE+3vm4FPnKtP2Q7MvQQTrce7kD94iWMrPg==" saltValue="jGwJfDqu3Kv47pRiIulk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dcterms:created xsi:type="dcterms:W3CDTF">2025-02-19T05:53:11Z</dcterms:created>
  <dcterms:modified xsi:type="dcterms:W3CDTF">2025-03-21T02:56:32Z</dcterms:modified>
  <cp:category/>
</cp:coreProperties>
</file>