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er\Desktop\総務課（R6.9月～）\01_財政\R7.3月\令和５年度財政状況資料集の作成・公表について（依頼）\"/>
    </mc:Choice>
  </mc:AlternateContent>
  <xr:revisionPtr revIDLastSave="0" documentId="13_ncr:1_{63388E7E-A00F-441E-9BC9-091186297B02}" xr6:coauthVersionLast="46" xr6:coauthVersionMax="46"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AM34" i="10"/>
  <c r="U34" i="10"/>
  <c r="C34" i="10"/>
  <c r="U35"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<sst xmlns="http://schemas.openxmlformats.org/spreadsheetml/2006/main" count="1180" uniqueCount="568">
  <si>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</si>
  <si>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</si>
  <si>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</si>
  <si>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</si>
  <si>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</si>
  <si>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</si>
  <si>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</si>
  <si>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</si>
  <si>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</si>
  <si>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</si>
  <si>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</si>
  <si>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</si>
  <si>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</si>
  <si>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</si>
  <si>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</si>
  <si>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</si>
  <si>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</si>
  <si>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</si>
  <si>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</si>
  <si>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</si>
  <si>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</si>
  <si>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</si>
  <si>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</si>
  <si>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</si>
  <si>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</si>
  <si>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</si>
  <si>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</si>
  <si>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</si>
  <si>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</si>
  <si>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</si>
  <si>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</si>
  <si>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</si>
  <si>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</si>
  <si>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</si>
  <si>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</si>
  <si>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</si>
  <si>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</si>
  <si>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</si>
  <si>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</si>
  <si>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</si>
  <si>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</si>
  <si>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</si>
  <si>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</si>
  <si>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</si>
  <si>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</si>
  <si>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</si>
  <si>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</si>
  <si>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</si>
  <si>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</si>
  <si>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</si>
  <si>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</si>
  <si>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</si>
  <si>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</si>
  <si>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</si>
  <si>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</si>
  <si>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</si>
  <si>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</si>
  <si>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</si>
  <si>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</si>
  <si>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</si>
  <si>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</si>
  <si>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</si>
  <si>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</si>
  <si>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</si>
  <si>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</si>
  <si>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</si>
  <si>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</si>
  <si>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</si>
  <si>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</si>
  <si>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</si>
  <si>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</si>
  <si>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</si>
  <si>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</si>
  <si>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</si>
  <si>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</si>
  <si>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</si>
  <si>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</si>
  <si>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</si>
  <si>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</si>
  <si>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</si>
  <si>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</si>
  <si>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</si>
  <si>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</si>
  <si>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</si>
  <si>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</si>
  <si>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</si>
  <si>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</si>
  <si>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</si>
  <si>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</si>
  <si>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</si>
  <si>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</si>
  <si>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</si>
  <si>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</si>
  <si>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</si>
  <si>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</si>
  <si>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</si>
  <si>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</si>
  <si>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</si>
  <si>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</si>
  <si>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</si>
  <si>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</si>
  <si>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</si>
  <si>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</si>
  <si>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</si>
  <si>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</si>
  <si>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</si>
  <si>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</si>
  <si>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</si>
  <si>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</si>
  <si>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</si>
  <si>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</si>
  <si>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</si>
  <si>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</si>
  <si>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</si>
  <si>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</si>
  <si>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</si>
  <si>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</si>
  <si>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</si>
  <si>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</si>
  <si>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</si>
  <si>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</si>
  <si>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</si>
  <si>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</si>
  <si>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</si>
  <si>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</si>
  <si>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</si>
  <si>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</si>
  <si>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</si>
  <si>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</si>
  <si>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</si>
  <si>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</si>
  <si>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</si>
  <si>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</si>
  <si>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</si>
  <si>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</si>
  <si>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</si>
  <si>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</si>
  <si>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</si>
  <si>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</si>
  <si>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</si>
  <si>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</si>
  <si>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-5.4</t>
    <phoneticPr fontId="5"/>
  </si>
  <si>
    <t>基準財政需要額</t>
    <phoneticPr fontId="26"/>
  </si>
  <si>
    <t>うち日本人(％)</t>
    <phoneticPr fontId="5"/>
  </si>
  <si>
    <t>-5.7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</si>
  <si>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</si>
  <si>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</si>
  <si>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</si>
  <si>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</si>
  <si>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</si>
  <si>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</si>
  <si>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</si>
  <si>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</si>
  <si>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</si>
  <si>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</si>
  <si>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</si>
  <si>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</si>
  <si>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</si>
  <si>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</si>
  <si>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</si>
  <si>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</si>
  <si>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</si>
  <si>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</si>
  <si>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</si>
  <si>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</si>
  <si>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</si>
  <si>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</si>
  <si>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</si>
  <si>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</si>
  <si>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</si>
  <si>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</si>
  <si>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</si>
  <si>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</si>
  <si>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</si>
  <si>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</si>
  <si>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</si>
  <si>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</si>
  <si>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</si>
  <si>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</si>
  <si>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</si>
  <si>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</si>
  <si>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</si>
  <si>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</si>
  <si>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</si>
  <si>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</si>
  <si>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</si>
  <si>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</si>
  <si>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</si>
  <si>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</si>
  <si>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</si>
  <si>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</si>
  <si>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</si>
  <si>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</si>
  <si>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</si>
  <si>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</si>
  <si>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</si>
  <si>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</si>
  <si>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</si>
  <si>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</si>
  <si>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</si>
  <si>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</si>
  <si>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</si>
  <si>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</si>
  <si>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沖縄県渡名喜村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</si>
  <si>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</si>
  <si>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</si>
  <si>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</si>
  <si>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</si>
  <si>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</si>
  <si>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</si>
  <si>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</si>
  <si>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</si>
  <si>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</si>
  <si>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</si>
  <si>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</si>
  <si>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</si>
  <si>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</si>
  <si>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</si>
  <si>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</si>
  <si>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</si>
  <si>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</si>
  <si>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</si>
  <si>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</si>
  <si>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</si>
  <si>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</si>
  <si>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</si>
  <si>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</si>
  <si>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</si>
  <si>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</si>
  <si>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</si>
  <si>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</si>
  <si>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</si>
  <si>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</si>
  <si>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</si>
  <si>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</si>
  <si>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</si>
  <si>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</si>
  <si>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</si>
  <si>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</si>
  <si>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</si>
  <si>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</si>
  <si>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</si>
  <si>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</si>
  <si>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</si>
  <si>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</si>
  <si>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</si>
  <si>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</si>
  <si>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</si>
  <si>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</si>
  <si>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</si>
  <si>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</si>
  <si>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</si>
  <si>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</si>
  <si>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</si>
  <si>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</si>
  <si>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</si>
  <si>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</si>
  <si>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</si>
  <si>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</si>
  <si>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</si>
  <si>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</si>
  <si>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</si>
  <si>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</si>
  <si>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</si>
  <si>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</si>
  <si>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</si>
  <si>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</si>
  <si>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</si>
  <si>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</si>
  <si>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</si>
  <si>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</si>
  <si>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</si>
  <si>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</si>
  <si>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</si>
  <si>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</si>
  <si>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</si>
  <si>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</si>
  <si>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</si>
  <si>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</si>
  <si>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</si>
  <si>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</si>
  <si>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</si>
  <si>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</si>
  <si>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</si>
  <si>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</si>
  <si>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</si>
  <si>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</si>
  <si>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</si>
  <si>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</si>
  <si>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</si>
  <si>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</si>
  <si>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</si>
  <si>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</si>
  <si>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</si>
  <si>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</si>
  <si>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</si>
  <si>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</si>
  <si>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</si>
  <si>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</si>
  <si>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</si>
  <si>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</si>
  <si>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</si>
  <si>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</si>
  <si>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</si>
  <si>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</si>
  <si>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</si>
  <si>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</si>
  <si>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</si>
  <si>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</si>
  <si>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</si>
  <si>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</si>
  <si>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</si>
  <si>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</si>
  <si>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</si>
  <si>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</si>
  <si>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</si>
  <si>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</si>
  <si>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</si>
  <si>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</si>
  <si>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</si>
  <si>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</si>
  <si>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</si>
  <si>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</si>
  <si>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</si>
  <si>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</si>
  <si>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</si>
  <si>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</si>
  <si>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</si>
  <si>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</si>
  <si>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</si>
  <si>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</si>
  <si>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</si>
  <si>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</si>
  <si>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</si>
  <si>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</si>
  <si>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</si>
  <si>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</si>
  <si>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</si>
  <si>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</si>
  <si>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</si>
  <si>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</si>
  <si>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</si>
  <si>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</si>
  <si>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</si>
  <si>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</si>
  <si>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</si>
  <si>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</si>
  <si>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</si>
  <si>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</si>
  <si>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</si>
  <si>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</si>
  <si>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</si>
  <si>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</si>
  <si>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</si>
  <si>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沖縄県渡名喜村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</si>
  <si>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</si>
  <si>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</si>
  <si>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</si>
  <si>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</si>
  <si>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</si>
  <si>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</si>
  <si>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</si>
  <si>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</si>
  <si>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</si>
  <si>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</si>
  <si>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</si>
  <si>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</si>
  <si>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</si>
  <si>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</si>
  <si>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</si>
  <si>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</si>
  <si>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</si>
  <si>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</si>
  <si>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</si>
  <si>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</si>
  <si>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</si>
  <si>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</si>
  <si>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</si>
  <si>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</si>
  <si>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</si>
  <si>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</si>
  <si>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</si>
  <si>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</si>
  <si>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</si>
  <si>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</si>
  <si>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</si>
  <si>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</si>
  <si>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</si>
  <si>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</si>
  <si>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</si>
  <si>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</si>
  <si>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</si>
  <si>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</si>
  <si>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</si>
  <si>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</si>
  <si>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</si>
  <si>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</si>
  <si>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</si>
  <si>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</si>
  <si>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</si>
  <si>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</si>
  <si>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</si>
  <si>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</si>
  <si>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</si>
  <si>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</si>
  <si>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</si>
  <si>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</si>
  <si>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</si>
  <si>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</si>
  <si>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</si>
  <si>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</si>
  <si>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</si>
  <si>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</si>
  <si>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</si>
  <si>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</si>
  <si>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</si>
  <si>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</si>
  <si>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</si>
  <si>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</si>
  <si>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</si>
  <si>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</si>
  <si>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</si>
  <si>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</si>
  <si>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</si>
  <si>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</si>
  <si>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</si>
  <si>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</si>
  <si>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</si>
  <si>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</si>
  <si>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</si>
  <si>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</si>
  <si>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</si>
  <si>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</si>
  <si>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</si>
  <si>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</si>
  <si>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</si>
  <si>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</si>
  <si>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</si>
  <si>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</si>
  <si>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</si>
  <si>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</si>
  <si>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</si>
  <si>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</si>
  <si>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</si>
  <si>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</si>
  <si>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</si>
  <si>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</si>
  <si>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</si>
  <si>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</si>
  <si>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</si>
  <si>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</si>
  <si>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</si>
  <si>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</si>
  <si>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</si>
  <si>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</si>
  <si>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</si>
  <si>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</si>
  <si>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</si>
  <si>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</si>
  <si>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</si>
  <si>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</si>
  <si>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</si>
  <si>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</si>
  <si>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</si>
  <si>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</si>
  <si>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</si>
  <si>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</si>
  <si>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</si>
  <si>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</si>
  <si>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</si>
  <si>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</si>
  <si>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</si>
  <si>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</si>
  <si>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</si>
  <si>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</si>
  <si>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</si>
  <si>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</si>
  <si>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</si>
  <si>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</si>
  <si>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</si>
  <si>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</si>
  <si>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</si>
  <si>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</si>
  <si>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</si>
  <si>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</si>
  <si>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</si>
  <si>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</si>
  <si>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</si>
  <si>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</si>
  <si>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</si>
  <si>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</si>
  <si>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</si>
  <si>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</si>
  <si>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</si>
  <si>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</si>
  <si>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</si>
  <si>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</si>
  <si>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</si>
  <si>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</si>
  <si>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</si>
  <si>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</si>
  <si>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</si>
  <si>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</si>
  <si>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</si>
  <si>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</si>
  <si>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</si>
  <si>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</si>
  <si>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</si>
  <si>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</si>
  <si>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</si>
  <si>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</si>
  <si>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</si>
  <si>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</si>
  <si>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</si>
  <si>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</si>
  <si>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</si>
  <si>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</si>
  <si>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</si>
  <si>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</si>
  <si>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</si>
  <si>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</si>
  <si>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</si>
  <si>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</si>
  <si>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</si>
  <si>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</si>
  <si>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</si>
  <si>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</si>
  <si>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</si>
  <si>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26.37</t>
  </si>
  <si>
    <t>▲ 6.86</t>
  </si>
  <si>
    <t>▲ 0.96</t>
  </si>
  <si>
    <t>一般会計</t>
  </si>
  <si>
    <t>簡易水道事業特別会計</t>
  </si>
  <si>
    <t>国民健康保険事業特別会計</t>
  </si>
  <si>
    <t>農業集落排水事業特別会計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</si>
  <si>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</si>
  <si>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</si>
  <si>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</si>
  <si>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</si>
  <si>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</si>
  <si>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</si>
  <si>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</si>
  <si>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</si>
  <si>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</si>
  <si>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</si>
  <si>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沖縄県市町村自治会館管理組合</t>
    <phoneticPr fontId="10"/>
  </si>
  <si>
    <t>沖縄県市町村総合事務組合</t>
  </si>
  <si>
    <t>沖縄県町村交通災害共済組合</t>
  </si>
  <si>
    <t>南部広域市町村圏事務組合</t>
  </si>
  <si>
    <t>※令和４年度より沖縄県市町村総合事務組合の中の事業として運営しています。</t>
    <phoneticPr fontId="2"/>
  </si>
  <si>
    <t>南部広域市町村圏事務組合（いなんせ斎苑特別会計）</t>
    <rPh sb="0" eb="12">
      <t>ナンブコウイキシチョウソンケンジムクミアイ</t>
    </rPh>
    <rPh sb="17" eb="19">
      <t>サイエン</t>
    </rPh>
    <rPh sb="19" eb="23">
      <t>トクベツカイケイ</t>
    </rPh>
    <phoneticPr fontId="39"/>
  </si>
  <si>
    <t>南部広域市町村圏事務組合（南斎場特別会計）</t>
    <rPh sb="0" eb="12">
      <t>ナンブコウイキシチョウソンケンジムクミアイ</t>
    </rPh>
    <rPh sb="13" eb="16">
      <t>ミナミサイジョウ</t>
    </rPh>
    <rPh sb="16" eb="20">
      <t>トクベツカイケイ</t>
    </rPh>
    <phoneticPr fontId="39"/>
  </si>
  <si>
    <t>沖縄県介護保険広域連合（一般会計）</t>
    <rPh sb="12" eb="14">
      <t>イッパン</t>
    </rPh>
    <rPh sb="14" eb="16">
      <t>カイケイ</t>
    </rPh>
    <phoneticPr fontId="10"/>
  </si>
  <si>
    <t>沖縄県介護保険広域連合（特別会計）</t>
    <rPh sb="12" eb="14">
      <t>トクベツ</t>
    </rPh>
    <rPh sb="14" eb="16">
      <t>カイケイ</t>
    </rPh>
    <phoneticPr fontId="10"/>
  </si>
  <si>
    <t>沖縄県後期高齢者医療広域連合（一般会計）</t>
    <rPh sb="15" eb="17">
      <t>イッパン</t>
    </rPh>
    <rPh sb="17" eb="19">
      <t>カイケイ</t>
    </rPh>
    <phoneticPr fontId="10"/>
  </si>
  <si>
    <t>沖縄県後期高齢者医療広域連合（特別会計）</t>
    <rPh sb="15" eb="17">
      <t>トクベツ</t>
    </rPh>
    <rPh sb="17" eb="19">
      <t>カイケイ</t>
    </rPh>
    <phoneticPr fontId="10"/>
  </si>
  <si>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1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</si>
  <si>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10"/>
  </si>
  <si>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10"/>
  </si>
  <si>
    <t>南部広域行政組合島尻環境衛生事業特別会計</t>
    <rPh sb="0" eb="8">
      <t>ナンブコウイキギョウセイクミアイ</t>
    </rPh>
    <rPh sb="8" eb="10">
      <t>シマジリ</t>
    </rPh>
    <rPh sb="10" eb="20">
      <t>カンキョウエイセイジギョウトクベツカイケイ</t>
    </rPh>
    <phoneticPr fontId="10"/>
  </si>
  <si>
    <t>基金からの繰入</t>
    <rPh sb="0" eb="2">
      <t>キキン</t>
    </rPh>
    <rPh sb="5" eb="7">
      <t>クリイレ</t>
    </rPh>
    <phoneticPr fontId="40"/>
  </si>
  <si>
    <t>基金からの繰入</t>
    <phoneticPr fontId="2"/>
  </si>
  <si>
    <t>南部広域行政組合（一般会計）</t>
    <rPh sb="9" eb="13">
      <t>イッパンカイケイ</t>
    </rPh>
    <phoneticPr fontId="2"/>
  </si>
  <si>
    <t>(特定防衛調整交付金事業基金（堆肥管理施設整備事業）(R05年度末現在))</t>
    <phoneticPr fontId="5"/>
  </si>
  <si>
    <t>(特定防衛調整交付金事業基金（汚泥脱水機整備事業）(R05年度末現在))</t>
    <phoneticPr fontId="2"/>
  </si>
  <si>
    <t>(渡名喜村役場新庁舎建設整備基金(R05年度末現在))</t>
    <phoneticPr fontId="2"/>
  </si>
  <si>
    <t>(特定防衛調整交付金事業基金（パークゴルフ場運営事業）(R05年度末現在))</t>
    <phoneticPr fontId="2"/>
  </si>
  <si>
    <t>(特定防衛調整交付金事業基金（歯科診療所維持運営事業）(R05年度末現在))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</si>
</sst>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87"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9E3E-4570-A7ED-FD2F147D7F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1427688</c:v>
                </c:pt>
                <c:pt idx="1">
                  <c:v>1387687</c:v>
                </c:pt>
                <c:pt idx="2">
                  <c:v>997038</c:v>
                </c:pt>
                <c:pt idx="3">
                  <c:v>377287</c:v>
                </c:pt>
                <c:pt idx="4">
                  <c:v>228227</c:v>
                </c:pt>
              </c:numCache>
            </c:numRef>
          </c:val>
          <c:smooth val="0"/>
          <c:extLst>
            <c:ext xmlns:c16="http://schemas.microsoft.com/office/drawing/2014/chart" uri="{C3380CC4-5D6E-409C-BE32-E72D297353CC}">
              <c16:uniqueId val="{00000001-9E3E-4570-A7ED-FD2F147D7F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13.04</c:v>
                </c:pt>
                <c:pt idx="1">
                  <c:v>16.54</c:v>
                </c:pt>
                <c:pt idx="2">
                  <c:v>17.239999999999998</c:v>
                </c:pt>
                <c:pt idx="3">
                  <c:v>20.12</c:v>
                </c:pt>
                <c:pt idx="4">
                  <c:v>14.13</c:v>
                </c:pt>
              </c:numCache>
            </c:numRef>
          </c:val>
          <c:extLst>
            <c:ext xmlns:c16="http://schemas.microsoft.com/office/drawing/2014/chart" uri="{C3380CC4-5D6E-409C-BE32-E72D297353CC}">
              <c16:uniqueId val="{00000000-A304-47C5-B4CD-30563869AD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100.36</c:v>
                </c:pt>
                <c:pt idx="1">
                  <c:v>86.7</c:v>
                </c:pt>
                <c:pt idx="2">
                  <c:v>82.23</c:v>
                </c:pt>
                <c:pt idx="3">
                  <c:v>83.23</c:v>
                </c:pt>
                <c:pt idx="4">
                  <c:v>87.4</c:v>
                </c:pt>
              </c:numCache>
            </c:numRef>
          </c:val>
          <c:extLst>
            <c:ext xmlns:c16="http://schemas.microsoft.com/office/drawing/2014/chart" uri="{C3380CC4-5D6E-409C-BE32-E72D297353CC}">
              <c16:uniqueId val="{00000001-A304-47C5-B4CD-30563869AD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-26.37</c:v>
                </c:pt>
                <c:pt idx="1">
                  <c:v>-6.86</c:v>
                </c:pt>
                <c:pt idx="2">
                  <c:v>9.2799999999999994</c:v>
                </c:pt>
                <c:pt idx="3">
                  <c:v>0.32</c:v>
                </c:pt>
                <c:pt idx="4">
                  <c:v>-0.96</c:v>
                </c:pt>
              </c:numCache>
            </c:numRef>
          </c:val>
          <c:smooth val="0"/>
          <c:extLst>
            <c:ext xmlns:c16="http://schemas.microsoft.com/office/drawing/2014/chart" uri="{C3380CC4-5D6E-409C-BE32-E72D297353CC}">
              <c16:uniqueId val="{00000002-A304-47C5-B4CD-30563869AD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57-4900-BF12-5FE7F85CA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57-4900-BF12-5FE7F85CAB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57-4900-BF12-5FE7F85CAB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57-4900-BF12-5FE7F85CABC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257-4900-BF12-5FE7F85CABC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0.16</c:v>
                </c:pt>
                <c:pt idx="4">
                  <c:v>#N/A</c:v>
                </c:pt>
                <c:pt idx="5">
                  <c:v>0.23</c:v>
                </c:pt>
                <c:pt idx="6">
                  <c:v>#N/A</c:v>
                </c:pt>
                <c:pt idx="7">
                  <c:v>0.21</c:v>
                </c:pt>
                <c:pt idx="8">
                  <c:v>#N/A</c:v>
                </c:pt>
                <c:pt idx="9">
                  <c:v>0.21</c:v>
                </c:pt>
              </c:numCache>
            </c:numRef>
          </c:val>
          <c:extLst>
            <c:ext xmlns:c16="http://schemas.microsoft.com/office/drawing/2014/chart" uri="{C3380CC4-5D6E-409C-BE32-E72D297353CC}">
              <c16:uniqueId val="{00000005-7257-4900-BF12-5FE7F85CABC4}"/>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0.44</c:v>
                </c:pt>
                <c:pt idx="4">
                  <c:v>#N/A</c:v>
                </c:pt>
                <c:pt idx="5">
                  <c:v>0.4</c:v>
                </c:pt>
                <c:pt idx="6">
                  <c:v>#N/A</c:v>
                </c:pt>
                <c:pt idx="7">
                  <c:v>0.42</c:v>
                </c:pt>
                <c:pt idx="8">
                  <c:v>#N/A</c:v>
                </c:pt>
                <c:pt idx="9">
                  <c:v>1.69</c:v>
                </c:pt>
              </c:numCache>
            </c:numRef>
          </c:val>
          <c:extLst>
            <c:ext xmlns:c16="http://schemas.microsoft.com/office/drawing/2014/chart" uri="{C3380CC4-5D6E-409C-BE32-E72D297353CC}">
              <c16:uniqueId val="{00000006-7257-4900-BF12-5FE7F85CAB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4.87</c:v>
                </c:pt>
                <c:pt idx="2">
                  <c:v>#N/A</c:v>
                </c:pt>
                <c:pt idx="3">
                  <c:v>6.2</c:v>
                </c:pt>
                <c:pt idx="4">
                  <c:v>#N/A</c:v>
                </c:pt>
                <c:pt idx="5">
                  <c:v>5.58</c:v>
                </c:pt>
                <c:pt idx="6">
                  <c:v>#N/A</c:v>
                </c:pt>
                <c:pt idx="7">
                  <c:v>4.88</c:v>
                </c:pt>
                <c:pt idx="8">
                  <c:v>#N/A</c:v>
                </c:pt>
                <c:pt idx="9">
                  <c:v>5.04</c:v>
                </c:pt>
              </c:numCache>
            </c:numRef>
          </c:val>
          <c:extLst>
            <c:ext xmlns:c16="http://schemas.microsoft.com/office/drawing/2014/chart" uri="{C3380CC4-5D6E-409C-BE32-E72D297353CC}">
              <c16:uniqueId val="{00000007-7257-4900-BF12-5FE7F85CABC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6.96</c:v>
                </c:pt>
                <c:pt idx="2">
                  <c:v>#N/A</c:v>
                </c:pt>
                <c:pt idx="3">
                  <c:v>7.48</c:v>
                </c:pt>
                <c:pt idx="4">
                  <c:v>#N/A</c:v>
                </c:pt>
                <c:pt idx="5">
                  <c:v>0.48</c:v>
                </c:pt>
                <c:pt idx="6">
                  <c:v>#N/A</c:v>
                </c:pt>
                <c:pt idx="7">
                  <c:v>1.41</c:v>
                </c:pt>
                <c:pt idx="8">
                  <c:v>#N/A</c:v>
                </c:pt>
                <c:pt idx="9">
                  <c:v>8.61</c:v>
                </c:pt>
              </c:numCache>
            </c:numRef>
          </c:val>
          <c:extLst>
            <c:ext xmlns:c16="http://schemas.microsoft.com/office/drawing/2014/chart" uri="{C3380CC4-5D6E-409C-BE32-E72D297353CC}">
              <c16:uniqueId val="{00000008-7257-4900-BF12-5FE7F85CAB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13.03</c:v>
                </c:pt>
                <c:pt idx="2">
                  <c:v>#N/A</c:v>
                </c:pt>
                <c:pt idx="3">
                  <c:v>16.54</c:v>
                </c:pt>
                <c:pt idx="4">
                  <c:v>#N/A</c:v>
                </c:pt>
                <c:pt idx="5">
                  <c:v>17.239999999999998</c:v>
                </c:pt>
                <c:pt idx="6">
                  <c:v>#N/A</c:v>
                </c:pt>
                <c:pt idx="7">
                  <c:v>20.12</c:v>
                </c:pt>
                <c:pt idx="8">
                  <c:v>#N/A</c:v>
                </c:pt>
                <c:pt idx="9">
                  <c:v>14.12</c:v>
                </c:pt>
              </c:numCache>
            </c:numRef>
          </c:val>
          <c:extLst>
            <c:ext xmlns:c16="http://schemas.microsoft.com/office/drawing/2014/chart" uri="{C3380CC4-5D6E-409C-BE32-E72D297353CC}">
              <c16:uniqueId val="{00000009-7257-4900-BF12-5FE7F85CAB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c:v>
                </c:pt>
                <c:pt idx="5">
                  <c:v>57</c:v>
                </c:pt>
                <c:pt idx="8">
                  <c:v>58</c:v>
                </c:pt>
                <c:pt idx="11">
                  <c:v>61</c:v>
                </c:pt>
                <c:pt idx="14">
                  <c:v>66</c:v>
                </c:pt>
              </c:numCache>
            </c:numRef>
          </c:val>
          <c:extLst>
            <c:ext xmlns:c16="http://schemas.microsoft.com/office/drawing/2014/chart" uri="{C3380CC4-5D6E-409C-BE32-E72D297353CC}">
              <c16:uniqueId val="{00000000-BA31-41E1-9260-1E014B754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31-41E1-9260-1E014B754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31-41E1-9260-1E014B754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BA31-41E1-9260-1E014B754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8</c:v>
                </c:pt>
                <c:pt idx="6">
                  <c:v>10</c:v>
                </c:pt>
                <c:pt idx="9">
                  <c:v>9</c:v>
                </c:pt>
                <c:pt idx="12">
                  <c:v>12</c:v>
                </c:pt>
              </c:numCache>
            </c:numRef>
          </c:val>
          <c:extLst>
            <c:ext xmlns:c16="http://schemas.microsoft.com/office/drawing/2014/chart" uri="{C3380CC4-5D6E-409C-BE32-E72D297353CC}">
              <c16:uniqueId val="{00000004-BA31-41E1-9260-1E014B754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1-41E1-9260-1E014B754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31-41E1-9260-1E014B754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c:v>
                </c:pt>
                <c:pt idx="3">
                  <c:v>78</c:v>
                </c:pt>
                <c:pt idx="6">
                  <c:v>79</c:v>
                </c:pt>
                <c:pt idx="9">
                  <c:v>87</c:v>
                </c:pt>
                <c:pt idx="12">
                  <c:v>97</c:v>
                </c:pt>
              </c:numCache>
            </c:numRef>
          </c:val>
          <c:extLst>
            <c:ext xmlns:c16="http://schemas.microsoft.com/office/drawing/2014/chart" uri="{C3380CC4-5D6E-409C-BE32-E72D297353CC}">
              <c16:uniqueId val="{00000007-BA31-41E1-9260-1E014B7548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c:v>
                </c:pt>
                <c:pt idx="2">
                  <c:v>#N/A</c:v>
                </c:pt>
                <c:pt idx="3">
                  <c:v>#N/A</c:v>
                </c:pt>
                <c:pt idx="4">
                  <c:v>29</c:v>
                </c:pt>
                <c:pt idx="5">
                  <c:v>#N/A</c:v>
                </c:pt>
                <c:pt idx="6">
                  <c:v>#N/A</c:v>
                </c:pt>
                <c:pt idx="7">
                  <c:v>32</c:v>
                </c:pt>
                <c:pt idx="8">
                  <c:v>#N/A</c:v>
                </c:pt>
                <c:pt idx="9">
                  <c:v>#N/A</c:v>
                </c:pt>
                <c:pt idx="10">
                  <c:v>35</c:v>
                </c:pt>
                <c:pt idx="11">
                  <c:v>#N/A</c:v>
                </c:pt>
                <c:pt idx="12">
                  <c:v>#N/A</c:v>
                </c:pt>
                <c:pt idx="13">
                  <c:v>43</c:v>
                </c:pt>
                <c:pt idx="14">
                  <c:v>#N/A</c:v>
                </c:pt>
              </c:numCache>
            </c:numRef>
          </c:val>
          <c:smooth val="0"/>
          <c:extLst>
            <c:ext xmlns:c16="http://schemas.microsoft.com/office/drawing/2014/chart" uri="{C3380CC4-5D6E-409C-BE32-E72D297353CC}">
              <c16:uniqueId val="{00000008-BA31-41E1-9260-1E014B7548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660</c:v>
                </c:pt>
                <c:pt idx="5">
                  <c:v>703</c:v>
                </c:pt>
                <c:pt idx="8">
                  <c:v>671</c:v>
                </c:pt>
                <c:pt idx="11">
                  <c:v>633</c:v>
                </c:pt>
                <c:pt idx="14">
                  <c:v>630</c:v>
                </c:pt>
              </c:numCache>
            </c:numRef>
          </c:val>
          <c:extLst>
            <c:ext xmlns:c16="http://schemas.microsoft.com/office/drawing/2014/chart" uri="{C3380CC4-5D6E-409C-BE32-E72D297353CC}">
              <c16:uniqueId val="{00000000-39D9-41FB-B0C0-907DEDC270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D9-41FB-B0C0-907DEDC270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474</c:v>
                </c:pt>
                <c:pt idx="5">
                  <c:v>428</c:v>
                </c:pt>
                <c:pt idx="8">
                  <c:v>33782</c:v>
                </c:pt>
                <c:pt idx="11">
                  <c:v>621</c:v>
                </c:pt>
                <c:pt idx="14">
                  <c:v>466</c:v>
                </c:pt>
              </c:numCache>
            </c:numRef>
          </c:val>
          <c:extLst>
            <c:ext xmlns:c16="http://schemas.microsoft.com/office/drawing/2014/chart" uri="{C3380CC4-5D6E-409C-BE32-E72D297353CC}">
              <c16:uniqueId val="{00000002-39D9-41FB-B0C0-907DEDC270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9-41FB-B0C0-907DEDC270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9-41FB-B0C0-907DEDC270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9-41FB-B0C0-907DEDC270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c:v>
                </c:pt>
                <c:pt idx="3">
                  <c:v>41</c:v>
                </c:pt>
                <c:pt idx="6">
                  <c:v>0</c:v>
                </c:pt>
                <c:pt idx="9">
                  <c:v>0</c:v>
                </c:pt>
                <c:pt idx="12">
                  <c:v>126</c:v>
                </c:pt>
              </c:numCache>
            </c:numRef>
          </c:val>
          <c:extLst>
            <c:ext xmlns:c16="http://schemas.microsoft.com/office/drawing/2014/chart" uri="{C3380CC4-5D6E-409C-BE32-E72D297353CC}">
              <c16:uniqueId val="{00000006-39D9-41FB-B0C0-907DEDC270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D9-41FB-B0C0-907DEDC270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c:v>
                </c:pt>
                <c:pt idx="3">
                  <c:v>109</c:v>
                </c:pt>
                <c:pt idx="6">
                  <c:v>128</c:v>
                </c:pt>
                <c:pt idx="9">
                  <c:v>142</c:v>
                </c:pt>
                <c:pt idx="12">
                  <c:v>131</c:v>
                </c:pt>
              </c:numCache>
            </c:numRef>
          </c:val>
          <c:extLst>
            <c:ext xmlns:c16="http://schemas.microsoft.com/office/drawing/2014/chart" uri="{C3380CC4-5D6E-409C-BE32-E72D297353CC}">
              <c16:uniqueId val="{00000008-39D9-41FB-B0C0-907DEDC270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D9-41FB-B0C0-907DEDC270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879</c:v>
                </c:pt>
                <c:pt idx="3">
                  <c:v>908</c:v>
                </c:pt>
                <c:pt idx="6">
                  <c:v>902</c:v>
                </c:pt>
                <c:pt idx="9">
                  <c:v>833</c:v>
                </c:pt>
                <c:pt idx="12">
                  <c:v>746</c:v>
                </c:pt>
              </c:numCache>
            </c:numRef>
          </c:val>
          <c:extLst>
            <c:ext xmlns:c16="http://schemas.microsoft.com/office/drawing/2014/chart" uri="{C3380CC4-5D6E-409C-BE32-E72D297353CC}">
              <c16:uniqueId val="{0000000A-39D9-41FB-B0C0-907DEDC270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D9-41FB-B0C0-907DEDC270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386</c:v>
                </c:pt>
                <c:pt idx="1">
                  <c:v>377</c:v>
                </c:pt>
                <c:pt idx="2">
                  <c:v>399</c:v>
                </c:pt>
              </c:numCache>
            </c:numRef>
          </c:val>
          <c:extLst>
            <c:ext xmlns:c16="http://schemas.microsoft.com/office/drawing/2014/chart" uri="{C3380CC4-5D6E-409C-BE32-E72D297353CC}">
              <c16:uniqueId val="{00000000-CBE8-4361-B4FA-57B810C82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BE8-4361-B4FA-57B810C82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126</c:v>
                </c:pt>
                <c:pt idx="1">
                  <c:v>184</c:v>
                </c:pt>
                <c:pt idx="2">
                  <c:v>188</c:v>
                </c:pt>
              </c:numCache>
            </c:numRef>
          </c:val>
          <c:extLst>
            <c:ext xmlns:c16="http://schemas.microsoft.com/office/drawing/2014/chart" uri="{C3380CC4-5D6E-409C-BE32-E72D297353CC}">
              <c16:uniqueId val="{00000002-CBE8-4361-B4FA-57B810C82C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
298
3.87
1,059,925
984,408
64,538
456,792
743,420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本村は、若年層の人口減少が顕著であることや、高齢化率（令和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に加え、近年の村職員数の減、基幹産業である農漁業の後継者不足等により、財政基盤の脆弱状態は昨年度同様に変わらず財政力指数も横ばいとなり、未だに全国平均及び類似団体を下回っている現状であ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第５次渡名喜村総合計画」や「中期財政計画」等に基づき、歳出費用の圧縮、行政経費の効率化及び適正化並びに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人件費（前年度比</a:t>
          </a:r>
          <a:r>
            <a:rPr kumimoji="1" lang="en-US" altLang="ja-JP" sz="1300">
              <a:latin typeface="ＭＳ Ｐゴシック" panose="020B0600070205080204" pitchFamily="50" charset="-128"/>
              <a:ea typeface="ＭＳ Ｐゴシック" panose="020B0600070205080204" pitchFamily="50" charset="-128"/>
            </a:rPr>
            <a:t>14,046</a:t>
          </a:r>
          <a:r>
            <a:rPr kumimoji="1" lang="ja-JP" altLang="en-US" sz="1300">
              <a:latin typeface="ＭＳ Ｐゴシック" panose="020B0600070205080204" pitchFamily="50" charset="-128"/>
              <a:ea typeface="ＭＳ Ｐゴシック" panose="020B0600070205080204" pitchFamily="50" charset="-128"/>
            </a:rPr>
            <a:t>千円）及び公債費（前年度比</a:t>
          </a:r>
          <a:r>
            <a:rPr kumimoji="1" lang="en-US" altLang="ja-JP" sz="1300">
              <a:latin typeface="ＭＳ Ｐゴシック" panose="020B0600070205080204" pitchFamily="50" charset="-128"/>
              <a:ea typeface="ＭＳ Ｐゴシック" panose="020B0600070205080204" pitchFamily="50" charset="-128"/>
            </a:rPr>
            <a:t>9,772</a:t>
          </a:r>
          <a:r>
            <a:rPr kumimoji="1" lang="ja-JP" altLang="en-US" sz="1300">
              <a:latin typeface="ＭＳ Ｐゴシック" panose="020B0600070205080204" pitchFamily="50" charset="-128"/>
              <a:ea typeface="ＭＳ Ｐゴシック" panose="020B0600070205080204" pitchFamily="50" charset="-128"/>
            </a:rPr>
            <a:t>千円）の増額、扶助費については前年度比</a:t>
          </a:r>
          <a:r>
            <a:rPr kumimoji="1" lang="en-US" altLang="ja-JP" sz="1300">
              <a:latin typeface="ＭＳ Ｐゴシック" panose="020B0600070205080204" pitchFamily="50" charset="-128"/>
              <a:ea typeface="ＭＳ Ｐゴシック" panose="020B0600070205080204" pitchFamily="50" charset="-128"/>
            </a:rPr>
            <a:t>6,658</a:t>
          </a:r>
          <a:r>
            <a:rPr kumimoji="1" lang="ja-JP" altLang="en-US" sz="1300">
              <a:latin typeface="ＭＳ Ｐゴシック" panose="020B0600070205080204" pitchFamily="50" charset="-128"/>
              <a:ea typeface="ＭＳ Ｐゴシック" panose="020B0600070205080204" pitchFamily="50" charset="-128"/>
            </a:rPr>
            <a:t>千円の減額となり、本村の経常収支比率は前年度から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しかしながら、依然として類似団体の平均値を上回っており、財政の硬直化状態が続いているため、引き続き義務的経費の削減及び圧縮に努め、経常収支比率の改善に取り組んでいく。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130937</xdr:rowOff>
    </xdr:from>
    <xdr:to>
      <xdr:col>23</xdr:col>
      <xdr:colOff>133350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5187"/>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87757</xdr:rowOff>
    </xdr:from>
    <xdr:to>
      <xdr:col>19</xdr:col>
      <xdr:colOff>133350</xdr:colOff>
      <xdr:row>65</xdr:row>
      <xdr:rowOff>130937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910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87757</xdr:rowOff>
    </xdr:from>
    <xdr:to>
      <xdr:col>15</xdr:col>
      <xdr:colOff>82550</xdr:colOff>
      <xdr:row>65</xdr:row>
      <xdr:rowOff>46482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910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152654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07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113792</xdr:rowOff>
    </xdr:from>
    <xdr:to>
      <xdr:col>23</xdr:col>
      <xdr:colOff>184150</xdr:colOff>
      <xdr:row>67</xdr:row>
      <xdr:rowOff>43942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80137</xdr:rowOff>
    </xdr:from>
    <xdr:to>
      <xdr:col>19</xdr:col>
      <xdr:colOff>184150</xdr:colOff>
      <xdr:row>66</xdr:row>
      <xdr:rowOff>10287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166514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36957</xdr:rowOff>
    </xdr:from>
    <xdr:to>
      <xdr:col>15</xdr:col>
      <xdr:colOff>133350</xdr:colOff>
      <xdr:row>63</xdr:row>
      <xdr:rowOff>138557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148734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類似団体平均値より高くなっているのは、主に人件費において前年度比</a:t>
          </a:r>
          <a:r>
            <a:rPr kumimoji="1" lang="en-US" altLang="ja-JP" sz="1300">
              <a:latin typeface="ＭＳ Ｐゴシック" panose="020B0600070205080204" pitchFamily="50" charset="-128"/>
              <a:ea typeface="ＭＳ Ｐゴシック" panose="020B0600070205080204" pitchFamily="50" charset="-128"/>
            </a:rPr>
            <a:t>14,046</a:t>
          </a:r>
          <a:r>
            <a:rPr kumimoji="1" lang="ja-JP" altLang="en-US" sz="1300">
              <a:latin typeface="ＭＳ Ｐゴシック" panose="020B0600070205080204" pitchFamily="50" charset="-128"/>
              <a:ea typeface="ＭＳ Ｐゴシック" panose="020B0600070205080204" pitchFamily="50" charset="-128"/>
            </a:rPr>
            <a:t>千円の増額となったことが要因と考えられる。今後も、システムのクラウド化に伴う委託料や新規整備予定の公共施設等の設計・監理委託料及び維持管理費等、物件費の増額が見込まれる。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引き続き、「公共施設等総合管理計画」及び「個別施設」計画に基づいて、保有する公共施設等の維持管理費等の物件費の経費削減及び縮減に取り組んでいく。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63841</xdr:rowOff>
    </xdr:from>
    <xdr:to>
      <xdr:col>23</xdr:col>
      <xdr:colOff>133350</xdr:colOff>
      <xdr:row>84</xdr:row>
      <xdr:rowOff>73468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5641"/>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94121</xdr:rowOff>
    </xdr:from>
    <xdr:to>
      <xdr:col>19</xdr:col>
      <xdr:colOff>133350</xdr:colOff>
      <xdr:row>84</xdr:row>
      <xdr:rowOff>63841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4471"/>
          <a:ext cx="889000" cy="1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94121</xdr:rowOff>
    </xdr:from>
    <xdr:to>
      <xdr:col>15</xdr:col>
      <xdr:colOff>82550</xdr:colOff>
      <xdr:row>83</xdr:row>
      <xdr:rowOff>152450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4471"/>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72661</xdr:rowOff>
    </xdr:from>
    <xdr:to>
      <xdr:col>11</xdr:col>
      <xdr:colOff>31750</xdr:colOff>
      <xdr:row>83</xdr:row>
      <xdr:rowOff>152450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3011"/>
          <a:ext cx="889000" cy="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22668</xdr:rowOff>
    </xdr:from>
    <xdr:to>
      <xdr:col>23</xdr:col>
      <xdr:colOff>184150</xdr:colOff>
      <xdr:row>84</xdr:row>
      <xdr:rowOff>124268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166195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13041</xdr:rowOff>
    </xdr:from>
    <xdr:to>
      <xdr:col>19</xdr:col>
      <xdr:colOff>184150</xdr:colOff>
      <xdr:row>84</xdr:row>
      <xdr:rowOff>114641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99418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43321</xdr:rowOff>
    </xdr:from>
    <xdr:to>
      <xdr:col>15</xdr:col>
      <xdr:colOff>133350</xdr:colOff>
      <xdr:row>83</xdr:row>
      <xdr:rowOff>144921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129698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101650</xdr:rowOff>
    </xdr:from>
    <xdr:to>
      <xdr:col>11</xdr:col>
      <xdr:colOff>82550</xdr:colOff>
      <xdr:row>84</xdr:row>
      <xdr:rowOff>31800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21861</xdr:rowOff>
    </xdr:from>
    <xdr:to>
      <xdr:col>7</xdr:col>
      <xdr:colOff>31750</xdr:colOff>
      <xdr:row>83</xdr:row>
      <xdr:rowOff>123461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108238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であり、前年度比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ポイントの増となったが、昨年度同様に類似団体及び全国町村の平均値を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今後も引き続き、給与体系の見直し等を図ることにより行財政・教育及び住民サービスの質を低下することのないように、給与水準の適正化に努めていく。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51054</xdr:rowOff>
    </xdr:from>
    <xdr:to>
      <xdr:col>81</xdr:col>
      <xdr:colOff>44450</xdr:colOff>
      <xdr:row>85</xdr:row>
      <xdr:rowOff>128270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243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51054</xdr:rowOff>
    </xdr:from>
    <xdr:to>
      <xdr:col>77</xdr:col>
      <xdr:colOff>44450</xdr:colOff>
      <xdr:row>86</xdr:row>
      <xdr:rowOff>91948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43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91948</xdr:rowOff>
    </xdr:from>
    <xdr:to>
      <xdr:col>72</xdr:col>
      <xdr:colOff>203200</xdr:colOff>
      <xdr:row>86</xdr:row>
      <xdr:rowOff>111252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3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87122</xdr:rowOff>
    </xdr:from>
    <xdr:to>
      <xdr:col>68</xdr:col>
      <xdr:colOff>152400</xdr:colOff>
      <xdr:row>86</xdr:row>
      <xdr:rowOff>111252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3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40403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254</xdr:rowOff>
    </xdr:from>
    <xdr:to>
      <xdr:col>77</xdr:col>
      <xdr:colOff>95250</xdr:colOff>
      <xdr:row>85</xdr:row>
      <xdr:rowOff>101854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112031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41148</xdr:rowOff>
    </xdr:from>
    <xdr:to>
      <xdr:col>73</xdr:col>
      <xdr:colOff>44450</xdr:colOff>
      <xdr:row>86</xdr:row>
      <xdr:rowOff>142748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152925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60452</xdr:rowOff>
    </xdr:from>
    <xdr:to>
      <xdr:col>68</xdr:col>
      <xdr:colOff>203200</xdr:colOff>
      <xdr:row>86</xdr:row>
      <xdr:rowOff>162052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36322</xdr:rowOff>
    </xdr:from>
    <xdr:to>
      <xdr:col>64</xdr:col>
      <xdr:colOff>152400</xdr:colOff>
      <xdr:row>86</xdr:row>
      <xdr:rowOff>137922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148099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4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一括交付金や防衛調整交付金等を活用した事業を実施するため、現時点で兼務業務を増やした取り組みを行っており、本村は、依然として全国平均及び類似団体平均を大きく上回っていると考えられる。　</a:t>
          </a:r>
        </a:p>
        <a:p>
          <a:r>
            <a:rPr kumimoji="1" lang="ja-JP" altLang="en-US" sz="1300">
              <a:latin typeface="ＭＳ Ｐゴシック" panose="020B0600070205080204" pitchFamily="50" charset="-128"/>
              <a:ea typeface="ＭＳ Ｐゴシック" panose="020B0600070205080204" pitchFamily="50" charset="-128"/>
            </a:rPr>
            <a:t>　引き続き、　「第５次渡名喜村総合計画」や「渡名喜村総合戦略」及び「中期財政計画」に基づき、行政コストの縮減・削減及び職員数の定員管理の適正化に努めていく。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64558</xdr:rowOff>
    </xdr:from>
    <xdr:to>
      <xdr:col>81</xdr:col>
      <xdr:colOff>44450</xdr:colOff>
      <xdr:row>62</xdr:row>
      <xdr:rowOff>69384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944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64558</xdr:rowOff>
    </xdr:from>
    <xdr:to>
      <xdr:col>77</xdr:col>
      <xdr:colOff>44450</xdr:colOff>
      <xdr:row>62</xdr:row>
      <xdr:rowOff>78347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69445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69384</xdr:rowOff>
    </xdr:from>
    <xdr:to>
      <xdr:col>72</xdr:col>
      <xdr:colOff>203200</xdr:colOff>
      <xdr:row>62</xdr:row>
      <xdr:rowOff>78347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99284"/>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69384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43326"/>
          <a:ext cx="8890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162111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13758</xdr:rowOff>
    </xdr:from>
    <xdr:to>
      <xdr:col>77</xdr:col>
      <xdr:colOff>95250</xdr:colOff>
      <xdr:row>62</xdr:row>
      <xdr:rowOff>115358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27547</xdr:rowOff>
    </xdr:from>
    <xdr:to>
      <xdr:col>73</xdr:col>
      <xdr:colOff>44450</xdr:colOff>
      <xdr:row>62</xdr:row>
      <xdr:rowOff>129147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113924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4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18584</xdr:rowOff>
    </xdr:from>
    <xdr:to>
      <xdr:col>68</xdr:col>
      <xdr:colOff>203200</xdr:colOff>
      <xdr:row>62</xdr:row>
      <xdr:rowOff>120184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104961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となった。公共工事等の新規大型整備事業も無く、普通建設事業費が前年度比</a:t>
          </a:r>
          <a:r>
            <a:rPr kumimoji="1" lang="en-US" altLang="ja-JP" sz="1200">
              <a:latin typeface="ＭＳ Ｐゴシック" panose="020B0600070205080204" pitchFamily="50" charset="-128"/>
              <a:ea typeface="ＭＳ Ｐゴシック" panose="020B0600070205080204" pitchFamily="50" charset="-128"/>
            </a:rPr>
            <a:t>51,132</a:t>
          </a:r>
          <a:r>
            <a:rPr kumimoji="1" lang="ja-JP" altLang="en-US" sz="1200">
              <a:latin typeface="ＭＳ Ｐゴシック" panose="020B0600070205080204" pitchFamily="50" charset="-128"/>
              <a:ea typeface="ＭＳ Ｐゴシック" panose="020B0600070205080204" pitchFamily="50" charset="-128"/>
            </a:rPr>
            <a:t>千円の減額となり、新規地方債の発行が抑制された。他方、　過年度において整備した「渡名喜村旅客ターミナル」や「渡名喜村歴史民俗資料館整備事業」といった大規模な整備工事がに係る起債の償還や令和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年度以降予定されている「多用途住宅整備事業」といった新規事業に伴い、同比率は年々増加（上昇）していくことが予想される。</a:t>
          </a:r>
        </a:p>
        <a:p>
          <a:r>
            <a:rPr kumimoji="1" lang="ja-JP" altLang="en-US" sz="1200">
              <a:latin typeface="ＭＳ Ｐゴシック" panose="020B0600070205080204" pitchFamily="50" charset="-128"/>
              <a:ea typeface="ＭＳ Ｐゴシック" panose="020B0600070205080204" pitchFamily="50" charset="-128"/>
            </a:rPr>
            <a:t>　公共事業等の適切な優先度を明確にした取捨選択を行い、公共施設等総合管理計画及び個別施設計画に基づき、普通建設事業の整理・縮小を図り、起債依存型の事業の見直し等により実質公債費率の上昇の抑制に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504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42</xdr:row>
      <xdr:rowOff>49530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895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17356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前年度同様で０％となっている。要因は退職手当支給予定額の減少が考えられる。しかし、令和６年度に定年退職に該当する職員があり、それ以降も定年退職者が在籍していることから、今後は退職手当負担見込額の増加が見込まれる。</a:t>
          </a:r>
        </a:p>
        <a:p>
          <a:r>
            <a:rPr kumimoji="1" lang="ja-JP" altLang="en-US" sz="1300">
              <a:latin typeface="ＭＳ Ｐゴシック" panose="020B0600070205080204" pitchFamily="50" charset="-128"/>
              <a:ea typeface="ＭＳ Ｐゴシック" panose="020B0600070205080204" pitchFamily="50" charset="-128"/>
            </a:rPr>
            <a:t>　引き続き、義務的経費の縮減等を中心とした行財政改革を検討し、財政の健全化に努めていく。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
298
3.87
1,059,925
984,408
64,538
456,792
743,420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a:t>
          </a:r>
          <a:r>
            <a:rPr kumimoji="1" lang="en-US" altLang="ja-JP" sz="1300">
              <a:latin typeface="ＭＳ Ｐゴシック" panose="020B0600070205080204" pitchFamily="50" charset="-128"/>
              <a:ea typeface="ＭＳ Ｐゴシック" panose="020B0600070205080204" pitchFamily="50" charset="-128"/>
            </a:rPr>
            <a:t>14,046</a:t>
          </a:r>
          <a:r>
            <a:rPr kumimoji="1" lang="ja-JP" altLang="en-US" sz="1300">
              <a:latin typeface="ＭＳ Ｐゴシック" panose="020B0600070205080204" pitchFamily="50" charset="-128"/>
              <a:ea typeface="ＭＳ Ｐゴシック" panose="020B0600070205080204" pitchFamily="50" charset="-128"/>
            </a:rPr>
            <a:t>千円の増となり、依然として類似団体内の平均値と比較すると高い状況にある。しかし、本村は近年、職員数が減少しており、今後は人件費の減額が見込まれる。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本村の財政力に応じた行財政改革に取り組み、定員管理の適正化等に努めていく。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40</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42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41</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59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125730</xdr:rowOff>
    </xdr:from>
    <xdr:to>
      <xdr:col>6</xdr:col>
      <xdr:colOff>171450</xdr:colOff>
      <xdr:row>41</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7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物件費は、前年度比</a:t>
          </a:r>
          <a:r>
            <a:rPr kumimoji="1" lang="en-US" altLang="ja-JP" sz="1200">
              <a:latin typeface="ＭＳ Ｐゴシック" panose="020B0600070205080204" pitchFamily="50" charset="-128"/>
              <a:ea typeface="ＭＳ Ｐゴシック" panose="020B0600070205080204" pitchFamily="50" charset="-128"/>
            </a:rPr>
            <a:t>36,333</a:t>
          </a:r>
          <a:r>
            <a:rPr kumimoji="1" lang="ja-JP" altLang="en-US" sz="1200">
              <a:latin typeface="ＭＳ Ｐゴシック" panose="020B0600070205080204" pitchFamily="50" charset="-128"/>
              <a:ea typeface="ＭＳ Ｐゴシック" panose="020B0600070205080204" pitchFamily="50" charset="-128"/>
            </a:rPr>
            <a:t>千円の減額となったが、物件費に係る経常収支比率は、類似団体の平均値を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％上回っており、昨年度同様高い水準となっている。これは、地方交付税や国庫及び県支出金等の依存財源を充当財源として賄えているためと考えられる。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システムクラウド化に伴う委託料の増や新規整備予定の公共施設等の設計・監理委託料及び維持管理費等が発生し、物件費の増加が見込まれるため、今後も引き続き、適正な歳出管理と中期財政計画、個別施設計画等に基づき、経常経費の縮減・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405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19</xdr:row>
      <xdr:rowOff>51562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3624"/>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3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xdr:rowOff>
    </xdr:from>
    <xdr:to>
      <xdr:col>78</xdr:col>
      <xdr:colOff>120650</xdr:colOff>
      <xdr:row>19</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4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6,658</a:t>
          </a:r>
          <a:r>
            <a:rPr kumimoji="1" lang="ja-JP" altLang="en-US" sz="1300">
              <a:latin typeface="ＭＳ Ｐゴシック" panose="020B0600070205080204" pitchFamily="50" charset="-128"/>
              <a:ea typeface="ＭＳ Ｐゴシック" panose="020B0600070205080204" pitchFamily="50" charset="-128"/>
            </a:rPr>
            <a:t>千円の減額となったが、扶助費に係る経常収支比率は類似団体内平均値を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％下回った。これは、本村が離島という地理的条件から、類似団体と比較し負担金が少ないためと考えられる。今後も適正な扶助費の縮減に努めていく。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本村の特別会計繰出金の多くを占めているのが、簡易水道事業及び農業集落排水事業の両特別会計である。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14,265</a:t>
          </a:r>
          <a:r>
            <a:rPr kumimoji="1" lang="ja-JP" altLang="en-US" sz="1200">
              <a:latin typeface="ＭＳ Ｐゴシック" panose="020B0600070205080204" pitchFamily="50" charset="-128"/>
              <a:ea typeface="ＭＳ Ｐゴシック" panose="020B0600070205080204" pitchFamily="50" charset="-128"/>
            </a:rPr>
            <a:t>千円の減となったが、老朽化している簡易水道配水管路の整備事業や農業集落排水処理施設の整備事業等により、今後は繰出金の増加が見込まれる。税収等の自主財源が脆弱な本村においては、一般会計における負担額の増は、村財政運営において深刻な問題であるため、引き続き全会計において、歳出経費の縮減及び適正な基準内繰出に努めながら、、財政の健全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57</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843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85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補助費においては、前年度比</a:t>
          </a:r>
          <a:r>
            <a:rPr kumimoji="1" lang="en-US" altLang="ja-JP" sz="1300">
              <a:latin typeface="ＭＳ Ｐゴシック" panose="020B0600070205080204" pitchFamily="50" charset="-128"/>
              <a:ea typeface="ＭＳ Ｐゴシック" panose="020B0600070205080204" pitchFamily="50" charset="-128"/>
            </a:rPr>
            <a:t>23,184</a:t>
          </a:r>
          <a:r>
            <a:rPr kumimoji="1" lang="ja-JP" altLang="en-US" sz="1300">
              <a:latin typeface="ＭＳ Ｐゴシック" panose="020B0600070205080204" pitchFamily="50" charset="-128"/>
              <a:ea typeface="ＭＳ Ｐゴシック" panose="020B0600070205080204" pitchFamily="50" charset="-128"/>
            </a:rPr>
            <a:t>千円の増となったため、経常収支比率も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％の微増となった。これは、「離島航路運航安定化支援事業負担金」（前年度比</a:t>
          </a:r>
          <a:r>
            <a:rPr kumimoji="1" lang="en-US" altLang="ja-JP" sz="1300">
              <a:latin typeface="ＭＳ Ｐゴシック" panose="020B0600070205080204" pitchFamily="50" charset="-128"/>
              <a:ea typeface="ＭＳ Ｐゴシック" panose="020B0600070205080204" pitchFamily="50" charset="-128"/>
            </a:rPr>
            <a:t>1,164</a:t>
          </a:r>
          <a:r>
            <a:rPr kumimoji="1" lang="ja-JP" altLang="en-US" sz="1300">
              <a:latin typeface="ＭＳ Ｐゴシック" panose="020B0600070205080204" pitchFamily="50" charset="-128"/>
              <a:ea typeface="ＭＳ Ｐゴシック" panose="020B0600070205080204" pitchFamily="50" charset="-128"/>
            </a:rPr>
            <a:t>千円）の増、「渡名喜村観光協会補助金」（昨年度比▲</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千円）の減等が主たる要因と考えられる。今後も引き続き、適正な補助金交付の基準等を設けて、特段必要性の低い事業の取捨選択を徹底し、補助金の見直し及び縮減に取り組んでいく。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97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5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35</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00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公債費は、前年度比</a:t>
          </a:r>
          <a:r>
            <a:rPr kumimoji="1" lang="en-US" altLang="ja-JP" sz="1150">
              <a:latin typeface="ＭＳ Ｐゴシック" panose="020B0600070205080204" pitchFamily="50" charset="-128"/>
              <a:ea typeface="ＭＳ Ｐゴシック" panose="020B0600070205080204" pitchFamily="50" charset="-128"/>
            </a:rPr>
            <a:t>9,772</a:t>
          </a:r>
          <a:r>
            <a:rPr kumimoji="1" lang="ja-JP" altLang="en-US" sz="1150">
              <a:latin typeface="ＭＳ Ｐゴシック" panose="020B0600070205080204" pitchFamily="50" charset="-128"/>
              <a:ea typeface="ＭＳ Ｐゴシック" panose="020B0600070205080204" pitchFamily="50" charset="-128"/>
            </a:rPr>
            <a:t>千円の増額となり、公債費に係る経常収支比率は類似団体内の平均値を</a:t>
          </a:r>
          <a:r>
            <a:rPr kumimoji="1" lang="en-US" altLang="ja-JP" sz="1150">
              <a:latin typeface="ＭＳ Ｐゴシック" panose="020B0600070205080204" pitchFamily="50" charset="-128"/>
              <a:ea typeface="ＭＳ Ｐゴシック" panose="020B0600070205080204" pitchFamily="50" charset="-128"/>
            </a:rPr>
            <a:t>2.4</a:t>
          </a:r>
          <a:r>
            <a:rPr kumimoji="1" lang="ja-JP" altLang="en-US" sz="1150">
              <a:latin typeface="ＭＳ Ｐゴシック" panose="020B0600070205080204" pitchFamily="50" charset="-128"/>
              <a:ea typeface="ＭＳ Ｐゴシック" panose="020B0600070205080204" pitchFamily="50" charset="-128"/>
            </a:rPr>
            <a:t>％上回った。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これは、過年度において整備した「渡名喜村旅客ターミナル」や</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「渡名喜村歴史民俗資料館整備事業」といった大規模な整備工事に係る起債の償還が開始されたことが要因と考えられる。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度以降予定されている「多用途住宅整備事業」といった新規事業に伴い、今後は地方債の新規発行が見込まれるため、引き続き、普通建設事業費の見直し（優先度の明確化）及び地方債の新規発行の抑制に取り組み、公債費の縮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72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77</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229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類似団体内の平均値が、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％と前年度より大きく上回る現状である。普通建設事業費は令和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年度までに新規の大型整備事業が完了し、前年度と比較しても</a:t>
          </a:r>
          <a:r>
            <a:rPr kumimoji="1" lang="en-US" altLang="ja-JP" sz="1300">
              <a:latin typeface="ＭＳ Ｐゴシック" panose="020B0600070205080204" pitchFamily="50" charset="-128"/>
              <a:ea typeface="ＭＳ Ｐゴシック" panose="020B0600070205080204" pitchFamily="50" charset="-128"/>
            </a:rPr>
            <a:t>51,132</a:t>
          </a:r>
          <a:r>
            <a:rPr kumimoji="1" lang="ja-JP" altLang="en-US" sz="1300">
              <a:latin typeface="ＭＳ Ｐゴシック" panose="020B0600070205080204" pitchFamily="50" charset="-128"/>
              <a:ea typeface="ＭＳ Ｐゴシック" panose="020B0600070205080204" pitchFamily="50" charset="-128"/>
            </a:rPr>
            <a:t>千円の減額となった。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年度以降、一括交付金や防衛調整交付金等を活用した新規整備事業が予定されているため、公債費同様に普通建設事業費や物件費の増額が見込まれる。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引き続き、税収等の自主財源の確保、行政コストの縮減、節減等に積極的に努めていく。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79</xdr:row>
      <xdr:rowOff>128632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60912"/>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78</xdr:row>
      <xdr:rowOff>87812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36369"/>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6169</xdr:rowOff>
    </xdr:from>
    <xdr:to>
      <xdr:col>73</xdr:col>
      <xdr:colOff>180975</xdr:colOff>
      <xdr:row>78</xdr:row>
      <xdr:rowOff>9434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3636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xdr:rowOff>
    </xdr:from>
    <xdr:to>
      <xdr:col>69</xdr:col>
      <xdr:colOff>92075</xdr:colOff>
      <xdr:row>79</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825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77832</xdr:rowOff>
    </xdr:from>
    <xdr:to>
      <xdr:col>82</xdr:col>
      <xdr:colOff>158750</xdr:colOff>
      <xdr:row>80</xdr:row>
      <xdr:rowOff>7982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49909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160990</xdr:rowOff>
    </xdr:from>
    <xdr:to>
      <xdr:col>29</xdr:col>
      <xdr:colOff>127000</xdr:colOff>
      <xdr:row>16</xdr:row>
      <xdr:rowOff>89319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780365"/>
          <a:ext cx="647700" cy="9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89319</xdr:rowOff>
    </xdr:from>
    <xdr:to>
      <xdr:col>26</xdr:col>
      <xdr:colOff>50800</xdr:colOff>
      <xdr:row>16</xdr:row>
      <xdr:rowOff>101726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880144"/>
          <a:ext cx="698500" cy="1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53214</xdr:rowOff>
    </xdr:from>
    <xdr:to>
      <xdr:col>22</xdr:col>
      <xdr:colOff>114300</xdr:colOff>
      <xdr:row>16</xdr:row>
      <xdr:rowOff>101726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2844039"/>
          <a:ext cx="698500" cy="4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83216</xdr:rowOff>
    </xdr:from>
    <xdr:to>
      <xdr:col>18</xdr:col>
      <xdr:colOff>177800</xdr:colOff>
      <xdr:row>16</xdr:row>
      <xdr:rowOff>53214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2702591"/>
          <a:ext cx="698500" cy="14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110190</xdr:rowOff>
    </xdr:from>
    <xdr:to>
      <xdr:col>29</xdr:col>
      <xdr:colOff>177800</xdr:colOff>
      <xdr:row>16</xdr:row>
      <xdr:rowOff>40340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2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126717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5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38519</xdr:rowOff>
    </xdr:from>
    <xdr:to>
      <xdr:col>26</xdr:col>
      <xdr:colOff>101600</xdr:colOff>
      <xdr:row>16</xdr:row>
      <xdr:rowOff>140119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2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150296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50926</xdr:rowOff>
    </xdr:from>
    <xdr:to>
      <xdr:col>22</xdr:col>
      <xdr:colOff>165100</xdr:colOff>
      <xdr:row>16</xdr:row>
      <xdr:rowOff>152526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4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162703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61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2414</xdr:rowOff>
    </xdr:from>
    <xdr:to>
      <xdr:col>19</xdr:col>
      <xdr:colOff>38100</xdr:colOff>
      <xdr:row>16</xdr:row>
      <xdr:rowOff>104014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7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114191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32416</xdr:rowOff>
    </xdr:from>
    <xdr:to>
      <xdr:col>15</xdr:col>
      <xdr:colOff>101600</xdr:colOff>
      <xdr:row>15</xdr:row>
      <xdr:rowOff>134016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65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144193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42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5449</xdr:rowOff>
    </xdr:from>
    <xdr:to>
      <xdr:col>29</xdr:col>
      <xdr:colOff>127000</xdr:colOff>
      <xdr:row>35</xdr:row>
      <xdr:rowOff>128718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15799"/>
          <a:ext cx="647700" cy="12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128718</xdr:rowOff>
    </xdr:from>
    <xdr:to>
      <xdr:col>26</xdr:col>
      <xdr:colOff>50800</xdr:colOff>
      <xdr:row>35</xdr:row>
      <xdr:rowOff>214127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39068"/>
          <a:ext cx="698500" cy="85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214127</xdr:rowOff>
    </xdr:from>
    <xdr:to>
      <xdr:col>22</xdr:col>
      <xdr:colOff>114300</xdr:colOff>
      <xdr:row>35</xdr:row>
      <xdr:rowOff>250101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24477"/>
          <a:ext cx="698500" cy="3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250101</xdr:rowOff>
    </xdr:from>
    <xdr:to>
      <xdr:col>18</xdr:col>
      <xdr:colOff>177800</xdr:colOff>
      <xdr:row>36</xdr:row>
      <xdr:rowOff>98383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0451"/>
          <a:ext cx="698500" cy="19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297549</xdr:rowOff>
    </xdr:from>
    <xdr:to>
      <xdr:col>29</xdr:col>
      <xdr:colOff>177800</xdr:colOff>
      <xdr:row>35</xdr:row>
      <xdr:rowOff>56249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6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142627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77918</xdr:rowOff>
    </xdr:from>
    <xdr:to>
      <xdr:col>26</xdr:col>
      <xdr:colOff>101600</xdr:colOff>
      <xdr:row>35</xdr:row>
      <xdr:rowOff>179518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8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189695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163327</xdr:rowOff>
    </xdr:from>
    <xdr:to>
      <xdr:col>22</xdr:col>
      <xdr:colOff>165100</xdr:colOff>
      <xdr:row>35</xdr:row>
      <xdr:rowOff>264927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275104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199301</xdr:rowOff>
    </xdr:from>
    <xdr:to>
      <xdr:col>19</xdr:col>
      <xdr:colOff>38100</xdr:colOff>
      <xdr:row>35</xdr:row>
      <xdr:rowOff>300901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311078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47583</xdr:rowOff>
    </xdr:from>
    <xdr:to>
      <xdr:col>15</xdr:col>
      <xdr:colOff>101600</xdr:colOff>
      <xdr:row>36</xdr:row>
      <xdr:rowOff>149183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133960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
298
3.87
1,059,925
984,408
64,538
456,792
743,420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58155</xdr:rowOff>
    </xdr:from>
    <xdr:to>
      <xdr:col>24</xdr:col>
      <xdr:colOff>63500</xdr:colOff>
      <xdr:row>34</xdr:row>
      <xdr:rowOff>16406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716005"/>
          <a:ext cx="838200" cy="12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16406</xdr:rowOff>
    </xdr:from>
    <xdr:to>
      <xdr:col>19</xdr:col>
      <xdr:colOff>177800</xdr:colOff>
      <xdr:row>34</xdr:row>
      <xdr:rowOff>30749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45706"/>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161854</xdr:rowOff>
    </xdr:from>
    <xdr:to>
      <xdr:col>15</xdr:col>
      <xdr:colOff>50800</xdr:colOff>
      <xdr:row>34</xdr:row>
      <xdr:rowOff>30749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819704"/>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143227</xdr:rowOff>
    </xdr:from>
    <xdr:to>
      <xdr:col>10</xdr:col>
      <xdr:colOff>114300</xdr:colOff>
      <xdr:row>33</xdr:row>
      <xdr:rowOff>161854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801077"/>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7355</xdr:rowOff>
    </xdr:from>
    <xdr:to>
      <xdr:col>24</xdr:col>
      <xdr:colOff>114300</xdr:colOff>
      <xdr:row>33</xdr:row>
      <xdr:rowOff>108955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6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30232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137056</xdr:rowOff>
    </xdr:from>
    <xdr:to>
      <xdr:col>20</xdr:col>
      <xdr:colOff>38100</xdr:colOff>
      <xdr:row>34</xdr:row>
      <xdr:rowOff>67206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83733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151399</xdr:rowOff>
    </xdr:from>
    <xdr:to>
      <xdr:col>15</xdr:col>
      <xdr:colOff>101600</xdr:colOff>
      <xdr:row>34</xdr:row>
      <xdr:rowOff>81549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98076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8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111054</xdr:rowOff>
    </xdr:from>
    <xdr:to>
      <xdr:col>10</xdr:col>
      <xdr:colOff>165100</xdr:colOff>
      <xdr:row>34</xdr:row>
      <xdr:rowOff>41204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57731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92427</xdr:rowOff>
    </xdr:from>
    <xdr:to>
      <xdr:col>6</xdr:col>
      <xdr:colOff>38100</xdr:colOff>
      <xdr:row>34</xdr:row>
      <xdr:rowOff>22577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39104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69443</xdr:rowOff>
    </xdr:from>
    <xdr:to>
      <xdr:col>24</xdr:col>
      <xdr:colOff>63500</xdr:colOff>
      <xdr:row>54</xdr:row>
      <xdr:rowOff>102291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27743"/>
          <a:ext cx="8382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69443</xdr:rowOff>
    </xdr:from>
    <xdr:to>
      <xdr:col>19</xdr:col>
      <xdr:colOff>177800</xdr:colOff>
      <xdr:row>55</xdr:row>
      <xdr:rowOff>83817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27743"/>
          <a:ext cx="889000" cy="18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19530</xdr:rowOff>
    </xdr:from>
    <xdr:to>
      <xdr:col>15</xdr:col>
      <xdr:colOff>50800</xdr:colOff>
      <xdr:row>55</xdr:row>
      <xdr:rowOff>83817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449280"/>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19530</xdr:rowOff>
    </xdr:from>
    <xdr:to>
      <xdr:col>10</xdr:col>
      <xdr:colOff>114300</xdr:colOff>
      <xdr:row>55</xdr:row>
      <xdr:rowOff>139247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49280"/>
          <a:ext cx="889000" cy="1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51491</xdr:rowOff>
    </xdr:from>
    <xdr:to>
      <xdr:col>24</xdr:col>
      <xdr:colOff>114300</xdr:colOff>
      <xdr:row>54</xdr:row>
      <xdr:rowOff>153091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74368</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61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18643</xdr:rowOff>
    </xdr:from>
    <xdr:to>
      <xdr:col>20</xdr:col>
      <xdr:colOff>38100</xdr:colOff>
      <xdr:row>54</xdr:row>
      <xdr:rowOff>120243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136770</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9052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33017</xdr:rowOff>
    </xdr:from>
    <xdr:to>
      <xdr:col>15</xdr:col>
      <xdr:colOff>101600</xdr:colOff>
      <xdr:row>55</xdr:row>
      <xdr:rowOff>134617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151144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140180</xdr:rowOff>
    </xdr:from>
    <xdr:to>
      <xdr:col>10</xdr:col>
      <xdr:colOff>165100</xdr:colOff>
      <xdr:row>55</xdr:row>
      <xdr:rowOff>70330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86857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1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88447</xdr:rowOff>
    </xdr:from>
    <xdr:to>
      <xdr:col>6</xdr:col>
      <xdr:colOff>38100</xdr:colOff>
      <xdr:row>56</xdr:row>
      <xdr:rowOff>18597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35124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9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106187</xdr:rowOff>
    </xdr:from>
    <xdr:to>
      <xdr:col>24</xdr:col>
      <xdr:colOff>63500</xdr:colOff>
      <xdr:row>78</xdr:row>
      <xdr:rowOff>137926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9287"/>
          <a:ext cx="838200" cy="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132234</xdr:rowOff>
    </xdr:from>
    <xdr:to>
      <xdr:col>19</xdr:col>
      <xdr:colOff>177800</xdr:colOff>
      <xdr:row>78</xdr:row>
      <xdr:rowOff>137926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533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117160</xdr:rowOff>
    </xdr:from>
    <xdr:to>
      <xdr:col>15</xdr:col>
      <xdr:colOff>50800</xdr:colOff>
      <xdr:row>78</xdr:row>
      <xdr:rowOff>132234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0260"/>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116337</xdr:rowOff>
    </xdr:from>
    <xdr:to>
      <xdr:col>10</xdr:col>
      <xdr:colOff>114300</xdr:colOff>
      <xdr:row>78</xdr:row>
      <xdr:rowOff>117160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943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55387</xdr:rowOff>
    </xdr:from>
    <xdr:to>
      <xdr:col>24</xdr:col>
      <xdr:colOff>114300</xdr:colOff>
      <xdr:row>78</xdr:row>
      <xdr:rowOff>156987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87126</xdr:rowOff>
    </xdr:from>
    <xdr:to>
      <xdr:col>20</xdr:col>
      <xdr:colOff>38100</xdr:colOff>
      <xdr:row>79</xdr:row>
      <xdr:rowOff>17276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8403</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5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81434</xdr:rowOff>
    </xdr:from>
    <xdr:to>
      <xdr:col>15</xdr:col>
      <xdr:colOff>101600</xdr:colOff>
      <xdr:row>79</xdr:row>
      <xdr:rowOff>11584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66360</xdr:rowOff>
    </xdr:from>
    <xdr:to>
      <xdr:col>10</xdr:col>
      <xdr:colOff>165100</xdr:colOff>
      <xdr:row>78</xdr:row>
      <xdr:rowOff>167960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159087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65537</xdr:rowOff>
    </xdr:from>
    <xdr:to>
      <xdr:col>6</xdr:col>
      <xdr:colOff>38100</xdr:colOff>
      <xdr:row>78</xdr:row>
      <xdr:rowOff>167137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95915</xdr:rowOff>
    </xdr:from>
    <xdr:to>
      <xdr:col>24</xdr:col>
      <xdr:colOff>63500</xdr:colOff>
      <xdr:row>96</xdr:row>
      <xdr:rowOff>57632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83665"/>
          <a:ext cx="8382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95915</xdr:rowOff>
    </xdr:from>
    <xdr:to>
      <xdr:col>19</xdr:col>
      <xdr:colOff>177800</xdr:colOff>
      <xdr:row>95</xdr:row>
      <xdr:rowOff>158460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83665"/>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158460</xdr:rowOff>
    </xdr:from>
    <xdr:to>
      <xdr:col>15</xdr:col>
      <xdr:colOff>50800</xdr:colOff>
      <xdr:row>96</xdr:row>
      <xdr:rowOff>35009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46210"/>
          <a:ext cx="8890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35009</xdr:rowOff>
    </xdr:from>
    <xdr:to>
      <xdr:col>10</xdr:col>
      <xdr:colOff>114300</xdr:colOff>
      <xdr:row>96</xdr:row>
      <xdr:rowOff>73582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94209"/>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6832</xdr:rowOff>
    </xdr:from>
    <xdr:to>
      <xdr:col>24</xdr:col>
      <xdr:colOff>114300</xdr:colOff>
      <xdr:row>96</xdr:row>
      <xdr:rowOff>108432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156709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45115</xdr:rowOff>
    </xdr:from>
    <xdr:to>
      <xdr:col>20</xdr:col>
      <xdr:colOff>38100</xdr:colOff>
      <xdr:row>95</xdr:row>
      <xdr:rowOff>146715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137842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107660</xdr:rowOff>
    </xdr:from>
    <xdr:to>
      <xdr:col>15</xdr:col>
      <xdr:colOff>101600</xdr:colOff>
      <xdr:row>96</xdr:row>
      <xdr:rowOff>37810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28937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155659</xdr:rowOff>
    </xdr:from>
    <xdr:to>
      <xdr:col>10</xdr:col>
      <xdr:colOff>165100</xdr:colOff>
      <xdr:row>96</xdr:row>
      <xdr:rowOff>85809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102336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22782</xdr:rowOff>
    </xdr:from>
    <xdr:to>
      <xdr:col>6</xdr:col>
      <xdr:colOff>38100</xdr:colOff>
      <xdr:row>96</xdr:row>
      <xdr:rowOff>124382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115509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156376</xdr:rowOff>
    </xdr:from>
    <xdr:to>
      <xdr:col>55</xdr:col>
      <xdr:colOff>0</xdr:colOff>
      <xdr:row>37</xdr:row>
      <xdr:rowOff>69296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28576"/>
          <a:ext cx="838200" cy="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55700</xdr:rowOff>
    </xdr:from>
    <xdr:to>
      <xdr:col>50</xdr:col>
      <xdr:colOff>114300</xdr:colOff>
      <xdr:row>37</xdr:row>
      <xdr:rowOff>69296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399350"/>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10829</xdr:rowOff>
    </xdr:from>
    <xdr:to>
      <xdr:col>45</xdr:col>
      <xdr:colOff>177800</xdr:colOff>
      <xdr:row>37</xdr:row>
      <xdr:rowOff>55700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54479"/>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10829</xdr:rowOff>
    </xdr:from>
    <xdr:to>
      <xdr:col>41</xdr:col>
      <xdr:colOff>50800</xdr:colOff>
      <xdr:row>37</xdr:row>
      <xdr:rowOff>105073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54479"/>
          <a:ext cx="889000" cy="9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105576</xdr:rowOff>
    </xdr:from>
    <xdr:to>
      <xdr:col>55</xdr:col>
      <xdr:colOff>50800</xdr:colOff>
      <xdr:row>37</xdr:row>
      <xdr:rowOff>35726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128453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2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18496</xdr:rowOff>
    </xdr:from>
    <xdr:to>
      <xdr:col>50</xdr:col>
      <xdr:colOff>165100</xdr:colOff>
      <xdr:row>37</xdr:row>
      <xdr:rowOff>120096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136623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3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4900</xdr:rowOff>
    </xdr:from>
    <xdr:to>
      <xdr:col>46</xdr:col>
      <xdr:colOff>38100</xdr:colOff>
      <xdr:row>37</xdr:row>
      <xdr:rowOff>106500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131479</xdr:rowOff>
    </xdr:from>
    <xdr:to>
      <xdr:col>41</xdr:col>
      <xdr:colOff>101600</xdr:colOff>
      <xdr:row>37</xdr:row>
      <xdr:rowOff>61629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78156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54273</xdr:rowOff>
    </xdr:from>
    <xdr:to>
      <xdr:col>36</xdr:col>
      <xdr:colOff>165100</xdr:colOff>
      <xdr:row>37</xdr:row>
      <xdr:rowOff>155873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7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53453</xdr:rowOff>
    </xdr:from>
    <xdr:to>
      <xdr:col>55</xdr:col>
      <xdr:colOff>0</xdr:colOff>
      <xdr:row>58</xdr:row>
      <xdr:rowOff>87527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97553"/>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83227</xdr:rowOff>
    </xdr:from>
    <xdr:to>
      <xdr:col>50</xdr:col>
      <xdr:colOff>114300</xdr:colOff>
      <xdr:row>58</xdr:row>
      <xdr:rowOff>53453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55877"/>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165374</xdr:rowOff>
    </xdr:from>
    <xdr:to>
      <xdr:col>45</xdr:col>
      <xdr:colOff>177800</xdr:colOff>
      <xdr:row>57</xdr:row>
      <xdr:rowOff>83227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766574"/>
          <a:ext cx="889000" cy="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156231</xdr:rowOff>
    </xdr:from>
    <xdr:to>
      <xdr:col>41</xdr:col>
      <xdr:colOff>50800</xdr:colOff>
      <xdr:row>56</xdr:row>
      <xdr:rowOff>165374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75743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36727</xdr:rowOff>
    </xdr:from>
    <xdr:to>
      <xdr:col>55</xdr:col>
      <xdr:colOff>50800</xdr:colOff>
      <xdr:row>58</xdr:row>
      <xdr:rowOff>138327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2653</xdr:rowOff>
    </xdr:from>
    <xdr:to>
      <xdr:col>50</xdr:col>
      <xdr:colOff>165100</xdr:colOff>
      <xdr:row>58</xdr:row>
      <xdr:rowOff>104253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120780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32427</xdr:rowOff>
    </xdr:from>
    <xdr:to>
      <xdr:col>46</xdr:col>
      <xdr:colOff>38100</xdr:colOff>
      <xdr:row>57</xdr:row>
      <xdr:rowOff>134027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150554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58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114574</xdr:rowOff>
    </xdr:from>
    <xdr:to>
      <xdr:col>41</xdr:col>
      <xdr:colOff>101600</xdr:colOff>
      <xdr:row>57</xdr:row>
      <xdr:rowOff>44724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61251</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4910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105431</xdr:rowOff>
    </xdr:from>
    <xdr:to>
      <xdr:col>36</xdr:col>
      <xdr:colOff>165100</xdr:colOff>
      <xdr:row>57</xdr:row>
      <xdr:rowOff>35581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7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52108</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27205" y="9481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157356</xdr:rowOff>
    </xdr:from>
    <xdr:to>
      <xdr:col>55</xdr:col>
      <xdr:colOff>0</xdr:colOff>
      <xdr:row>77</xdr:row>
      <xdr:rowOff>150061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87556"/>
          <a:ext cx="838200" cy="1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157356</xdr:rowOff>
    </xdr:from>
    <xdr:to>
      <xdr:col>50</xdr:col>
      <xdr:colOff>114300</xdr:colOff>
      <xdr:row>77</xdr:row>
      <xdr:rowOff>54544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87556"/>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54544</xdr:rowOff>
    </xdr:from>
    <xdr:to>
      <xdr:col>45</xdr:col>
      <xdr:colOff>177800</xdr:colOff>
      <xdr:row>77</xdr:row>
      <xdr:rowOff>75161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56194"/>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44006</xdr:rowOff>
    </xdr:from>
    <xdr:to>
      <xdr:col>41</xdr:col>
      <xdr:colOff>50800</xdr:colOff>
      <xdr:row>77</xdr:row>
      <xdr:rowOff>75161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902756"/>
          <a:ext cx="889000" cy="3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99261</xdr:rowOff>
    </xdr:from>
    <xdr:to>
      <xdr:col>55</xdr:col>
      <xdr:colOff>50800</xdr:colOff>
      <xdr:row>78</xdr:row>
      <xdr:rowOff>29411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122138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5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106556</xdr:rowOff>
    </xdr:from>
    <xdr:to>
      <xdr:col>50</xdr:col>
      <xdr:colOff>165100</xdr:colOff>
      <xdr:row>77</xdr:row>
      <xdr:rowOff>36706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1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53233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91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3744</xdr:rowOff>
    </xdr:from>
    <xdr:to>
      <xdr:col>46</xdr:col>
      <xdr:colOff>38100</xdr:colOff>
      <xdr:row>77</xdr:row>
      <xdr:rowOff>105344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121871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8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24361</xdr:rowOff>
    </xdr:from>
    <xdr:to>
      <xdr:col>41</xdr:col>
      <xdr:colOff>101600</xdr:colOff>
      <xdr:row>77</xdr:row>
      <xdr:rowOff>125961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142488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164656</xdr:rowOff>
    </xdr:from>
    <xdr:to>
      <xdr:col>36</xdr:col>
      <xdr:colOff>165100</xdr:colOff>
      <xdr:row>75</xdr:row>
      <xdr:rowOff>94806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8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111333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62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127800</xdr:rowOff>
    </xdr:from>
    <xdr:to>
      <xdr:col>55</xdr:col>
      <xdr:colOff>0</xdr:colOff>
      <xdr:row>98</xdr:row>
      <xdr:rowOff>134764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29900"/>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147379</xdr:rowOff>
    </xdr:from>
    <xdr:to>
      <xdr:col>50</xdr:col>
      <xdr:colOff>114300</xdr:colOff>
      <xdr:row>98</xdr:row>
      <xdr:rowOff>134764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778029"/>
          <a:ext cx="889000" cy="1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52922</xdr:rowOff>
    </xdr:from>
    <xdr:to>
      <xdr:col>45</xdr:col>
      <xdr:colOff>177800</xdr:colOff>
      <xdr:row>97</xdr:row>
      <xdr:rowOff>147379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683572"/>
          <a:ext cx="8890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52922</xdr:rowOff>
    </xdr:from>
    <xdr:to>
      <xdr:col>41</xdr:col>
      <xdr:colOff>50800</xdr:colOff>
      <xdr:row>97</xdr:row>
      <xdr:rowOff>137291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683572"/>
          <a:ext cx="889000" cy="8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77000</xdr:rowOff>
    </xdr:from>
    <xdr:to>
      <xdr:col>55</xdr:col>
      <xdr:colOff>50800</xdr:colOff>
      <xdr:row>99</xdr:row>
      <xdr:rowOff>7150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83964</xdr:rowOff>
    </xdr:from>
    <xdr:to>
      <xdr:col>50</xdr:col>
      <xdr:colOff>165100</xdr:colOff>
      <xdr:row>99</xdr:row>
      <xdr:rowOff>14114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96579</xdr:rowOff>
    </xdr:from>
    <xdr:to>
      <xdr:col>46</xdr:col>
      <xdr:colOff>38100</xdr:colOff>
      <xdr:row>98</xdr:row>
      <xdr:rowOff>26729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43256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2122</xdr:rowOff>
    </xdr:from>
    <xdr:to>
      <xdr:col>41</xdr:col>
      <xdr:colOff>101600</xdr:colOff>
      <xdr:row>97</xdr:row>
      <xdr:rowOff>103722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95</xdr:row>
      <xdr:rowOff>120249</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6407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86491</xdr:rowOff>
    </xdr:from>
    <xdr:to>
      <xdr:col>36</xdr:col>
      <xdr:colOff>165100</xdr:colOff>
      <xdr:row>98</xdr:row>
      <xdr:rowOff>16641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4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113798</xdr:rowOff>
    </xdr:from>
    <xdr:to>
      <xdr:col>85</xdr:col>
      <xdr:colOff>127000</xdr:colOff>
      <xdr:row>76</xdr:row>
      <xdr:rowOff>34133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972548"/>
          <a:ext cx="838200" cy="9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34133</xdr:rowOff>
    </xdr:from>
    <xdr:to>
      <xdr:col>81</xdr:col>
      <xdr:colOff>50800</xdr:colOff>
      <xdr:row>76</xdr:row>
      <xdr:rowOff>115013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64333"/>
          <a:ext cx="889000" cy="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115013</xdr:rowOff>
    </xdr:from>
    <xdr:to>
      <xdr:col>76</xdr:col>
      <xdr:colOff>114300</xdr:colOff>
      <xdr:row>76</xdr:row>
      <xdr:rowOff>126536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45213"/>
          <a:ext cx="8890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126536</xdr:rowOff>
    </xdr:from>
    <xdr:to>
      <xdr:col>71</xdr:col>
      <xdr:colOff>177800</xdr:colOff>
      <xdr:row>77</xdr:row>
      <xdr:rowOff>42394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56736"/>
          <a:ext cx="889000" cy="8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62998</xdr:rowOff>
    </xdr:from>
    <xdr:to>
      <xdr:col>85</xdr:col>
      <xdr:colOff>177800</xdr:colOff>
      <xdr:row>75</xdr:row>
      <xdr:rowOff>164598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85875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77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154783</xdr:rowOff>
    </xdr:from>
    <xdr:to>
      <xdr:col>81</xdr:col>
      <xdr:colOff>101600</xdr:colOff>
      <xdr:row>76</xdr:row>
      <xdr:rowOff>84933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101460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7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64213</xdr:rowOff>
    </xdr:from>
    <xdr:to>
      <xdr:col>76</xdr:col>
      <xdr:colOff>165100</xdr:colOff>
      <xdr:row>76</xdr:row>
      <xdr:rowOff>165813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10890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6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75736</xdr:rowOff>
    </xdr:from>
    <xdr:to>
      <xdr:col>72</xdr:col>
      <xdr:colOff>38100</xdr:colOff>
      <xdr:row>77</xdr:row>
      <xdr:rowOff>5886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22413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163044</xdr:rowOff>
    </xdr:from>
    <xdr:to>
      <xdr:col>67</xdr:col>
      <xdr:colOff>101600</xdr:colOff>
      <xdr:row>77</xdr:row>
      <xdr:rowOff>93194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109721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55787</xdr:rowOff>
    </xdr:from>
    <xdr:to>
      <xdr:col>85</xdr:col>
      <xdr:colOff>127000</xdr:colOff>
      <xdr:row>96</xdr:row>
      <xdr:rowOff>143332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514987"/>
          <a:ext cx="838200" cy="8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33341</xdr:rowOff>
    </xdr:from>
    <xdr:to>
      <xdr:col>81</xdr:col>
      <xdr:colOff>50800</xdr:colOff>
      <xdr:row>96</xdr:row>
      <xdr:rowOff>55787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492541"/>
          <a:ext cx="889000" cy="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33341</xdr:rowOff>
    </xdr:from>
    <xdr:to>
      <xdr:col>76</xdr:col>
      <xdr:colOff>114300</xdr:colOff>
      <xdr:row>97</xdr:row>
      <xdr:rowOff>110170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492541"/>
          <a:ext cx="889000" cy="2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110170</xdr:rowOff>
    </xdr:from>
    <xdr:to>
      <xdr:col>71</xdr:col>
      <xdr:colOff>177800</xdr:colOff>
      <xdr:row>97</xdr:row>
      <xdr:rowOff>124363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740820"/>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92532</xdr:rowOff>
    </xdr:from>
    <xdr:to>
      <xdr:col>85</xdr:col>
      <xdr:colOff>177800</xdr:colOff>
      <xdr:row>97</xdr:row>
      <xdr:rowOff>22682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115409</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0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4987</xdr:rowOff>
    </xdr:from>
    <xdr:to>
      <xdr:col>81</xdr:col>
      <xdr:colOff>101600</xdr:colOff>
      <xdr:row>96</xdr:row>
      <xdr:rowOff>106587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4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123114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2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153991</xdr:rowOff>
    </xdr:from>
    <xdr:to>
      <xdr:col>76</xdr:col>
      <xdr:colOff>165100</xdr:colOff>
      <xdr:row>96</xdr:row>
      <xdr:rowOff>84141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4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100668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1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59370</xdr:rowOff>
    </xdr:from>
    <xdr:to>
      <xdr:col>72</xdr:col>
      <xdr:colOff>38100</xdr:colOff>
      <xdr:row>97</xdr:row>
      <xdr:rowOff>160970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6047</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73563</xdr:rowOff>
    </xdr:from>
    <xdr:to>
      <xdr:col>67</xdr:col>
      <xdr:colOff>101600</xdr:colOff>
      <xdr:row>98</xdr:row>
      <xdr:rowOff>3713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20240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106152</xdr:rowOff>
    </xdr:from>
    <xdr:to>
      <xdr:col>116</xdr:col>
      <xdr:colOff>63500</xdr:colOff>
      <xdr:row>74</xdr:row>
      <xdr:rowOff>132721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622002"/>
          <a:ext cx="838200" cy="1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106152</xdr:rowOff>
    </xdr:from>
    <xdr:to>
      <xdr:col>111</xdr:col>
      <xdr:colOff>177800</xdr:colOff>
      <xdr:row>74</xdr:row>
      <xdr:rowOff>140314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622002"/>
          <a:ext cx="889000" cy="2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131627</xdr:rowOff>
    </xdr:from>
    <xdr:to>
      <xdr:col>107</xdr:col>
      <xdr:colOff>50800</xdr:colOff>
      <xdr:row>74</xdr:row>
      <xdr:rowOff>140314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81892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131627</xdr:rowOff>
    </xdr:from>
    <xdr:to>
      <xdr:col>102</xdr:col>
      <xdr:colOff>114300</xdr:colOff>
      <xdr:row>74</xdr:row>
      <xdr:rowOff>135115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18927"/>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81921</xdr:rowOff>
    </xdr:from>
    <xdr:to>
      <xdr:col>116</xdr:col>
      <xdr:colOff>114300</xdr:colOff>
      <xdr:row>75</xdr:row>
      <xdr:rowOff>12071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104798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55352</xdr:rowOff>
    </xdr:from>
    <xdr:to>
      <xdr:col>112</xdr:col>
      <xdr:colOff>38100</xdr:colOff>
      <xdr:row>73</xdr:row>
      <xdr:rowOff>156952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2029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89514</xdr:rowOff>
    </xdr:from>
    <xdr:to>
      <xdr:col>107</xdr:col>
      <xdr:colOff>101600</xdr:colOff>
      <xdr:row>75</xdr:row>
      <xdr:rowOff>19664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36191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55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80827</xdr:rowOff>
    </xdr:from>
    <xdr:to>
      <xdr:col>102</xdr:col>
      <xdr:colOff>165100</xdr:colOff>
      <xdr:row>75</xdr:row>
      <xdr:rowOff>10977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27504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5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84315</xdr:rowOff>
    </xdr:from>
    <xdr:to>
      <xdr:col>98</xdr:col>
      <xdr:colOff>38100</xdr:colOff>
      <xdr:row>75</xdr:row>
      <xdr:rowOff>14465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30992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5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a:t>
          </a:r>
          <a:r>
            <a:rPr kumimoji="1" lang="en-US" altLang="ja-JP" sz="1300">
              <a:latin typeface="ＭＳ Ｐゴシック" panose="020B0600070205080204" pitchFamily="50" charset="-128"/>
              <a:ea typeface="ＭＳ Ｐゴシック" panose="020B0600070205080204" pitchFamily="50" charset="-128"/>
            </a:rPr>
            <a:t>14,046</a:t>
          </a:r>
          <a:r>
            <a:rPr kumimoji="1" lang="ja-JP" altLang="en-US" sz="1300">
              <a:latin typeface="ＭＳ Ｐゴシック" panose="020B0600070205080204" pitchFamily="50" charset="-128"/>
              <a:ea typeface="ＭＳ Ｐゴシック" panose="020B0600070205080204" pitchFamily="50" charset="-128"/>
            </a:rPr>
            <a:t>千円の増となった。また、近年の人口減少に伴い、住民一人当たりのコストは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69,836</a:t>
          </a:r>
          <a:r>
            <a:rPr kumimoji="1" lang="ja-JP" altLang="en-US" sz="1300">
              <a:latin typeface="ＭＳ Ｐゴシック" panose="020B0600070205080204" pitchFamily="50" charset="-128"/>
              <a:ea typeface="ＭＳ Ｐゴシック" panose="020B0600070205080204" pitchFamily="50" charset="-128"/>
            </a:rPr>
            <a:t>円の増となった。依然として類似団体内の平均値より高い状態であるが、離島小規模自治体である本村においては、行政（住民）サービスの質低下することなく維持していくためには、一定の職員数を確保する必要があるため、類似団体よりも職員数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物件費及び繰出金においては、本村は類似団体内においても人口が少ない部類に入り、加えて離島である地理的特性から各コストが高くなりやすく、住民一人当たりの計算では他団体に比べて高額になったと考えられる。</a:t>
          </a:r>
        </a:p>
        <a:p>
          <a:r>
            <a:rPr kumimoji="1" lang="ja-JP" altLang="en-US" sz="1300">
              <a:latin typeface="ＭＳ Ｐゴシック" panose="020B0600070205080204" pitchFamily="50" charset="-128"/>
              <a:ea typeface="ＭＳ Ｐゴシック" panose="020B0600070205080204" pitchFamily="50" charset="-128"/>
            </a:rPr>
            <a:t>・公債費においては、過年度において整備した公共施設等の起債の償還が開始されることや、令和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年度以降予定されている新規整備事業により年々増加傾向になる懸念がある。新規公共事業等の採択の優先度を明確にし、新規地方債の発行の抑制、縮減に引き続き努めていく。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・積立金についても、今年度よりその他特定目的基金（特定防衛調整交付金事業基金）として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件（「汚泥脱水機整備事業」及び「歴史民俗資料館運営事業」）の基金積立があったが、その他特定目的基金のうち特定防衛調整交付金事業基金である「堆肥管理施設整備事業」の基金　取り崩しがあったため、住民一人当たりのコストは前年比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68,933</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
298
3.87
1,059,925
984,408
64,538
456,792
743,420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32093</xdr:rowOff>
    </xdr:from>
    <xdr:to>
      <xdr:col>24</xdr:col>
      <xdr:colOff>63500</xdr:colOff>
      <xdr:row>32</xdr:row>
      <xdr:rowOff>57696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51849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57696</xdr:rowOff>
    </xdr:from>
    <xdr:to>
      <xdr:col>19</xdr:col>
      <xdr:colOff>177800</xdr:colOff>
      <xdr:row>32</xdr:row>
      <xdr:rowOff>135191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54409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135191</xdr:rowOff>
    </xdr:from>
    <xdr:to>
      <xdr:col>15</xdr:col>
      <xdr:colOff>50800</xdr:colOff>
      <xdr:row>32</xdr:row>
      <xdr:rowOff>150673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621591"/>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142799</xdr:rowOff>
    </xdr:from>
    <xdr:to>
      <xdr:col>10</xdr:col>
      <xdr:colOff>114300</xdr:colOff>
      <xdr:row>32</xdr:row>
      <xdr:rowOff>150673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2919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152743</xdr:rowOff>
    </xdr:from>
    <xdr:to>
      <xdr:col>24</xdr:col>
      <xdr:colOff>114300</xdr:colOff>
      <xdr:row>32</xdr:row>
      <xdr:rowOff>82893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4170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3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6896</xdr:rowOff>
    </xdr:from>
    <xdr:to>
      <xdr:col>20</xdr:col>
      <xdr:colOff>38100</xdr:colOff>
      <xdr:row>32</xdr:row>
      <xdr:rowOff>108496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4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125023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26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84391</xdr:rowOff>
    </xdr:from>
    <xdr:to>
      <xdr:col>15</xdr:col>
      <xdr:colOff>101600</xdr:colOff>
      <xdr:row>33</xdr:row>
      <xdr:rowOff>14541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31068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99873</xdr:rowOff>
    </xdr:from>
    <xdr:to>
      <xdr:col>10</xdr:col>
      <xdr:colOff>165100</xdr:colOff>
      <xdr:row>33</xdr:row>
      <xdr:rowOff>30023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46550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3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91999</xdr:rowOff>
    </xdr:from>
    <xdr:to>
      <xdr:col>6</xdr:col>
      <xdr:colOff>38100</xdr:colOff>
      <xdr:row>33</xdr:row>
      <xdr:rowOff>22149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38676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84952</xdr:rowOff>
    </xdr:from>
    <xdr:to>
      <xdr:col>24</xdr:col>
      <xdr:colOff>63500</xdr:colOff>
      <xdr:row>57</xdr:row>
      <xdr:rowOff>88891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7602"/>
          <a:ext cx="8382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153950</xdr:rowOff>
    </xdr:from>
    <xdr:to>
      <xdr:col>19</xdr:col>
      <xdr:colOff>177800</xdr:colOff>
      <xdr:row>57</xdr:row>
      <xdr:rowOff>84952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55150"/>
          <a:ext cx="889000" cy="10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153950</xdr:rowOff>
    </xdr:from>
    <xdr:to>
      <xdr:col>15</xdr:col>
      <xdr:colOff>50800</xdr:colOff>
      <xdr:row>57</xdr:row>
      <xdr:rowOff>43135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55150"/>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43135</xdr:rowOff>
    </xdr:from>
    <xdr:to>
      <xdr:col>10</xdr:col>
      <xdr:colOff>114300</xdr:colOff>
      <xdr:row>57</xdr:row>
      <xdr:rowOff>122460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15785"/>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38091</xdr:rowOff>
    </xdr:from>
    <xdr:to>
      <xdr:col>24</xdr:col>
      <xdr:colOff>114300</xdr:colOff>
      <xdr:row>57</xdr:row>
      <xdr:rowOff>139691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60968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34152</xdr:rowOff>
    </xdr:from>
    <xdr:to>
      <xdr:col>20</xdr:col>
      <xdr:colOff>38100</xdr:colOff>
      <xdr:row>57</xdr:row>
      <xdr:rowOff>135752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152279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103150</xdr:rowOff>
    </xdr:from>
    <xdr:to>
      <xdr:col>15</xdr:col>
      <xdr:colOff>101600</xdr:colOff>
      <xdr:row>57</xdr:row>
      <xdr:rowOff>33300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49827</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4795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163785</xdr:rowOff>
    </xdr:from>
    <xdr:to>
      <xdr:col>10</xdr:col>
      <xdr:colOff>165100</xdr:colOff>
      <xdr:row>57</xdr:row>
      <xdr:rowOff>93935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110462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402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71660</xdr:rowOff>
    </xdr:from>
    <xdr:to>
      <xdr:col>6</xdr:col>
      <xdr:colOff>38100</xdr:colOff>
      <xdr:row>58</xdr:row>
      <xdr:rowOff>1810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18337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48492</xdr:rowOff>
    </xdr:from>
    <xdr:to>
      <xdr:col>24</xdr:col>
      <xdr:colOff>63500</xdr:colOff>
      <xdr:row>75</xdr:row>
      <xdr:rowOff>90877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07242"/>
          <a:ext cx="8382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48492</xdr:rowOff>
    </xdr:from>
    <xdr:to>
      <xdr:col>19</xdr:col>
      <xdr:colOff>177800</xdr:colOff>
      <xdr:row>75</xdr:row>
      <xdr:rowOff>167974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07242"/>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167974</xdr:rowOff>
    </xdr:from>
    <xdr:to>
      <xdr:col>15</xdr:col>
      <xdr:colOff>50800</xdr:colOff>
      <xdr:row>76</xdr:row>
      <xdr:rowOff>11021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672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2439</xdr:rowOff>
    </xdr:from>
    <xdr:to>
      <xdr:col>10</xdr:col>
      <xdr:colOff>114300</xdr:colOff>
      <xdr:row>76</xdr:row>
      <xdr:rowOff>11021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32639"/>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40077</xdr:rowOff>
    </xdr:from>
    <xdr:to>
      <xdr:col>24</xdr:col>
      <xdr:colOff>114300</xdr:colOff>
      <xdr:row>75</xdr:row>
      <xdr:rowOff>141677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62954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169142</xdr:rowOff>
    </xdr:from>
    <xdr:to>
      <xdr:col>20</xdr:col>
      <xdr:colOff>38100</xdr:colOff>
      <xdr:row>75</xdr:row>
      <xdr:rowOff>99292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115819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3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117174</xdr:rowOff>
    </xdr:from>
    <xdr:to>
      <xdr:col>15</xdr:col>
      <xdr:colOff>101600</xdr:colOff>
      <xdr:row>76</xdr:row>
      <xdr:rowOff>47324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63851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131671</xdr:rowOff>
    </xdr:from>
    <xdr:to>
      <xdr:col>10</xdr:col>
      <xdr:colOff>165100</xdr:colOff>
      <xdr:row>76</xdr:row>
      <xdr:rowOff>61821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78348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6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123089</xdr:rowOff>
    </xdr:from>
    <xdr:to>
      <xdr:col>6</xdr:col>
      <xdr:colOff>38100</xdr:colOff>
      <xdr:row>76</xdr:row>
      <xdr:rowOff>53239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5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113685</xdr:rowOff>
    </xdr:from>
    <xdr:to>
      <xdr:col>24</xdr:col>
      <xdr:colOff>62865</xdr:colOff>
      <xdr:row>98</xdr:row>
      <xdr:rowOff>171019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6229985"/>
          <a:ext cx="1270" cy="743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171019</xdr:rowOff>
    </xdr:from>
    <xdr:to>
      <xdr:col>24</xdr:col>
      <xdr:colOff>152400</xdr:colOff>
      <xdr:row>98</xdr:row>
      <xdr:rowOff>171019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60362</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60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113685</xdr:rowOff>
    </xdr:from>
    <xdr:to>
      <xdr:col>24</xdr:col>
      <xdr:colOff>152400</xdr:colOff>
      <xdr:row>94</xdr:row>
      <xdr:rowOff>113685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22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132966</xdr:rowOff>
    </xdr:from>
    <xdr:to>
      <xdr:col>24</xdr:col>
      <xdr:colOff>63500</xdr:colOff>
      <xdr:row>96</xdr:row>
      <xdr:rowOff>94441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20716"/>
          <a:ext cx="838200" cy="1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116577</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7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138150</xdr:rowOff>
    </xdr:from>
    <xdr:to>
      <xdr:col>24</xdr:col>
      <xdr:colOff>114300</xdr:colOff>
      <xdr:row>98</xdr:row>
      <xdr:rowOff>68300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132966</xdr:rowOff>
    </xdr:from>
    <xdr:to>
      <xdr:col>19</xdr:col>
      <xdr:colOff>177800</xdr:colOff>
      <xdr:row>96</xdr:row>
      <xdr:rowOff>131169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20716"/>
          <a:ext cx="889000" cy="16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146286</xdr:rowOff>
    </xdr:from>
    <xdr:to>
      <xdr:col>20</xdr:col>
      <xdr:colOff>38100</xdr:colOff>
      <xdr:row>98</xdr:row>
      <xdr:rowOff>76436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67563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6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63114</xdr:rowOff>
    </xdr:from>
    <xdr:to>
      <xdr:col>15</xdr:col>
      <xdr:colOff>50800</xdr:colOff>
      <xdr:row>96</xdr:row>
      <xdr:rowOff>131169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50864"/>
          <a:ext cx="889000" cy="2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152070</xdr:rowOff>
    </xdr:from>
    <xdr:to>
      <xdr:col>15</xdr:col>
      <xdr:colOff>101600</xdr:colOff>
      <xdr:row>98</xdr:row>
      <xdr:rowOff>82220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73347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8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37667</xdr:rowOff>
    </xdr:from>
    <xdr:to>
      <xdr:col>10</xdr:col>
      <xdr:colOff>114300</xdr:colOff>
      <xdr:row>95</xdr:row>
      <xdr:rowOff>63114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639617"/>
          <a:ext cx="889000" cy="7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29428</xdr:rowOff>
    </xdr:from>
    <xdr:to>
      <xdr:col>10</xdr:col>
      <xdr:colOff>165100</xdr:colOff>
      <xdr:row>98</xdr:row>
      <xdr:rowOff>131028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3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122155</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92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47434</xdr:rowOff>
    </xdr:from>
    <xdr:to>
      <xdr:col>6</xdr:col>
      <xdr:colOff>38100</xdr:colOff>
      <xdr:row>98</xdr:row>
      <xdr:rowOff>149034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43641</xdr:rowOff>
    </xdr:from>
    <xdr:to>
      <xdr:col>24</xdr:col>
      <xdr:colOff>114300</xdr:colOff>
      <xdr:row>96</xdr:row>
      <xdr:rowOff>145241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66518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5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82166</xdr:rowOff>
    </xdr:from>
    <xdr:to>
      <xdr:col>20</xdr:col>
      <xdr:colOff>38100</xdr:colOff>
      <xdr:row>96</xdr:row>
      <xdr:rowOff>12316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28843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80369</xdr:rowOff>
    </xdr:from>
    <xdr:to>
      <xdr:col>15</xdr:col>
      <xdr:colOff>101600</xdr:colOff>
      <xdr:row>97</xdr:row>
      <xdr:rowOff>10519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27046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12314</xdr:rowOff>
    </xdr:from>
    <xdr:to>
      <xdr:col>10</xdr:col>
      <xdr:colOff>165100</xdr:colOff>
      <xdr:row>95</xdr:row>
      <xdr:rowOff>113914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130441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0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158317</xdr:rowOff>
    </xdr:from>
    <xdr:to>
      <xdr:col>6</xdr:col>
      <xdr:colOff>38100</xdr:colOff>
      <xdr:row>91</xdr:row>
      <xdr:rowOff>88467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89</xdr:row>
      <xdr:rowOff>104994</xdr:rowOff>
    </xdr:from>
    <xdr:ext cx="69018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785205" y="15364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36261</xdr:rowOff>
    </xdr:from>
    <xdr:to>
      <xdr:col>55</xdr:col>
      <xdr:colOff>0</xdr:colOff>
      <xdr:row>57</xdr:row>
      <xdr:rowOff>169436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37461"/>
          <a:ext cx="838200" cy="30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169436</xdr:rowOff>
    </xdr:from>
    <xdr:to>
      <xdr:col>50</xdr:col>
      <xdr:colOff>114300</xdr:colOff>
      <xdr:row>58</xdr:row>
      <xdr:rowOff>77015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2086"/>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150347</xdr:rowOff>
    </xdr:from>
    <xdr:to>
      <xdr:col>45</xdr:col>
      <xdr:colOff>177800</xdr:colOff>
      <xdr:row>58</xdr:row>
      <xdr:rowOff>77015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22997"/>
          <a:ext cx="889000" cy="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150347</xdr:rowOff>
    </xdr:from>
    <xdr:to>
      <xdr:col>41</xdr:col>
      <xdr:colOff>50800</xdr:colOff>
      <xdr:row>58</xdr:row>
      <xdr:rowOff>31201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2997"/>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156911</xdr:rowOff>
    </xdr:from>
    <xdr:to>
      <xdr:col>55</xdr:col>
      <xdr:colOff>50800</xdr:colOff>
      <xdr:row>56</xdr:row>
      <xdr:rowOff>87061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8338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3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118636</xdr:rowOff>
    </xdr:from>
    <xdr:to>
      <xdr:col>50</xdr:col>
      <xdr:colOff>165100</xdr:colOff>
      <xdr:row>58</xdr:row>
      <xdr:rowOff>48786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65313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26215</xdr:rowOff>
    </xdr:from>
    <xdr:to>
      <xdr:col>46</xdr:col>
      <xdr:colOff>38100</xdr:colOff>
      <xdr:row>58</xdr:row>
      <xdr:rowOff>127815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144342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4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99547</xdr:rowOff>
    </xdr:from>
    <xdr:to>
      <xdr:col>41</xdr:col>
      <xdr:colOff>101600</xdr:colOff>
      <xdr:row>58</xdr:row>
      <xdr:rowOff>29697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46224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151851</xdr:rowOff>
    </xdr:from>
    <xdr:to>
      <xdr:col>36</xdr:col>
      <xdr:colOff>165100</xdr:colOff>
      <xdr:row>58</xdr:row>
      <xdr:rowOff>82001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98528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113154</xdr:rowOff>
    </xdr:from>
    <xdr:to>
      <xdr:col>55</xdr:col>
      <xdr:colOff>0</xdr:colOff>
      <xdr:row>77</xdr:row>
      <xdr:rowOff>139233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14804"/>
          <a:ext cx="8382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148034</xdr:rowOff>
    </xdr:from>
    <xdr:to>
      <xdr:col>50</xdr:col>
      <xdr:colOff>114300</xdr:colOff>
      <xdr:row>77</xdr:row>
      <xdr:rowOff>113154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8234"/>
          <a:ext cx="889000" cy="1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33232</xdr:rowOff>
    </xdr:from>
    <xdr:to>
      <xdr:col>45</xdr:col>
      <xdr:colOff>177800</xdr:colOff>
      <xdr:row>76</xdr:row>
      <xdr:rowOff>148034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63432"/>
          <a:ext cx="889000" cy="1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13436</xdr:rowOff>
    </xdr:from>
    <xdr:to>
      <xdr:col>41</xdr:col>
      <xdr:colOff>50800</xdr:colOff>
      <xdr:row>76</xdr:row>
      <xdr:rowOff>33232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43636"/>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88433</xdr:rowOff>
    </xdr:from>
    <xdr:to>
      <xdr:col>55</xdr:col>
      <xdr:colOff>50800</xdr:colOff>
      <xdr:row>78</xdr:row>
      <xdr:rowOff>18583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111310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62354</xdr:rowOff>
    </xdr:from>
    <xdr:to>
      <xdr:col>50</xdr:col>
      <xdr:colOff>165100</xdr:colOff>
      <xdr:row>77</xdr:row>
      <xdr:rowOff>163954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9031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97234</xdr:rowOff>
    </xdr:from>
    <xdr:to>
      <xdr:col>46</xdr:col>
      <xdr:colOff>38100</xdr:colOff>
      <xdr:row>77</xdr:row>
      <xdr:rowOff>27384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43911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153882</xdr:rowOff>
    </xdr:from>
    <xdr:to>
      <xdr:col>41</xdr:col>
      <xdr:colOff>101600</xdr:colOff>
      <xdr:row>76</xdr:row>
      <xdr:rowOff>84032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100559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7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134086</xdr:rowOff>
    </xdr:from>
    <xdr:to>
      <xdr:col>36</xdr:col>
      <xdr:colOff>165100</xdr:colOff>
      <xdr:row>76</xdr:row>
      <xdr:rowOff>64235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992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80763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7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5784</xdr:rowOff>
    </xdr:from>
    <xdr:to>
      <xdr:col>55</xdr:col>
      <xdr:colOff>0</xdr:colOff>
      <xdr:row>99</xdr:row>
      <xdr:rowOff>15151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79334"/>
          <a:ext cx="8382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15151</xdr:rowOff>
    </xdr:from>
    <xdr:to>
      <xdr:col>50</xdr:col>
      <xdr:colOff>114300</xdr:colOff>
      <xdr:row>99</xdr:row>
      <xdr:rowOff>34249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88701"/>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18872</xdr:rowOff>
    </xdr:from>
    <xdr:to>
      <xdr:col>45</xdr:col>
      <xdr:colOff>177800</xdr:colOff>
      <xdr:row>99</xdr:row>
      <xdr:rowOff>34249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49522"/>
          <a:ext cx="889000" cy="3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18872</xdr:rowOff>
    </xdr:from>
    <xdr:to>
      <xdr:col>41</xdr:col>
      <xdr:colOff>50800</xdr:colOff>
      <xdr:row>98</xdr:row>
      <xdr:rowOff>147560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49522"/>
          <a:ext cx="889000" cy="3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126434</xdr:rowOff>
    </xdr:from>
    <xdr:to>
      <xdr:col>55</xdr:col>
      <xdr:colOff>50800</xdr:colOff>
      <xdr:row>99</xdr:row>
      <xdr:rowOff>56584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41361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135801</xdr:rowOff>
    </xdr:from>
    <xdr:to>
      <xdr:col>50</xdr:col>
      <xdr:colOff>165100</xdr:colOff>
      <xdr:row>99</xdr:row>
      <xdr:rowOff>65951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57078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3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154899</xdr:rowOff>
    </xdr:from>
    <xdr:to>
      <xdr:col>46</xdr:col>
      <xdr:colOff>38100</xdr:colOff>
      <xdr:row>99</xdr:row>
      <xdr:rowOff>85049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9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704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139522</xdr:rowOff>
    </xdr:from>
    <xdr:to>
      <xdr:col>41</xdr:col>
      <xdr:colOff>101600</xdr:colOff>
      <xdr:row>97</xdr:row>
      <xdr:rowOff>69672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86199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3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96760</xdr:rowOff>
    </xdr:from>
    <xdr:to>
      <xdr:col>36</xdr:col>
      <xdr:colOff>165100</xdr:colOff>
      <xdr:row>99</xdr:row>
      <xdr:rowOff>26910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18037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93308</xdr:rowOff>
    </xdr:from>
    <xdr:to>
      <xdr:col>85</xdr:col>
      <xdr:colOff>127000</xdr:colOff>
      <xdr:row>36</xdr:row>
      <xdr:rowOff>144089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408258"/>
          <a:ext cx="838200" cy="9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93308</xdr:rowOff>
    </xdr:from>
    <xdr:to>
      <xdr:col>81</xdr:col>
      <xdr:colOff>50800</xdr:colOff>
      <xdr:row>33</xdr:row>
      <xdr:rowOff>91694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408258"/>
          <a:ext cx="889000" cy="3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91694</xdr:rowOff>
    </xdr:from>
    <xdr:to>
      <xdr:col>76</xdr:col>
      <xdr:colOff>114300</xdr:colOff>
      <xdr:row>36</xdr:row>
      <xdr:rowOff>165367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749544"/>
          <a:ext cx="889000" cy="5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124983</xdr:rowOff>
    </xdr:from>
    <xdr:to>
      <xdr:col>71</xdr:col>
      <xdr:colOff>177800</xdr:colOff>
      <xdr:row>36</xdr:row>
      <xdr:rowOff>165367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7183"/>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93289</xdr:rowOff>
    </xdr:from>
    <xdr:to>
      <xdr:col>85</xdr:col>
      <xdr:colOff>177800</xdr:colOff>
      <xdr:row>37</xdr:row>
      <xdr:rowOff>23439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116166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42508</xdr:rowOff>
    </xdr:from>
    <xdr:to>
      <xdr:col>81</xdr:col>
      <xdr:colOff>101600</xdr:colOff>
      <xdr:row>31</xdr:row>
      <xdr:rowOff>144108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3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160635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1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40894</xdr:rowOff>
    </xdr:from>
    <xdr:to>
      <xdr:col>76</xdr:col>
      <xdr:colOff>165100</xdr:colOff>
      <xdr:row>33</xdr:row>
      <xdr:rowOff>142494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159021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4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114567</xdr:rowOff>
    </xdr:from>
    <xdr:to>
      <xdr:col>72</xdr:col>
      <xdr:colOff>38100</xdr:colOff>
      <xdr:row>37</xdr:row>
      <xdr:rowOff>44717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61244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74183</xdr:rowOff>
    </xdr:from>
    <xdr:to>
      <xdr:col>67</xdr:col>
      <xdr:colOff>101600</xdr:colOff>
      <xdr:row>37</xdr:row>
      <xdr:rowOff>4333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20860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24478</xdr:rowOff>
    </xdr:from>
    <xdr:to>
      <xdr:col>85</xdr:col>
      <xdr:colOff>127000</xdr:colOff>
      <xdr:row>57</xdr:row>
      <xdr:rowOff>106075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97128"/>
          <a:ext cx="838200" cy="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24478</xdr:rowOff>
    </xdr:from>
    <xdr:to>
      <xdr:col>81</xdr:col>
      <xdr:colOff>50800</xdr:colOff>
      <xdr:row>57</xdr:row>
      <xdr:rowOff>24864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97128"/>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24864</xdr:rowOff>
    </xdr:from>
    <xdr:to>
      <xdr:col>76</xdr:col>
      <xdr:colOff>114300</xdr:colOff>
      <xdr:row>57</xdr:row>
      <xdr:rowOff>96379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7514"/>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96379</xdr:rowOff>
    </xdr:from>
    <xdr:to>
      <xdr:col>71</xdr:col>
      <xdr:colOff>177800</xdr:colOff>
      <xdr:row>57</xdr:row>
      <xdr:rowOff>159700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9029"/>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55275</xdr:rowOff>
    </xdr:from>
    <xdr:to>
      <xdr:col>85</xdr:col>
      <xdr:colOff>177800</xdr:colOff>
      <xdr:row>57</xdr:row>
      <xdr:rowOff>156875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78152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145128</xdr:rowOff>
    </xdr:from>
    <xdr:to>
      <xdr:col>81</xdr:col>
      <xdr:colOff>101600</xdr:colOff>
      <xdr:row>57</xdr:row>
      <xdr:rowOff>75278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91805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5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145514</xdr:rowOff>
    </xdr:from>
    <xdr:to>
      <xdr:col>76</xdr:col>
      <xdr:colOff>165100</xdr:colOff>
      <xdr:row>57</xdr:row>
      <xdr:rowOff>75664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92191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45579</xdr:rowOff>
    </xdr:from>
    <xdr:to>
      <xdr:col>72</xdr:col>
      <xdr:colOff>38100</xdr:colOff>
      <xdr:row>57</xdr:row>
      <xdr:rowOff>147179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163706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5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108900</xdr:rowOff>
    </xdr:from>
    <xdr:to>
      <xdr:col>67</xdr:col>
      <xdr:colOff>101600</xdr:colOff>
      <xdr:row>58</xdr:row>
      <xdr:rowOff>39050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55577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65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113798</xdr:rowOff>
    </xdr:from>
    <xdr:to>
      <xdr:col>85</xdr:col>
      <xdr:colOff>127000</xdr:colOff>
      <xdr:row>96</xdr:row>
      <xdr:rowOff>34133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01548"/>
          <a:ext cx="838200" cy="9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34133</xdr:rowOff>
    </xdr:from>
    <xdr:to>
      <xdr:col>81</xdr:col>
      <xdr:colOff>50800</xdr:colOff>
      <xdr:row>96</xdr:row>
      <xdr:rowOff>115013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93333"/>
          <a:ext cx="889000" cy="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115013</xdr:rowOff>
    </xdr:from>
    <xdr:to>
      <xdr:col>76</xdr:col>
      <xdr:colOff>114300</xdr:colOff>
      <xdr:row>96</xdr:row>
      <xdr:rowOff>126536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74213"/>
          <a:ext cx="8890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126536</xdr:rowOff>
    </xdr:from>
    <xdr:to>
      <xdr:col>71</xdr:col>
      <xdr:colOff>177800</xdr:colOff>
      <xdr:row>97</xdr:row>
      <xdr:rowOff>42394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5736"/>
          <a:ext cx="889000" cy="8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62998</xdr:rowOff>
    </xdr:from>
    <xdr:to>
      <xdr:col>85</xdr:col>
      <xdr:colOff>177800</xdr:colOff>
      <xdr:row>95</xdr:row>
      <xdr:rowOff>164598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85875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154783</xdr:rowOff>
    </xdr:from>
    <xdr:to>
      <xdr:col>81</xdr:col>
      <xdr:colOff>101600</xdr:colOff>
      <xdr:row>96</xdr:row>
      <xdr:rowOff>84933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101460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1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64213</xdr:rowOff>
    </xdr:from>
    <xdr:to>
      <xdr:col>76</xdr:col>
      <xdr:colOff>165100</xdr:colOff>
      <xdr:row>96</xdr:row>
      <xdr:rowOff>165813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10890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75736</xdr:rowOff>
    </xdr:from>
    <xdr:to>
      <xdr:col>72</xdr:col>
      <xdr:colOff>38100</xdr:colOff>
      <xdr:row>97</xdr:row>
      <xdr:rowOff>5886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22413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163044</xdr:rowOff>
    </xdr:from>
    <xdr:to>
      <xdr:col>67</xdr:col>
      <xdr:colOff>101600</xdr:colOff>
      <xdr:row>97</xdr:row>
      <xdr:rowOff>93194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109721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39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・農林水産業費においては、農業集落排水事業特別会計への繰出金の増（前年度比</a:t>
          </a:r>
          <a:r>
            <a:rPr kumimoji="1" lang="en-US" altLang="ja-JP" sz="1300">
              <a:latin typeface="ＭＳ Ｐゴシック" panose="020B0600070205080204" pitchFamily="50" charset="-128"/>
              <a:ea typeface="ＭＳ Ｐゴシック" panose="020B0600070205080204" pitchFamily="50" charset="-128"/>
            </a:rPr>
            <a:t>3,782</a:t>
          </a:r>
          <a:r>
            <a:rPr kumimoji="1" lang="ja-JP" altLang="en-US" sz="1300">
              <a:latin typeface="ＭＳ Ｐゴシック" panose="020B0600070205080204" pitchFamily="50" charset="-128"/>
              <a:ea typeface="ＭＳ Ｐゴシック" panose="020B0600070205080204" pitchFamily="50" charset="-128"/>
            </a:rPr>
            <a:t>千円）、防衛調整交付金事業である「農業用トラクター購入費」（</a:t>
          </a:r>
          <a:r>
            <a:rPr kumimoji="1" lang="en-US" altLang="ja-JP" sz="1300">
              <a:latin typeface="ＭＳ Ｐゴシック" panose="020B0600070205080204" pitchFamily="50" charset="-128"/>
              <a:ea typeface="ＭＳ Ｐゴシック" panose="020B0600070205080204" pitchFamily="50" charset="-128"/>
            </a:rPr>
            <a:t>8,319</a:t>
          </a:r>
          <a:r>
            <a:rPr kumimoji="1" lang="ja-JP" altLang="en-US" sz="1300">
              <a:latin typeface="ＭＳ Ｐゴシック" panose="020B0600070205080204" pitchFamily="50" charset="-128"/>
              <a:ea typeface="ＭＳ Ｐゴシック" panose="020B0600070205080204" pitchFamily="50" charset="-128"/>
            </a:rPr>
            <a:t>千円）の増（皆増）に伴う歳出増が住民一人当たりコストの増となった要因と考えられる。</a:t>
          </a:r>
        </a:p>
        <a:p>
          <a:r>
            <a:rPr kumimoji="1" lang="ja-JP" altLang="en-US" sz="1300">
              <a:latin typeface="ＭＳ Ｐゴシック" panose="020B0600070205080204" pitchFamily="50" charset="-128"/>
              <a:ea typeface="ＭＳ Ｐゴシック" panose="020B0600070205080204" pitchFamily="50" charset="-128"/>
            </a:rPr>
            <a:t>・議会費及び商工費においては、本村は類似団体内においても人口が少ない部類に入り、加えて離島である地理的特性から各コストが高くなりやすく、住民一人当たりの計算では類似団体内平均値に比べて、住民一人当たりコストが高額になったと考えられる。</a:t>
          </a:r>
        </a:p>
        <a:p>
          <a:r>
            <a:rPr kumimoji="1" lang="ja-JP" altLang="en-US" sz="1300">
              <a:latin typeface="ＭＳ Ｐゴシック" panose="020B0600070205080204" pitchFamily="50" charset="-128"/>
              <a:ea typeface="ＭＳ Ｐゴシック" panose="020B0600070205080204" pitchFamily="50" charset="-128"/>
            </a:rPr>
            <a:t>・消防費においては、「防災無線デジタル化整備事業」及び「戸別受信機整備事業」が令和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年度において完了したため、住民一人当たりコストが大幅な減となったと考えられる。</a:t>
          </a:r>
        </a:p>
        <a:p>
          <a:r>
            <a:rPr kumimoji="1" lang="ja-JP" altLang="en-US" sz="1300">
              <a:latin typeface="ＭＳ Ｐゴシック" panose="020B0600070205080204" pitchFamily="50" charset="-128"/>
              <a:ea typeface="ＭＳ Ｐゴシック" panose="020B0600070205080204" pitchFamily="50" charset="-128"/>
            </a:rPr>
            <a:t>・教育費においては、防衛調整交付金事業である「学校維持管理車両等購入事業」による歳出増があったが、一括交付金事業である「渡名喜村歴史民俗資料館展示制作工事（２工区）」が令和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年度において完了したため、住民一人当たりコストは減となったと考えられる。</a:t>
          </a:r>
        </a:p>
        <a:p>
          <a:r>
            <a:rPr kumimoji="1" lang="ja-JP" altLang="en-US" sz="1300">
              <a:latin typeface="ＭＳ Ｐゴシック" panose="020B0600070205080204" pitchFamily="50" charset="-128"/>
              <a:ea typeface="ＭＳ Ｐゴシック" panose="020B0600070205080204" pitchFamily="50" charset="-128"/>
            </a:rPr>
            <a:t>・公債費においては、過年度に整備した公共施設等（リサイクルセンター、旅客ターミナル等）の起債の償還が発生したため、前年度に引き続き、住民一人当たりコストは増となったと考えられる。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今年度においては、繰入金のうち財政調整基金繰入金が前年度比</a:t>
          </a:r>
          <a:r>
            <a:rPr kumimoji="1" lang="en-US" altLang="ja-JP" sz="1400">
              <a:latin typeface="ＭＳ ゴシック" pitchFamily="49" charset="-128"/>
              <a:ea typeface="ＭＳ ゴシック" pitchFamily="49" charset="-128"/>
            </a:rPr>
            <a:t>47,231</a:t>
          </a:r>
          <a:r>
            <a:rPr kumimoji="1" lang="ja-JP" altLang="en-US" sz="1400">
              <a:latin typeface="ＭＳ ゴシック" pitchFamily="49" charset="-128"/>
              <a:ea typeface="ＭＳ ゴシック" pitchFamily="49" charset="-128"/>
            </a:rPr>
            <a:t>千円の減となり、繰入金全体では前年度比</a:t>
          </a:r>
          <a:r>
            <a:rPr kumimoji="1" lang="en-US" altLang="ja-JP" sz="1400">
              <a:latin typeface="ＭＳ ゴシック" pitchFamily="49" charset="-128"/>
              <a:ea typeface="ＭＳ ゴシック" pitchFamily="49" charset="-128"/>
            </a:rPr>
            <a:t>3,411</a:t>
          </a:r>
          <a:r>
            <a:rPr kumimoji="1" lang="ja-JP" altLang="en-US" sz="1400">
              <a:latin typeface="ＭＳ ゴシック" pitchFamily="49" charset="-128"/>
              <a:ea typeface="ＭＳ ゴシック" pitchFamily="49" charset="-128"/>
            </a:rPr>
            <a:t>千円の減となったが、実質単年度収支は</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の赤字となった。</a:t>
          </a:r>
        </a:p>
        <a:p>
          <a:r>
            <a:rPr kumimoji="1" lang="ja-JP" altLang="en-US" sz="1400">
              <a:latin typeface="ＭＳ ゴシック" pitchFamily="49" charset="-128"/>
              <a:ea typeface="ＭＳ ゴシック" pitchFamily="49" charset="-128"/>
            </a:rPr>
            <a:t>　これは、農林水産業費、土木費及び教育費における普通建設事業費の財政調整基金の取崩しが考えられる。</a:t>
          </a:r>
        </a:p>
        <a:p>
          <a:r>
            <a:rPr kumimoji="1" lang="ja-JP" altLang="en-US" sz="1400">
              <a:latin typeface="ＭＳ ゴシック" pitchFamily="49" charset="-128"/>
              <a:ea typeface="ＭＳ ゴシック" pitchFamily="49" charset="-128"/>
            </a:rPr>
            <a:t>　今後も引き続き、新規事業の採択の優先度を明確にし、歳出経費の縮減、節減などの適正化を図り、健全な行政運営に努めていく。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今年度も前年度同様に、全会計において黒字となっている。しかしながら、各特別会計においては、一般会計からの繰出金によって収支の均衡がとられている現況に変化はない。</a:t>
          </a:r>
        </a:p>
        <a:p>
          <a:r>
            <a:rPr kumimoji="1" lang="ja-JP" altLang="en-US" sz="1400">
              <a:latin typeface="ＭＳ ゴシック" pitchFamily="49" charset="-128"/>
              <a:ea typeface="ＭＳ ゴシック" pitchFamily="49" charset="-128"/>
            </a:rPr>
            <a:t>　今後は、簡易水道事業会計、農業集落排水事業会計において、老朽化に伴う配水管路及び施設整備等に係る繰出金の増額が見込まれる。独立採算が原則であることを踏まえ、経費の縮減・節減に取り組み、一般会計からの繰出金を適正且つ必要最低限に留める等、引続き財政の健全化、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百万円の増となった要因は、過疎対策事業債（前年度比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百万円）及び一般補助施設整備等事業債（前年度比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百万円）の増が主たる要因と考えられる。今後も、過年度において整備した公共施設等の償還が発生するため、元利償還金の増加傾向が見込まれる。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引き続き、公共事業等の適切な優先度を明確にした取捨選択を行い、新規地方債の発行抑制対策を全庁的に検討し、早急に取り組む必要がある。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本村は、過去においても減債基金残高のうち、満期一括償還地方債の償還財源に係る借入れはなし。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に、一般会計等に係る地方債の現在高については、今年度においても過年度整備事業（防災無線デジタル整備事業及び渡名喜村歴史民俗資料館展示制作工事（２工区）等）が地方債償還の据置期間であることや、大型の新規公共事業等が無かったこと等により、新規地方債の発行（借入）が抑制されたため、前年度比</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しかしながら、令和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年度以降予定されている新規整備事業により、新規地方債の発行が年々増加傾向になる懸念があるため、厳しい財政状況が見込まれる。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の軽減のために、新規公共事業の採択の優先度を明確に適切な取捨選択を行い、事業実施等についての見直し・総点検を図る等、今後も新規地方債の発行の縮減抑制、義務的経費の節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その他特定目的基金である「防衛調整交付金事業基金（堆肥管理施設整備事業）」の大幅な積立減（前年度比▲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百万円）、次に同じくその他特定目的基金である「防衛調整交付金事業基金（汚泥脱水機整備事業）」の増（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百万円（皆増））、「防衛調整交付金事業基金（歴史民俗資料館運営事業）」の増（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百万円（皆増））、及び財政調整基金積立金の減（前年度比▲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百万円）等が、基金全体の減となった主たる要因と考えられる。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一括交付金や防衛調整交付金等を活用した新規公共整備事業の実施により、公債費の増加が見込まれる。引き続き、適切な基金の活用に努めるとともに、基金の使途の明確化の徹底、義務的経費の縮減、節減及び自主財源等の安定的な確保を図り、基金積立の財源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尚、今年度も本村の公共施設等の老朽化対策等への積立についても引続き検討していく。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①防衛調整交付金事業基金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号。以下「令」という。）第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　の整備又はその他の生活環境の改善若しくは開発の円滑な実施に寄与する事業を行うことを目的とする。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②渡名喜村役場新庁舎建設整備基金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村の新庁舎建設整備資金に充てることを目的とする。、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百万円の増となった。これは、今年度、取崩額が前年度比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百万円の増の取崩しを行ったが、新たに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件の防衛調整交付金事業の基金造成事業（「汚泥脱水機整備事業」及び「歴史民俗資料館運営事業」）の基金積立を行ったことによるものと考えられる。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今後も引続き、適切な基金の活用に努めるとともに、基金の使途の明確化の徹底、義務的経費の節減、縮減及び安定的な歳入の確保を図り、基金積立の財源確保に努めていく。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今年度の歳入決算額（総額）は、前年度比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百万円であったが、財政調整基金への積立金（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百万円）より若干多くなったことが、財政調整基金残高の増となった要因と考えられる。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一括交付金や防衛調整交付金等を活用した新規公共整備事業の実施により、公債費の増加が見込まれる。引き続き、適切な基金の活用に努めるとともに、基金の使途の明確化の徹底、義務的経費の縮減、節減及び自主財源等の安定的な確保を図り、基金積立のための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今後、必要に応じて余剰金の一部を積立てる等の検討を行うことも必要と考える。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1059925</v>
      </c>
      <c r="BO4" s="371"/>
      <c r="BP4" s="371"/>
      <c r="BQ4" s="371"/>
      <c r="BR4" s="371"/>
      <c r="BS4" s="371"/>
      <c r="BT4" s="371"/>
      <c r="BU4" s="372"/>
      <c r="BV4" s="370">
        <v>1184562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14.1</v>
      </c>
      <c r="CU4" s="377"/>
      <c r="CV4" s="377"/>
      <c r="CW4" s="377"/>
      <c r="CX4" s="377"/>
      <c r="CY4" s="377"/>
      <c r="CZ4" s="377"/>
      <c r="DA4" s="378"/>
      <c r="DB4" s="376">
        <v>20.100000000000001</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984408</v>
      </c>
      <c r="BO5" s="408"/>
      <c r="BP5" s="408"/>
      <c r="BQ5" s="408"/>
      <c r="BR5" s="408"/>
      <c r="BS5" s="408"/>
      <c r="BT5" s="408"/>
      <c r="BU5" s="409"/>
      <c r="BV5" s="407">
        <v>1080374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89.9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75517</v>
      </c>
      <c r="BO6" s="408"/>
      <c r="BP6" s="408"/>
      <c r="BQ6" s="408"/>
      <c r="BR6" s="408"/>
      <c r="BS6" s="408"/>
      <c r="BT6" s="408"/>
      <c r="BU6" s="409"/>
      <c r="BV6" s="407">
        <v>104188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98.7</v>
      </c>
      <c r="CU6" s="445"/>
      <c r="CV6" s="445"/>
      <c r="CW6" s="445"/>
      <c r="CX6" s="445"/>
      <c r="CY6" s="445"/>
      <c r="CZ6" s="445"/>
      <c r="DA6" s="446"/>
      <c r="DB6" s="444">
        <v>90.5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10979</v>
      </c>
      <c r="BO7" s="408"/>
      <c r="BP7" s="408"/>
      <c r="BQ7" s="408"/>
      <c r="BR7" s="408"/>
      <c r="BS7" s="408"/>
      <c r="BT7" s="408"/>
      <c r="BU7" s="409"/>
      <c r="BV7" s="407">
        <v>13045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456792</v>
      </c>
      <c r="CU7" s="408"/>
      <c r="CV7" s="408"/>
      <c r="CW7" s="408"/>
      <c r="CX7" s="408"/>
      <c r="CY7" s="408"/>
      <c r="CZ7" s="408"/>
      <c r="DA7" s="409"/>
      <c r="DB7" s="407">
        <v>452939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64538</v>
      </c>
      <c r="BO8" s="408"/>
      <c r="BP8" s="408"/>
      <c r="BQ8" s="408"/>
      <c r="BR8" s="408"/>
      <c r="BS8" s="408"/>
      <c r="BT8" s="408"/>
      <c r="BU8" s="409"/>
      <c r="BV8" s="407">
        <v>91143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7.0000000000000007E-2</v>
      </c>
      <c r="CU8" s="448"/>
      <c r="CV8" s="448"/>
      <c r="CW8" s="448"/>
      <c r="CX8" s="448"/>
      <c r="CY8" s="448"/>
      <c r="CZ8" s="448"/>
      <c r="DA8" s="449"/>
      <c r="DB8" s="447">
        <v>7.0000000000000007E-2</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-26605</v>
      </c>
      <c r="BO9" s="408"/>
      <c r="BP9" s="408"/>
      <c r="BQ9" s="408"/>
      <c r="BR9" s="408"/>
      <c r="BS9" s="408"/>
      <c r="BT9" s="408"/>
      <c r="BU9" s="409"/>
      <c r="BV9" s="407">
        <v>10254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10.1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430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45000</v>
      </c>
      <c r="BO10" s="408"/>
      <c r="BP10" s="408"/>
      <c r="BQ10" s="408"/>
      <c r="BR10" s="408"/>
      <c r="BS10" s="408"/>
      <c r="BT10" s="408"/>
      <c r="BU10" s="409"/>
      <c r="BV10" s="407">
        <v>61191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22769</v>
      </c>
      <c r="BO12" s="408"/>
      <c r="BP12" s="408"/>
      <c r="BQ12" s="408"/>
      <c r="BR12" s="408"/>
      <c r="BS12" s="408"/>
      <c r="BT12" s="408"/>
      <c r="BU12" s="409"/>
      <c r="BV12" s="407">
        <v>70000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298</v>
      </c>
      <c r="S13" s="492"/>
      <c r="T13" s="492"/>
      <c r="U13" s="492"/>
      <c r="V13" s="493"/>
      <c r="W13" s="423" t="s">
        <v>131</v>
      </c>
      <c r="X13" s="424"/>
      <c r="Y13" s="424"/>
      <c r="Z13" s="424"/>
      <c r="AA13" s="424"/>
      <c r="AB13" s="414"/>
      <c r="AC13" s="458">
        <v>23</v>
      </c>
      <c r="AD13" s="459"/>
      <c r="AE13" s="459"/>
      <c r="AF13" s="459"/>
      <c r="AG13" s="501"/>
      <c r="AH13" s="458">
        <v>26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-4374</v>
      </c>
      <c r="BO13" s="408"/>
      <c r="BP13" s="408"/>
      <c r="BQ13" s="408"/>
      <c r="BR13" s="408"/>
      <c r="BS13" s="408"/>
      <c r="BT13" s="408"/>
      <c r="BU13" s="409"/>
      <c r="BV13" s="407">
        <v>1445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9.3000000000000007</v>
      </c>
      <c r="CU13" s="405"/>
      <c r="CV13" s="405"/>
      <c r="CW13" s="405"/>
      <c r="CX13" s="405"/>
      <c r="CY13" s="405"/>
      <c r="CZ13" s="405"/>
      <c r="DA13" s="406"/>
      <c r="DB13" s="404">
        <v>8.3000000000000007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317</v>
      </c>
      <c r="S14" s="492"/>
      <c r="T14" s="492"/>
      <c r="U14" s="492"/>
      <c r="V14" s="493"/>
      <c r="W14" s="397"/>
      <c r="X14" s="398"/>
      <c r="Y14" s="398"/>
      <c r="Z14" s="398"/>
      <c r="AA14" s="398"/>
      <c r="AB14" s="387"/>
      <c r="AC14" s="494">
        <v>12</v>
      </c>
      <c r="AD14" s="495"/>
      <c r="AE14" s="495"/>
      <c r="AF14" s="495"/>
      <c r="AG14" s="496"/>
      <c r="AH14" s="494">
        <v>9.5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316</v>
      </c>
      <c r="S15" s="492"/>
      <c r="T15" s="492"/>
      <c r="U15" s="492"/>
      <c r="V15" s="493"/>
      <c r="W15" s="423" t="s">
        <v>137</v>
      </c>
      <c r="X15" s="424"/>
      <c r="Y15" s="424"/>
      <c r="Z15" s="424"/>
      <c r="AA15" s="424"/>
      <c r="AB15" s="414"/>
      <c r="AC15" s="458">
        <v>45</v>
      </c>
      <c r="AD15" s="459"/>
      <c r="AE15" s="459"/>
      <c r="AF15" s="459"/>
      <c r="AG15" s="501"/>
      <c r="AH15" s="458">
        <v>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30671</v>
      </c>
      <c r="BO15" s="371"/>
      <c r="BP15" s="371"/>
      <c r="BQ15" s="371"/>
      <c r="BR15" s="371"/>
      <c r="BS15" s="371"/>
      <c r="BT15" s="371"/>
      <c r="BU15" s="372"/>
      <c r="BV15" s="370">
        <v>31479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31.9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448156</v>
      </c>
      <c r="BO16" s="408"/>
      <c r="BP16" s="408"/>
      <c r="BQ16" s="408"/>
      <c r="BR16" s="408"/>
      <c r="BS16" s="408"/>
      <c r="BT16" s="408"/>
      <c r="BU16" s="409"/>
      <c r="BV16" s="407">
        <v>442339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v>
      </c>
      <c r="AD17" s="459"/>
      <c r="AE17" s="459"/>
      <c r="AF17" s="459"/>
      <c r="AG17" s="501"/>
      <c r="AH17" s="458">
        <v>160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37862</v>
      </c>
      <c r="BO17" s="408"/>
      <c r="BP17" s="408"/>
      <c r="BQ17" s="408"/>
      <c r="BR17" s="408"/>
      <c r="BS17" s="408"/>
      <c r="BT17" s="408"/>
      <c r="BU17" s="409"/>
      <c r="BV17" s="407">
        <v>38985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3.87</v>
      </c>
      <c r="M18" s="531"/>
      <c r="N18" s="531"/>
      <c r="O18" s="531"/>
      <c r="P18" s="531"/>
      <c r="Q18" s="531"/>
      <c r="R18" s="532"/>
      <c r="S18" s="532"/>
      <c r="T18" s="532"/>
      <c r="U18" s="532"/>
      <c r="V18" s="533"/>
      <c r="W18" s="425"/>
      <c r="X18" s="426"/>
      <c r="Y18" s="426"/>
      <c r="Z18" s="426"/>
      <c r="AA18" s="426"/>
      <c r="AB18" s="417"/>
      <c r="AC18" s="534">
        <v>64.400000000000006</v>
      </c>
      <c r="AD18" s="535"/>
      <c r="AE18" s="535"/>
      <c r="AF18" s="535"/>
      <c r="AG18" s="536"/>
      <c r="AH18" s="534">
        <v>58.6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453212</v>
      </c>
      <c r="BO18" s="408"/>
      <c r="BP18" s="408"/>
      <c r="BQ18" s="408"/>
      <c r="BR18" s="408"/>
      <c r="BS18" s="408"/>
      <c r="BT18" s="408"/>
      <c r="BU18" s="409"/>
      <c r="BV18" s="407">
        <v>411596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794547</v>
      </c>
      <c r="BO19" s="408"/>
      <c r="BP19" s="408"/>
      <c r="BQ19" s="408"/>
      <c r="BR19" s="408"/>
      <c r="BS19" s="408"/>
      <c r="BT19" s="408"/>
      <c r="BU19" s="409"/>
      <c r="BV19" s="407">
        <v>865248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743420</v>
      </c>
      <c r="BO22" s="371"/>
      <c r="BP22" s="371"/>
      <c r="BQ22" s="371"/>
      <c r="BR22" s="371"/>
      <c r="BS22" s="371"/>
      <c r="BT22" s="371"/>
      <c r="BU22" s="372"/>
      <c r="BV22" s="370">
        <v>833335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738278</v>
      </c>
      <c r="BO23" s="408"/>
      <c r="BP23" s="408"/>
      <c r="BQ23" s="408"/>
      <c r="BR23" s="408"/>
      <c r="BS23" s="408"/>
      <c r="BT23" s="408"/>
      <c r="BU23" s="409"/>
      <c r="BV23" s="407">
        <v>826955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5810</v>
      </c>
      <c r="R24" s="459"/>
      <c r="S24" s="459"/>
      <c r="T24" s="459"/>
      <c r="U24" s="459"/>
      <c r="V24" s="501"/>
      <c r="W24" s="553"/>
      <c r="X24" s="554"/>
      <c r="Y24" s="555"/>
      <c r="Z24" s="457" t="s">
        <v>162</v>
      </c>
      <c r="AA24" s="437"/>
      <c r="AB24" s="437"/>
      <c r="AC24" s="437"/>
      <c r="AD24" s="437"/>
      <c r="AE24" s="437"/>
      <c r="AF24" s="437"/>
      <c r="AG24" s="438"/>
      <c r="AH24" s="458">
        <v>20</v>
      </c>
      <c r="AI24" s="459"/>
      <c r="AJ24" s="459"/>
      <c r="AK24" s="459"/>
      <c r="AL24" s="501"/>
      <c r="AM24" s="458">
        <v>55080</v>
      </c>
      <c r="AN24" s="459"/>
      <c r="AO24" s="459"/>
      <c r="AP24" s="459"/>
      <c r="AQ24" s="459"/>
      <c r="AR24" s="501"/>
      <c r="AS24" s="458">
        <v>2754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567702</v>
      </c>
      <c r="BO24" s="408"/>
      <c r="BP24" s="408"/>
      <c r="BQ24" s="408"/>
      <c r="BR24" s="408"/>
      <c r="BS24" s="408"/>
      <c r="BT24" s="408"/>
      <c r="BU24" s="409"/>
      <c r="BV24" s="407">
        <v>631211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4720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4450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2070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28210</v>
      </c>
      <c r="BO27" s="527"/>
      <c r="BP27" s="527"/>
      <c r="BQ27" s="527"/>
      <c r="BR27" s="527"/>
      <c r="BS27" s="527"/>
      <c r="BT27" s="527"/>
      <c r="BU27" s="528"/>
      <c r="BV27" s="526">
        <v>28210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1710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399225</v>
      </c>
      <c r="BO28" s="371"/>
      <c r="BP28" s="371"/>
      <c r="BQ28" s="371"/>
      <c r="BR28" s="371"/>
      <c r="BS28" s="371"/>
      <c r="BT28" s="371"/>
      <c r="BU28" s="372"/>
      <c r="BV28" s="370">
        <v>376989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4</v>
      </c>
      <c r="M29" s="459"/>
      <c r="N29" s="459"/>
      <c r="O29" s="459"/>
      <c r="P29" s="501"/>
      <c r="Q29" s="458">
        <v>1620</v>
      </c>
      <c r="R29" s="459"/>
      <c r="S29" s="459"/>
      <c r="T29" s="459"/>
      <c r="U29" s="459"/>
      <c r="V29" s="501"/>
      <c r="W29" s="556"/>
      <c r="X29" s="557"/>
      <c r="Y29" s="558"/>
      <c r="Z29" s="457" t="s">
        <v>177</v>
      </c>
      <c r="AA29" s="437"/>
      <c r="AB29" s="437"/>
      <c r="AC29" s="437"/>
      <c r="AD29" s="437"/>
      <c r="AE29" s="437"/>
      <c r="AF29" s="437"/>
      <c r="AG29" s="438"/>
      <c r="AH29" s="458">
        <v>20</v>
      </c>
      <c r="AI29" s="459"/>
      <c r="AJ29" s="459"/>
      <c r="AK29" s="459"/>
      <c r="AL29" s="501"/>
      <c r="AM29" s="458">
        <v>55080</v>
      </c>
      <c r="AN29" s="459"/>
      <c r="AO29" s="459"/>
      <c r="AP29" s="459"/>
      <c r="AQ29" s="459"/>
      <c r="AR29" s="501"/>
      <c r="AS29" s="458">
        <v>2754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5149</v>
      </c>
      <c r="BO29" s="408"/>
      <c r="BP29" s="408"/>
      <c r="BQ29" s="408"/>
      <c r="BR29" s="408"/>
      <c r="BS29" s="408"/>
      <c r="BT29" s="408"/>
      <c r="BU29" s="409"/>
      <c r="BV29" s="407">
        <v>5149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187789</v>
      </c>
      <c r="BO30" s="527"/>
      <c r="BP30" s="527"/>
      <c r="BQ30" s="527"/>
      <c r="BR30" s="527"/>
      <c r="BS30" s="527"/>
      <c r="BT30" s="527"/>
      <c r="BU30" s="528"/>
      <c r="BV30" s="526">
        <v>184487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沖縄県市町村自治会館管理組合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沖縄県市町村総合事務組合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沖縄県町村交通災害共済組合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沖縄県介護保険広域連合（一般会計）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沖縄県介護保険広域連合（特別会計）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沖縄県後期高齢者医療広域連合（一般会計）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沖縄県後期高齢者医療広域連合（特別会計）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南部広域行政組合（一般会計）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南部広域行政組合公共用地先行取得事業特別会計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南部広域行政組合糸豊環境衛生事業特別会計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dGw+wBNIZoUTqVIG1wvsJE+oXl62AIh7YbgvZWHLVKZfBcJr2J2lNpUHhU23Py4XekUyzCP4UoYedUtko60lGw==" saltValue="9JwMzsLhAuCxG/ve+swQ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25095</v>
      </c>
      <c r="S5" s="613"/>
      <c r="T5" s="613"/>
      <c r="U5" s="613"/>
      <c r="V5" s="613"/>
      <c r="W5" s="613"/>
      <c r="X5" s="613"/>
      <c r="Y5" s="614"/>
      <c r="Z5" s="615">
        <v>2.4</v>
      </c>
      <c r="AA5" s="615"/>
      <c r="AB5" s="615"/>
      <c r="AC5" s="615"/>
      <c r="AD5" s="616">
        <v>25095</v>
      </c>
      <c r="AE5" s="616"/>
      <c r="AF5" s="616"/>
      <c r="AG5" s="616"/>
      <c r="AH5" s="616"/>
      <c r="AI5" s="616"/>
      <c r="AJ5" s="616"/>
      <c r="AK5" s="616"/>
      <c r="AL5" s="617">
        <v>5.5</v>
      </c>
      <c r="AM5" s="618"/>
      <c r="AN5" s="618"/>
      <c r="AO5" s="619"/>
      <c r="AP5" s="609" t="s">
        <v>216</v>
      </c>
      <c r="AQ5" s="610"/>
      <c r="AR5" s="610"/>
      <c r="AS5" s="610"/>
      <c r="AT5" s="610"/>
      <c r="AU5" s="610"/>
      <c r="AV5" s="610"/>
      <c r="AW5" s="610"/>
      <c r="AX5" s="610"/>
      <c r="AY5" s="610"/>
      <c r="AZ5" s="610"/>
      <c r="BA5" s="610"/>
      <c r="BB5" s="610"/>
      <c r="BC5" s="610"/>
      <c r="BD5" s="610"/>
      <c r="BE5" s="610"/>
      <c r="BF5" s="611"/>
      <c r="BG5" s="623">
        <v>25095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1996</v>
      </c>
      <c r="S6" s="624"/>
      <c r="T6" s="624"/>
      <c r="U6" s="624"/>
      <c r="V6" s="624"/>
      <c r="W6" s="624"/>
      <c r="X6" s="624"/>
      <c r="Y6" s="625"/>
      <c r="Z6" s="626">
        <v>0.2</v>
      </c>
      <c r="AA6" s="626"/>
      <c r="AB6" s="626"/>
      <c r="AC6" s="626"/>
      <c r="AD6" s="627">
        <v>1996</v>
      </c>
      <c r="AE6" s="627"/>
      <c r="AF6" s="627"/>
      <c r="AG6" s="627"/>
      <c r="AH6" s="627"/>
      <c r="AI6" s="627"/>
      <c r="AJ6" s="627"/>
      <c r="AK6" s="627"/>
      <c r="AL6" s="628">
        <v>0.4</v>
      </c>
      <c r="AM6" s="629"/>
      <c r="AN6" s="629"/>
      <c r="AO6" s="630"/>
      <c r="AP6" s="620" t="s">
        <v>221</v>
      </c>
      <c r="AQ6" s="621"/>
      <c r="AR6" s="621"/>
      <c r="AS6" s="621"/>
      <c r="AT6" s="621"/>
      <c r="AU6" s="621"/>
      <c r="AV6" s="621"/>
      <c r="AW6" s="621"/>
      <c r="AX6" s="621"/>
      <c r="AY6" s="621"/>
      <c r="AZ6" s="621"/>
      <c r="BA6" s="621"/>
      <c r="BB6" s="621"/>
      <c r="BC6" s="621"/>
      <c r="BD6" s="621"/>
      <c r="BE6" s="621"/>
      <c r="BF6" s="622"/>
      <c r="BG6" s="623">
        <v>25095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28642</v>
      </c>
      <c r="CS6" s="624"/>
      <c r="CT6" s="624"/>
      <c r="CU6" s="624"/>
      <c r="CV6" s="624"/>
      <c r="CW6" s="624"/>
      <c r="CX6" s="624"/>
      <c r="CY6" s="625"/>
      <c r="CZ6" s="617">
        <v>2.9</v>
      </c>
      <c r="DA6" s="618"/>
      <c r="DB6" s="618"/>
      <c r="DC6" s="634"/>
      <c r="DD6" s="632" t="s">
        <v>122</v>
      </c>
      <c r="DE6" s="624"/>
      <c r="DF6" s="624"/>
      <c r="DG6" s="624"/>
      <c r="DH6" s="624"/>
      <c r="DI6" s="624"/>
      <c r="DJ6" s="624"/>
      <c r="DK6" s="624"/>
      <c r="DL6" s="624"/>
      <c r="DM6" s="624"/>
      <c r="DN6" s="624"/>
      <c r="DO6" s="624"/>
      <c r="DP6" s="625"/>
      <c r="DQ6" s="632">
        <v>28642</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5</v>
      </c>
      <c r="S7" s="624"/>
      <c r="T7" s="624"/>
      <c r="U7" s="624"/>
      <c r="V7" s="624"/>
      <c r="W7" s="624"/>
      <c r="X7" s="624"/>
      <c r="Y7" s="625"/>
      <c r="Z7" s="626">
        <v>0</v>
      </c>
      <c r="AA7" s="626"/>
      <c r="AB7" s="626"/>
      <c r="AC7" s="626"/>
      <c r="AD7" s="627">
        <v>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12349</v>
      </c>
      <c r="BH7" s="624"/>
      <c r="BI7" s="624"/>
      <c r="BJ7" s="624"/>
      <c r="BK7" s="624"/>
      <c r="BL7" s="624"/>
      <c r="BM7" s="624"/>
      <c r="BN7" s="625"/>
      <c r="BO7" s="626">
        <v>49.2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291678</v>
      </c>
      <c r="CS7" s="624"/>
      <c r="CT7" s="624"/>
      <c r="CU7" s="624"/>
      <c r="CV7" s="624"/>
      <c r="CW7" s="624"/>
      <c r="CX7" s="624"/>
      <c r="CY7" s="625"/>
      <c r="CZ7" s="626">
        <v>29.6</v>
      </c>
      <c r="DA7" s="626"/>
      <c r="DB7" s="626"/>
      <c r="DC7" s="626"/>
      <c r="DD7" s="632" t="s">
        <v>122</v>
      </c>
      <c r="DE7" s="624"/>
      <c r="DF7" s="624"/>
      <c r="DG7" s="624"/>
      <c r="DH7" s="624"/>
      <c r="DI7" s="624"/>
      <c r="DJ7" s="624"/>
      <c r="DK7" s="624"/>
      <c r="DL7" s="624"/>
      <c r="DM7" s="624"/>
      <c r="DN7" s="624"/>
      <c r="DO7" s="624"/>
      <c r="DP7" s="625"/>
      <c r="DQ7" s="632">
        <v>231071</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77</v>
      </c>
      <c r="S8" s="624"/>
      <c r="T8" s="624"/>
      <c r="U8" s="624"/>
      <c r="V8" s="624"/>
      <c r="W8" s="624"/>
      <c r="X8" s="624"/>
      <c r="Y8" s="625"/>
      <c r="Z8" s="626">
        <v>0</v>
      </c>
      <c r="AA8" s="626"/>
      <c r="AB8" s="626"/>
      <c r="AC8" s="626"/>
      <c r="AD8" s="627">
        <v>77</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506</v>
      </c>
      <c r="BH8" s="624"/>
      <c r="BI8" s="624"/>
      <c r="BJ8" s="624"/>
      <c r="BK8" s="624"/>
      <c r="BL8" s="624"/>
      <c r="BM8" s="624"/>
      <c r="BN8" s="625"/>
      <c r="BO8" s="626">
        <v>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93735</v>
      </c>
      <c r="CS8" s="624"/>
      <c r="CT8" s="624"/>
      <c r="CU8" s="624"/>
      <c r="CV8" s="624"/>
      <c r="CW8" s="624"/>
      <c r="CX8" s="624"/>
      <c r="CY8" s="625"/>
      <c r="CZ8" s="626">
        <v>9.5</v>
      </c>
      <c r="DA8" s="626"/>
      <c r="DB8" s="626"/>
      <c r="DC8" s="626"/>
      <c r="DD8" s="632">
        <v>50</v>
      </c>
      <c r="DE8" s="624"/>
      <c r="DF8" s="624"/>
      <c r="DG8" s="624"/>
      <c r="DH8" s="624"/>
      <c r="DI8" s="624"/>
      <c r="DJ8" s="624"/>
      <c r="DK8" s="624"/>
      <c r="DL8" s="624"/>
      <c r="DM8" s="624"/>
      <c r="DN8" s="624"/>
      <c r="DO8" s="624"/>
      <c r="DP8" s="625"/>
      <c r="DQ8" s="632">
        <v>69818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87</v>
      </c>
      <c r="S9" s="624"/>
      <c r="T9" s="624"/>
      <c r="U9" s="624"/>
      <c r="V9" s="624"/>
      <c r="W9" s="624"/>
      <c r="X9" s="624"/>
      <c r="Y9" s="625"/>
      <c r="Z9" s="626">
        <v>0</v>
      </c>
      <c r="AA9" s="626"/>
      <c r="AB9" s="626"/>
      <c r="AC9" s="626"/>
      <c r="AD9" s="627">
        <v>87</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10525</v>
      </c>
      <c r="BH9" s="624"/>
      <c r="BI9" s="624"/>
      <c r="BJ9" s="624"/>
      <c r="BK9" s="624"/>
      <c r="BL9" s="624"/>
      <c r="BM9" s="624"/>
      <c r="BN9" s="625"/>
      <c r="BO9" s="626">
        <v>41.9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109691</v>
      </c>
      <c r="CS9" s="624"/>
      <c r="CT9" s="624"/>
      <c r="CU9" s="624"/>
      <c r="CV9" s="624"/>
      <c r="CW9" s="624"/>
      <c r="CX9" s="624"/>
      <c r="CY9" s="625"/>
      <c r="CZ9" s="626">
        <v>11.1</v>
      </c>
      <c r="DA9" s="626"/>
      <c r="DB9" s="626"/>
      <c r="DC9" s="626"/>
      <c r="DD9" s="632">
        <v>1180</v>
      </c>
      <c r="DE9" s="624"/>
      <c r="DF9" s="624"/>
      <c r="DG9" s="624"/>
      <c r="DH9" s="624"/>
      <c r="DI9" s="624"/>
      <c r="DJ9" s="624"/>
      <c r="DK9" s="624"/>
      <c r="DL9" s="624"/>
      <c r="DM9" s="624"/>
      <c r="DN9" s="624"/>
      <c r="DO9" s="624"/>
      <c r="DP9" s="625"/>
      <c r="DQ9" s="632">
        <v>78695</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1235</v>
      </c>
      <c r="BH10" s="624"/>
      <c r="BI10" s="624"/>
      <c r="BJ10" s="624"/>
      <c r="BK10" s="624"/>
      <c r="BL10" s="624"/>
      <c r="BM10" s="624"/>
      <c r="BN10" s="625"/>
      <c r="BO10" s="626">
        <v>4.9000000000000004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7337</v>
      </c>
      <c r="S11" s="624"/>
      <c r="T11" s="624"/>
      <c r="U11" s="624"/>
      <c r="V11" s="624"/>
      <c r="W11" s="624"/>
      <c r="X11" s="624"/>
      <c r="Y11" s="625"/>
      <c r="Z11" s="628">
        <v>0.7</v>
      </c>
      <c r="AA11" s="629"/>
      <c r="AB11" s="629"/>
      <c r="AC11" s="635"/>
      <c r="AD11" s="632">
        <v>7337</v>
      </c>
      <c r="AE11" s="624"/>
      <c r="AF11" s="624"/>
      <c r="AG11" s="624"/>
      <c r="AH11" s="624"/>
      <c r="AI11" s="624"/>
      <c r="AJ11" s="624"/>
      <c r="AK11" s="625"/>
      <c r="AL11" s="628">
        <v>1.6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83</v>
      </c>
      <c r="BH11" s="624"/>
      <c r="BI11" s="624"/>
      <c r="BJ11" s="624"/>
      <c r="BK11" s="624"/>
      <c r="BL11" s="624"/>
      <c r="BM11" s="624"/>
      <c r="BN11" s="625"/>
      <c r="BO11" s="626">
        <v>0.3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159007</v>
      </c>
      <c r="CS11" s="624"/>
      <c r="CT11" s="624"/>
      <c r="CU11" s="624"/>
      <c r="CV11" s="624"/>
      <c r="CW11" s="624"/>
      <c r="CX11" s="624"/>
      <c r="CY11" s="625"/>
      <c r="CZ11" s="626">
        <v>16.2</v>
      </c>
      <c r="DA11" s="626"/>
      <c r="DB11" s="626"/>
      <c r="DC11" s="626"/>
      <c r="DD11" s="632">
        <v>42583</v>
      </c>
      <c r="DE11" s="624"/>
      <c r="DF11" s="624"/>
      <c r="DG11" s="624"/>
      <c r="DH11" s="624"/>
      <c r="DI11" s="624"/>
      <c r="DJ11" s="624"/>
      <c r="DK11" s="624"/>
      <c r="DL11" s="624"/>
      <c r="DM11" s="624"/>
      <c r="DN11" s="624"/>
      <c r="DO11" s="624"/>
      <c r="DP11" s="625"/>
      <c r="DQ11" s="632">
        <v>85046</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10178</v>
      </c>
      <c r="BH12" s="624"/>
      <c r="BI12" s="624"/>
      <c r="BJ12" s="624"/>
      <c r="BK12" s="624"/>
      <c r="BL12" s="624"/>
      <c r="BM12" s="624"/>
      <c r="BN12" s="625"/>
      <c r="BO12" s="626">
        <v>40.6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56403</v>
      </c>
      <c r="CS12" s="624"/>
      <c r="CT12" s="624"/>
      <c r="CU12" s="624"/>
      <c r="CV12" s="624"/>
      <c r="CW12" s="624"/>
      <c r="CX12" s="624"/>
      <c r="CY12" s="625"/>
      <c r="CZ12" s="626">
        <v>5.7</v>
      </c>
      <c r="DA12" s="626"/>
      <c r="DB12" s="626"/>
      <c r="DC12" s="626"/>
      <c r="DD12" s="632">
        <v>541</v>
      </c>
      <c r="DE12" s="624"/>
      <c r="DF12" s="624"/>
      <c r="DG12" s="624"/>
      <c r="DH12" s="624"/>
      <c r="DI12" s="624"/>
      <c r="DJ12" s="624"/>
      <c r="DK12" s="624"/>
      <c r="DL12" s="624"/>
      <c r="DM12" s="624"/>
      <c r="DN12" s="624"/>
      <c r="DO12" s="624"/>
      <c r="DP12" s="625"/>
      <c r="DQ12" s="632">
        <v>18228</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10178</v>
      </c>
      <c r="BH13" s="624"/>
      <c r="BI13" s="624"/>
      <c r="BJ13" s="624"/>
      <c r="BK13" s="624"/>
      <c r="BL13" s="624"/>
      <c r="BM13" s="624"/>
      <c r="BN13" s="625"/>
      <c r="BO13" s="626">
        <v>40.6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15223</v>
      </c>
      <c r="CS13" s="624"/>
      <c r="CT13" s="624"/>
      <c r="CU13" s="624"/>
      <c r="CV13" s="624"/>
      <c r="CW13" s="624"/>
      <c r="CX13" s="624"/>
      <c r="CY13" s="625"/>
      <c r="CZ13" s="626">
        <v>1.5</v>
      </c>
      <c r="DA13" s="626"/>
      <c r="DB13" s="626"/>
      <c r="DC13" s="626"/>
      <c r="DD13" s="632">
        <v>13270</v>
      </c>
      <c r="DE13" s="624"/>
      <c r="DF13" s="624"/>
      <c r="DG13" s="624"/>
      <c r="DH13" s="624"/>
      <c r="DI13" s="624"/>
      <c r="DJ13" s="624"/>
      <c r="DK13" s="624"/>
      <c r="DL13" s="624"/>
      <c r="DM13" s="624"/>
      <c r="DN13" s="624"/>
      <c r="DO13" s="624"/>
      <c r="DP13" s="625"/>
      <c r="DQ13" s="632">
        <v>2065</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18</v>
      </c>
      <c r="S14" s="624"/>
      <c r="T14" s="624"/>
      <c r="U14" s="624"/>
      <c r="V14" s="624"/>
      <c r="W14" s="624"/>
      <c r="X14" s="624"/>
      <c r="Y14" s="625"/>
      <c r="Z14" s="626">
        <v>0</v>
      </c>
      <c r="AA14" s="626"/>
      <c r="AB14" s="626"/>
      <c r="AC14" s="626"/>
      <c r="AD14" s="627">
        <v>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953</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22212</v>
      </c>
      <c r="CS14" s="624"/>
      <c r="CT14" s="624"/>
      <c r="CU14" s="624"/>
      <c r="CV14" s="624"/>
      <c r="CW14" s="624"/>
      <c r="CX14" s="624"/>
      <c r="CY14" s="625"/>
      <c r="CZ14" s="626">
        <v>2.2999999999999998</v>
      </c>
      <c r="DA14" s="626"/>
      <c r="DB14" s="626"/>
      <c r="DC14" s="626"/>
      <c r="DD14" s="632" t="s">
        <v>122</v>
      </c>
      <c r="DE14" s="624"/>
      <c r="DF14" s="624"/>
      <c r="DG14" s="624"/>
      <c r="DH14" s="624"/>
      <c r="DI14" s="624"/>
      <c r="DJ14" s="624"/>
      <c r="DK14" s="624"/>
      <c r="DL14" s="624"/>
      <c r="DM14" s="624"/>
      <c r="DN14" s="624"/>
      <c r="DO14" s="624"/>
      <c r="DP14" s="625"/>
      <c r="DQ14" s="632">
        <v>11892</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1615</v>
      </c>
      <c r="BH15" s="624"/>
      <c r="BI15" s="624"/>
      <c r="BJ15" s="624"/>
      <c r="BK15" s="624"/>
      <c r="BL15" s="624"/>
      <c r="BM15" s="624"/>
      <c r="BN15" s="625"/>
      <c r="BO15" s="626">
        <v>6.4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110738</v>
      </c>
      <c r="CS15" s="624"/>
      <c r="CT15" s="624"/>
      <c r="CU15" s="624"/>
      <c r="CV15" s="624"/>
      <c r="CW15" s="624"/>
      <c r="CX15" s="624"/>
      <c r="CY15" s="625"/>
      <c r="CZ15" s="626">
        <v>11.2</v>
      </c>
      <c r="DA15" s="626"/>
      <c r="DB15" s="626"/>
      <c r="DC15" s="626"/>
      <c r="DD15" s="632">
        <v>10844</v>
      </c>
      <c r="DE15" s="624"/>
      <c r="DF15" s="624"/>
      <c r="DG15" s="624"/>
      <c r="DH15" s="624"/>
      <c r="DI15" s="624"/>
      <c r="DJ15" s="624"/>
      <c r="DK15" s="624"/>
      <c r="DL15" s="624"/>
      <c r="DM15" s="624"/>
      <c r="DN15" s="624"/>
      <c r="DO15" s="624"/>
      <c r="DP15" s="625"/>
      <c r="DQ15" s="632">
        <v>96494</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209</v>
      </c>
      <c r="S16" s="624"/>
      <c r="T16" s="624"/>
      <c r="U16" s="624"/>
      <c r="V16" s="624"/>
      <c r="W16" s="624"/>
      <c r="X16" s="624"/>
      <c r="Y16" s="625"/>
      <c r="Z16" s="626">
        <v>0</v>
      </c>
      <c r="AA16" s="626"/>
      <c r="AB16" s="626"/>
      <c r="AC16" s="626"/>
      <c r="AD16" s="627">
        <v>209</v>
      </c>
      <c r="AE16" s="627"/>
      <c r="AF16" s="627"/>
      <c r="AG16" s="627"/>
      <c r="AH16" s="627"/>
      <c r="AI16" s="627"/>
      <c r="AJ16" s="627"/>
      <c r="AK16" s="627"/>
      <c r="AL16" s="628">
        <v>0</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357</v>
      </c>
      <c r="S17" s="624"/>
      <c r="T17" s="624"/>
      <c r="U17" s="624"/>
      <c r="V17" s="624"/>
      <c r="W17" s="624"/>
      <c r="X17" s="624"/>
      <c r="Y17" s="625"/>
      <c r="Z17" s="626">
        <v>0</v>
      </c>
      <c r="AA17" s="626"/>
      <c r="AB17" s="626"/>
      <c r="AC17" s="626"/>
      <c r="AD17" s="627">
        <v>357</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97079</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97079</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t="s">
        <v>122</v>
      </c>
      <c r="S18" s="624"/>
      <c r="T18" s="624"/>
      <c r="U18" s="624"/>
      <c r="V18" s="624"/>
      <c r="W18" s="624"/>
      <c r="X18" s="624"/>
      <c r="Y18" s="625"/>
      <c r="Z18" s="626" t="s">
        <v>122</v>
      </c>
      <c r="AA18" s="626"/>
      <c r="AB18" s="626"/>
      <c r="AC18" s="626"/>
      <c r="AD18" s="627" t="s">
        <v>122</v>
      </c>
      <c r="AE18" s="627"/>
      <c r="AF18" s="627"/>
      <c r="AG18" s="627"/>
      <c r="AH18" s="627"/>
      <c r="AI18" s="627"/>
      <c r="AJ18" s="627"/>
      <c r="AK18" s="627"/>
      <c r="AL18" s="628" t="s">
        <v>122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t="s">
        <v>122</v>
      </c>
      <c r="S19" s="624"/>
      <c r="T19" s="624"/>
      <c r="U19" s="624"/>
      <c r="V19" s="624"/>
      <c r="W19" s="624"/>
      <c r="X19" s="624"/>
      <c r="Y19" s="625"/>
      <c r="Z19" s="626" t="s">
        <v>122</v>
      </c>
      <c r="AA19" s="626"/>
      <c r="AB19" s="626"/>
      <c r="AC19" s="626"/>
      <c r="AD19" s="627" t="s">
        <v>122</v>
      </c>
      <c r="AE19" s="627"/>
      <c r="AF19" s="627"/>
      <c r="AG19" s="627"/>
      <c r="AH19" s="627"/>
      <c r="AI19" s="627"/>
      <c r="AJ19" s="627"/>
      <c r="AK19" s="627"/>
      <c r="AL19" s="628" t="s">
        <v>122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984408</v>
      </c>
      <c r="CS20" s="624"/>
      <c r="CT20" s="624"/>
      <c r="CU20" s="624"/>
      <c r="CV20" s="624"/>
      <c r="CW20" s="624"/>
      <c r="CX20" s="624"/>
      <c r="CY20" s="625"/>
      <c r="CZ20" s="626">
        <v>100</v>
      </c>
      <c r="DA20" s="626"/>
      <c r="DB20" s="626"/>
      <c r="DC20" s="626"/>
      <c r="DD20" s="632">
        <v>68468</v>
      </c>
      <c r="DE20" s="624"/>
      <c r="DF20" s="624"/>
      <c r="DG20" s="624"/>
      <c r="DH20" s="624"/>
      <c r="DI20" s="624"/>
      <c r="DJ20" s="624"/>
      <c r="DK20" s="624"/>
      <c r="DL20" s="624"/>
      <c r="DM20" s="624"/>
      <c r="DN20" s="624"/>
      <c r="DO20" s="624"/>
      <c r="DP20" s="625"/>
      <c r="DQ20" s="632">
        <v>719030</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594801</v>
      </c>
      <c r="S21" s="624"/>
      <c r="T21" s="624"/>
      <c r="U21" s="624"/>
      <c r="V21" s="624"/>
      <c r="W21" s="624"/>
      <c r="X21" s="624"/>
      <c r="Y21" s="625"/>
      <c r="Z21" s="626">
        <v>56.1</v>
      </c>
      <c r="AA21" s="626"/>
      <c r="AB21" s="626"/>
      <c r="AC21" s="626"/>
      <c r="AD21" s="627">
        <v>417485</v>
      </c>
      <c r="AE21" s="627"/>
      <c r="AF21" s="627"/>
      <c r="AG21" s="627"/>
      <c r="AH21" s="627"/>
      <c r="AI21" s="627"/>
      <c r="AJ21" s="627"/>
      <c r="AK21" s="627"/>
      <c r="AL21" s="628">
        <v>90.9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417485</v>
      </c>
      <c r="S22" s="624"/>
      <c r="T22" s="624"/>
      <c r="U22" s="624"/>
      <c r="V22" s="624"/>
      <c r="W22" s="624"/>
      <c r="X22" s="624"/>
      <c r="Y22" s="625"/>
      <c r="Z22" s="626">
        <v>39.4</v>
      </c>
      <c r="AA22" s="626"/>
      <c r="AB22" s="626"/>
      <c r="AC22" s="626"/>
      <c r="AD22" s="627">
        <v>417485</v>
      </c>
      <c r="AE22" s="627"/>
      <c r="AF22" s="627"/>
      <c r="AG22" s="627"/>
      <c r="AH22" s="627"/>
      <c r="AI22" s="627"/>
      <c r="AJ22" s="627"/>
      <c r="AK22" s="627"/>
      <c r="AL22" s="628">
        <v>90.9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177316</v>
      </c>
      <c r="S23" s="624"/>
      <c r="T23" s="624"/>
      <c r="U23" s="624"/>
      <c r="V23" s="624"/>
      <c r="W23" s="624"/>
      <c r="X23" s="624"/>
      <c r="Y23" s="625"/>
      <c r="Z23" s="626">
        <v>16.7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313292</v>
      </c>
      <c r="CS24" s="613"/>
      <c r="CT24" s="613"/>
      <c r="CU24" s="613"/>
      <c r="CV24" s="613"/>
      <c r="CW24" s="613"/>
      <c r="CX24" s="613"/>
      <c r="CY24" s="614"/>
      <c r="CZ24" s="617">
        <v>31.8</v>
      </c>
      <c r="DA24" s="618"/>
      <c r="DB24" s="618"/>
      <c r="DC24" s="634"/>
      <c r="DD24" s="658">
        <v>294208</v>
      </c>
      <c r="DE24" s="613"/>
      <c r="DF24" s="613"/>
      <c r="DG24" s="613"/>
      <c r="DH24" s="613"/>
      <c r="DI24" s="613"/>
      <c r="DJ24" s="613"/>
      <c r="DK24" s="614"/>
      <c r="DL24" s="658">
        <v>279395</v>
      </c>
      <c r="DM24" s="613"/>
      <c r="DN24" s="613"/>
      <c r="DO24" s="613"/>
      <c r="DP24" s="613"/>
      <c r="DQ24" s="613"/>
      <c r="DR24" s="613"/>
      <c r="DS24" s="613"/>
      <c r="DT24" s="613"/>
      <c r="DU24" s="613"/>
      <c r="DV24" s="614"/>
      <c r="DW24" s="617">
        <v>60.6</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629982</v>
      </c>
      <c r="S25" s="624"/>
      <c r="T25" s="624"/>
      <c r="U25" s="624"/>
      <c r="V25" s="624"/>
      <c r="W25" s="624"/>
      <c r="X25" s="624"/>
      <c r="Y25" s="625"/>
      <c r="Z25" s="626">
        <v>59.4</v>
      </c>
      <c r="AA25" s="626"/>
      <c r="AB25" s="626"/>
      <c r="AC25" s="626"/>
      <c r="AD25" s="627">
        <v>452666</v>
      </c>
      <c r="AE25" s="627"/>
      <c r="AF25" s="627"/>
      <c r="AG25" s="627"/>
      <c r="AH25" s="627"/>
      <c r="AI25" s="627"/>
      <c r="AJ25" s="627"/>
      <c r="AK25" s="627"/>
      <c r="AL25" s="628">
        <v>98.6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196482</v>
      </c>
      <c r="CS25" s="655"/>
      <c r="CT25" s="655"/>
      <c r="CU25" s="655"/>
      <c r="CV25" s="655"/>
      <c r="CW25" s="655"/>
      <c r="CX25" s="655"/>
      <c r="CY25" s="656"/>
      <c r="CZ25" s="628">
        <v>20</v>
      </c>
      <c r="DA25" s="653"/>
      <c r="DB25" s="653"/>
      <c r="DC25" s="657"/>
      <c r="DD25" s="632">
        <v>190993</v>
      </c>
      <c r="DE25" s="655"/>
      <c r="DF25" s="655"/>
      <c r="DG25" s="655"/>
      <c r="DH25" s="655"/>
      <c r="DI25" s="655"/>
      <c r="DJ25" s="655"/>
      <c r="DK25" s="656"/>
      <c r="DL25" s="632">
        <v>177080</v>
      </c>
      <c r="DM25" s="655"/>
      <c r="DN25" s="655"/>
      <c r="DO25" s="655"/>
      <c r="DP25" s="655"/>
      <c r="DQ25" s="655"/>
      <c r="DR25" s="655"/>
      <c r="DS25" s="655"/>
      <c r="DT25" s="655"/>
      <c r="DU25" s="655"/>
      <c r="DV25" s="656"/>
      <c r="DW25" s="628">
        <v>38.4</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97466</v>
      </c>
      <c r="CS26" s="624"/>
      <c r="CT26" s="624"/>
      <c r="CU26" s="624"/>
      <c r="CV26" s="624"/>
      <c r="CW26" s="624"/>
      <c r="CX26" s="624"/>
      <c r="CY26" s="625"/>
      <c r="CZ26" s="628">
        <v>9.9</v>
      </c>
      <c r="DA26" s="653"/>
      <c r="DB26" s="653"/>
      <c r="DC26" s="657"/>
      <c r="DD26" s="632">
        <v>94710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762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25095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19731</v>
      </c>
      <c r="CS27" s="655"/>
      <c r="CT27" s="655"/>
      <c r="CU27" s="655"/>
      <c r="CV27" s="655"/>
      <c r="CW27" s="655"/>
      <c r="CX27" s="655"/>
      <c r="CY27" s="656"/>
      <c r="CZ27" s="628">
        <v>2</v>
      </c>
      <c r="DA27" s="653"/>
      <c r="DB27" s="653"/>
      <c r="DC27" s="657"/>
      <c r="DD27" s="632">
        <v>6136</v>
      </c>
      <c r="DE27" s="655"/>
      <c r="DF27" s="655"/>
      <c r="DG27" s="655"/>
      <c r="DH27" s="655"/>
      <c r="DI27" s="655"/>
      <c r="DJ27" s="655"/>
      <c r="DK27" s="656"/>
      <c r="DL27" s="632">
        <v>5236</v>
      </c>
      <c r="DM27" s="655"/>
      <c r="DN27" s="655"/>
      <c r="DO27" s="655"/>
      <c r="DP27" s="655"/>
      <c r="DQ27" s="655"/>
      <c r="DR27" s="655"/>
      <c r="DS27" s="655"/>
      <c r="DT27" s="655"/>
      <c r="DU27" s="655"/>
      <c r="DV27" s="656"/>
      <c r="DW27" s="628">
        <v>1.1000000000000001</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4513</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97079</v>
      </c>
      <c r="CS28" s="624"/>
      <c r="CT28" s="624"/>
      <c r="CU28" s="624"/>
      <c r="CV28" s="624"/>
      <c r="CW28" s="624"/>
      <c r="CX28" s="624"/>
      <c r="CY28" s="625"/>
      <c r="CZ28" s="628">
        <v>9.9</v>
      </c>
      <c r="DA28" s="653"/>
      <c r="DB28" s="653"/>
      <c r="DC28" s="657"/>
      <c r="DD28" s="632">
        <v>97079</v>
      </c>
      <c r="DE28" s="624"/>
      <c r="DF28" s="624"/>
      <c r="DG28" s="624"/>
      <c r="DH28" s="624"/>
      <c r="DI28" s="624"/>
      <c r="DJ28" s="624"/>
      <c r="DK28" s="625"/>
      <c r="DL28" s="632">
        <v>97079</v>
      </c>
      <c r="DM28" s="624"/>
      <c r="DN28" s="624"/>
      <c r="DO28" s="624"/>
      <c r="DP28" s="624"/>
      <c r="DQ28" s="624"/>
      <c r="DR28" s="624"/>
      <c r="DS28" s="624"/>
      <c r="DT28" s="624"/>
      <c r="DU28" s="624"/>
      <c r="DV28" s="625"/>
      <c r="DW28" s="628">
        <v>21.1</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284</v>
      </c>
      <c r="S29" s="624"/>
      <c r="T29" s="624"/>
      <c r="U29" s="624"/>
      <c r="V29" s="624"/>
      <c r="W29" s="624"/>
      <c r="X29" s="624"/>
      <c r="Y29" s="625"/>
      <c r="Z29" s="626">
        <v>0</v>
      </c>
      <c r="AA29" s="626"/>
      <c r="AB29" s="626"/>
      <c r="AC29" s="626"/>
      <c r="AD29" s="627">
        <v>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97074</v>
      </c>
      <c r="CS29" s="655"/>
      <c r="CT29" s="655"/>
      <c r="CU29" s="655"/>
      <c r="CV29" s="655"/>
      <c r="CW29" s="655"/>
      <c r="CX29" s="655"/>
      <c r="CY29" s="656"/>
      <c r="CZ29" s="628">
        <v>9.9</v>
      </c>
      <c r="DA29" s="653"/>
      <c r="DB29" s="653"/>
      <c r="DC29" s="657"/>
      <c r="DD29" s="632">
        <v>97074</v>
      </c>
      <c r="DE29" s="655"/>
      <c r="DF29" s="655"/>
      <c r="DG29" s="655"/>
      <c r="DH29" s="655"/>
      <c r="DI29" s="655"/>
      <c r="DJ29" s="655"/>
      <c r="DK29" s="656"/>
      <c r="DL29" s="632">
        <v>97074</v>
      </c>
      <c r="DM29" s="655"/>
      <c r="DN29" s="655"/>
      <c r="DO29" s="655"/>
      <c r="DP29" s="655"/>
      <c r="DQ29" s="655"/>
      <c r="DR29" s="655"/>
      <c r="DS29" s="655"/>
      <c r="DT29" s="655"/>
      <c r="DU29" s="655"/>
      <c r="DV29" s="656"/>
      <c r="DW29" s="628">
        <v>21.1</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141584</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95560</v>
      </c>
      <c r="CS30" s="624"/>
      <c r="CT30" s="624"/>
      <c r="CU30" s="624"/>
      <c r="CV30" s="624"/>
      <c r="CW30" s="624"/>
      <c r="CX30" s="624"/>
      <c r="CY30" s="625"/>
      <c r="CZ30" s="628">
        <v>9.6999999999999993</v>
      </c>
      <c r="DA30" s="653"/>
      <c r="DB30" s="653"/>
      <c r="DC30" s="657"/>
      <c r="DD30" s="632">
        <v>95560</v>
      </c>
      <c r="DE30" s="624"/>
      <c r="DF30" s="624"/>
      <c r="DG30" s="624"/>
      <c r="DH30" s="624"/>
      <c r="DI30" s="624"/>
      <c r="DJ30" s="624"/>
      <c r="DK30" s="625"/>
      <c r="DL30" s="632">
        <v>95560</v>
      </c>
      <c r="DM30" s="624"/>
      <c r="DN30" s="624"/>
      <c r="DO30" s="624"/>
      <c r="DP30" s="624"/>
      <c r="DQ30" s="624"/>
      <c r="DR30" s="624"/>
      <c r="DS30" s="624"/>
      <c r="DT30" s="624"/>
      <c r="DU30" s="624"/>
      <c r="DV30" s="625"/>
      <c r="DW30" s="628">
        <v>20.7</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v>6580</v>
      </c>
      <c r="S31" s="624"/>
      <c r="T31" s="624"/>
      <c r="U31" s="624"/>
      <c r="V31" s="624"/>
      <c r="W31" s="624"/>
      <c r="X31" s="624"/>
      <c r="Y31" s="625"/>
      <c r="Z31" s="626">
        <v>0.6</v>
      </c>
      <c r="AA31" s="626"/>
      <c r="AB31" s="626"/>
      <c r="AC31" s="626"/>
      <c r="AD31" s="627">
        <v>6580</v>
      </c>
      <c r="AE31" s="627"/>
      <c r="AF31" s="627"/>
      <c r="AG31" s="627"/>
      <c r="AH31" s="627"/>
      <c r="AI31" s="627"/>
      <c r="AJ31" s="627"/>
      <c r="AK31" s="627"/>
      <c r="AL31" s="628">
        <v>1.4</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95.7</v>
      </c>
      <c r="BH31" s="667"/>
      <c r="BI31" s="667"/>
      <c r="BJ31" s="667"/>
      <c r="BK31" s="667"/>
      <c r="BL31" s="667"/>
      <c r="BM31" s="618">
        <v>91.2</v>
      </c>
      <c r="BN31" s="667"/>
      <c r="BO31" s="667"/>
      <c r="BP31" s="667"/>
      <c r="BQ31" s="668"/>
      <c r="BR31" s="679">
        <v>95.5</v>
      </c>
      <c r="BS31" s="667"/>
      <c r="BT31" s="667"/>
      <c r="BU31" s="667"/>
      <c r="BV31" s="667"/>
      <c r="BW31" s="667"/>
      <c r="BX31" s="618">
        <v>92.9</v>
      </c>
      <c r="BY31" s="667"/>
      <c r="BZ31" s="667"/>
      <c r="CA31" s="667"/>
      <c r="CB31" s="668"/>
      <c r="CD31" s="661"/>
      <c r="CE31" s="662"/>
      <c r="CF31" s="620" t="s">
        <v>300</v>
      </c>
      <c r="CG31" s="621"/>
      <c r="CH31" s="621"/>
      <c r="CI31" s="621"/>
      <c r="CJ31" s="621"/>
      <c r="CK31" s="621"/>
      <c r="CL31" s="621"/>
      <c r="CM31" s="621"/>
      <c r="CN31" s="621"/>
      <c r="CO31" s="621"/>
      <c r="CP31" s="621"/>
      <c r="CQ31" s="622"/>
      <c r="CR31" s="623">
        <v>1514</v>
      </c>
      <c r="CS31" s="655"/>
      <c r="CT31" s="655"/>
      <c r="CU31" s="655"/>
      <c r="CV31" s="655"/>
      <c r="CW31" s="655"/>
      <c r="CX31" s="655"/>
      <c r="CY31" s="656"/>
      <c r="CZ31" s="628">
        <v>0.2</v>
      </c>
      <c r="DA31" s="653"/>
      <c r="DB31" s="653"/>
      <c r="DC31" s="657"/>
      <c r="DD31" s="632">
        <v>1514</v>
      </c>
      <c r="DE31" s="655"/>
      <c r="DF31" s="655"/>
      <c r="DG31" s="655"/>
      <c r="DH31" s="655"/>
      <c r="DI31" s="655"/>
      <c r="DJ31" s="655"/>
      <c r="DK31" s="656"/>
      <c r="DL31" s="632">
        <v>1514</v>
      </c>
      <c r="DM31" s="655"/>
      <c r="DN31" s="655"/>
      <c r="DO31" s="655"/>
      <c r="DP31" s="655"/>
      <c r="DQ31" s="655"/>
      <c r="DR31" s="655"/>
      <c r="DS31" s="655"/>
      <c r="DT31" s="655"/>
      <c r="DU31" s="655"/>
      <c r="DV31" s="656"/>
      <c r="DW31" s="628">
        <v>0.3</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62668</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94.5</v>
      </c>
      <c r="BH32" s="655"/>
      <c r="BI32" s="655"/>
      <c r="BJ32" s="655"/>
      <c r="BK32" s="655"/>
      <c r="BL32" s="655"/>
      <c r="BM32" s="629">
        <v>90.8</v>
      </c>
      <c r="BN32" s="655"/>
      <c r="BO32" s="655"/>
      <c r="BP32" s="655"/>
      <c r="BQ32" s="678"/>
      <c r="BR32" s="680">
        <v>94.5</v>
      </c>
      <c r="BS32" s="655"/>
      <c r="BT32" s="655"/>
      <c r="BU32" s="655"/>
      <c r="BV32" s="655"/>
      <c r="BW32" s="655"/>
      <c r="BX32" s="629">
        <v>92.5</v>
      </c>
      <c r="BY32" s="655"/>
      <c r="BZ32" s="655"/>
      <c r="CA32" s="655"/>
      <c r="CB32" s="678"/>
      <c r="CD32" s="663"/>
      <c r="CE32" s="664"/>
      <c r="CF32" s="620" t="s">
        <v>304</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3"/>
      <c r="DB32" s="653"/>
      <c r="DC32" s="657"/>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14199</v>
      </c>
      <c r="S33" s="624"/>
      <c r="T33" s="624"/>
      <c r="U33" s="624"/>
      <c r="V33" s="624"/>
      <c r="W33" s="624"/>
      <c r="X33" s="624"/>
      <c r="Y33" s="625"/>
      <c r="Z33" s="626">
        <v>1.3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96.8</v>
      </c>
      <c r="BH33" s="682"/>
      <c r="BI33" s="682"/>
      <c r="BJ33" s="682"/>
      <c r="BK33" s="682"/>
      <c r="BL33" s="682"/>
      <c r="BM33" s="683">
        <v>90.2</v>
      </c>
      <c r="BN33" s="682"/>
      <c r="BO33" s="682"/>
      <c r="BP33" s="682"/>
      <c r="BQ33" s="684"/>
      <c r="BR33" s="681">
        <v>95.9</v>
      </c>
      <c r="BS33" s="682"/>
      <c r="BT33" s="682"/>
      <c r="BU33" s="682"/>
      <c r="BV33" s="682"/>
      <c r="BW33" s="682"/>
      <c r="BX33" s="683">
        <v>91.7</v>
      </c>
      <c r="BY33" s="682"/>
      <c r="BZ33" s="682"/>
      <c r="CA33" s="682"/>
      <c r="CB33" s="684"/>
      <c r="CD33" s="620" t="s">
        <v>307</v>
      </c>
      <c r="CE33" s="621"/>
      <c r="CF33" s="621"/>
      <c r="CG33" s="621"/>
      <c r="CH33" s="621"/>
      <c r="CI33" s="621"/>
      <c r="CJ33" s="621"/>
      <c r="CK33" s="621"/>
      <c r="CL33" s="621"/>
      <c r="CM33" s="621"/>
      <c r="CN33" s="621"/>
      <c r="CO33" s="621"/>
      <c r="CP33" s="621"/>
      <c r="CQ33" s="622"/>
      <c r="CR33" s="623">
        <v>602648</v>
      </c>
      <c r="CS33" s="655"/>
      <c r="CT33" s="655"/>
      <c r="CU33" s="655"/>
      <c r="CV33" s="655"/>
      <c r="CW33" s="655"/>
      <c r="CX33" s="655"/>
      <c r="CY33" s="656"/>
      <c r="CZ33" s="628">
        <v>61.2</v>
      </c>
      <c r="DA33" s="653"/>
      <c r="DB33" s="653"/>
      <c r="DC33" s="657"/>
      <c r="DD33" s="632">
        <v>405813</v>
      </c>
      <c r="DE33" s="655"/>
      <c r="DF33" s="655"/>
      <c r="DG33" s="655"/>
      <c r="DH33" s="655"/>
      <c r="DI33" s="655"/>
      <c r="DJ33" s="655"/>
      <c r="DK33" s="656"/>
      <c r="DL33" s="632">
        <v>173817</v>
      </c>
      <c r="DM33" s="655"/>
      <c r="DN33" s="655"/>
      <c r="DO33" s="655"/>
      <c r="DP33" s="655"/>
      <c r="DQ33" s="655"/>
      <c r="DR33" s="655"/>
      <c r="DS33" s="655"/>
      <c r="DT33" s="655"/>
      <c r="DU33" s="655"/>
      <c r="DV33" s="656"/>
      <c r="DW33" s="628">
        <v>37.700000000000003</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5200</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319637</v>
      </c>
      <c r="CS34" s="624"/>
      <c r="CT34" s="624"/>
      <c r="CU34" s="624"/>
      <c r="CV34" s="624"/>
      <c r="CW34" s="624"/>
      <c r="CX34" s="624"/>
      <c r="CY34" s="625"/>
      <c r="CZ34" s="628">
        <v>32.5</v>
      </c>
      <c r="DA34" s="653"/>
      <c r="DB34" s="653"/>
      <c r="DC34" s="657"/>
      <c r="DD34" s="632">
        <v>213662</v>
      </c>
      <c r="DE34" s="624"/>
      <c r="DF34" s="624"/>
      <c r="DG34" s="624"/>
      <c r="DH34" s="624"/>
      <c r="DI34" s="624"/>
      <c r="DJ34" s="624"/>
      <c r="DK34" s="625"/>
      <c r="DL34" s="632">
        <v>94723</v>
      </c>
      <c r="DM34" s="624"/>
      <c r="DN34" s="624"/>
      <c r="DO34" s="624"/>
      <c r="DP34" s="624"/>
      <c r="DQ34" s="624"/>
      <c r="DR34" s="624"/>
      <c r="DS34" s="624"/>
      <c r="DT34" s="624"/>
      <c r="DU34" s="624"/>
      <c r="DV34" s="625"/>
      <c r="DW34" s="628">
        <v>20.6</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72609</v>
      </c>
      <c r="S35" s="624"/>
      <c r="T35" s="624"/>
      <c r="U35" s="624"/>
      <c r="V35" s="624"/>
      <c r="W35" s="624"/>
      <c r="X35" s="624"/>
      <c r="Y35" s="625"/>
      <c r="Z35" s="626">
        <v>6.9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2199</v>
      </c>
      <c r="CS35" s="655"/>
      <c r="CT35" s="655"/>
      <c r="CU35" s="655"/>
      <c r="CV35" s="655"/>
      <c r="CW35" s="655"/>
      <c r="CX35" s="655"/>
      <c r="CY35" s="656"/>
      <c r="CZ35" s="628">
        <v>0.2</v>
      </c>
      <c r="DA35" s="653"/>
      <c r="DB35" s="653"/>
      <c r="DC35" s="657"/>
      <c r="DD35" s="632">
        <v>2199</v>
      </c>
      <c r="DE35" s="655"/>
      <c r="DF35" s="655"/>
      <c r="DG35" s="655"/>
      <c r="DH35" s="655"/>
      <c r="DI35" s="655"/>
      <c r="DJ35" s="655"/>
      <c r="DK35" s="656"/>
      <c r="DL35" s="632" t="s">
        <v>122</v>
      </c>
      <c r="DM35" s="655"/>
      <c r="DN35" s="655"/>
      <c r="DO35" s="655"/>
      <c r="DP35" s="655"/>
      <c r="DQ35" s="655"/>
      <c r="DR35" s="655"/>
      <c r="DS35" s="655"/>
      <c r="DT35" s="655"/>
      <c r="DU35" s="655"/>
      <c r="DV35" s="656"/>
      <c r="DW35" s="628" t="s">
        <v>122</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104188</v>
      </c>
      <c r="S36" s="624"/>
      <c r="T36" s="624"/>
      <c r="U36" s="624"/>
      <c r="V36" s="624"/>
      <c r="W36" s="624"/>
      <c r="X36" s="624"/>
      <c r="Y36" s="625"/>
      <c r="Z36" s="626">
        <v>9.8000000000000007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75641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23066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107029</v>
      </c>
      <c r="CS36" s="624"/>
      <c r="CT36" s="624"/>
      <c r="CU36" s="624"/>
      <c r="CV36" s="624"/>
      <c r="CW36" s="624"/>
      <c r="CX36" s="624"/>
      <c r="CY36" s="625"/>
      <c r="CZ36" s="628">
        <v>10.9</v>
      </c>
      <c r="DA36" s="653"/>
      <c r="DB36" s="653"/>
      <c r="DC36" s="657"/>
      <c r="DD36" s="632">
        <v>72244</v>
      </c>
      <c r="DE36" s="624"/>
      <c r="DF36" s="624"/>
      <c r="DG36" s="624"/>
      <c r="DH36" s="624"/>
      <c r="DI36" s="624"/>
      <c r="DJ36" s="624"/>
      <c r="DK36" s="625"/>
      <c r="DL36" s="632">
        <v>27751</v>
      </c>
      <c r="DM36" s="624"/>
      <c r="DN36" s="624"/>
      <c r="DO36" s="624"/>
      <c r="DP36" s="624"/>
      <c r="DQ36" s="624"/>
      <c r="DR36" s="624"/>
      <c r="DS36" s="624"/>
      <c r="DT36" s="624"/>
      <c r="DU36" s="624"/>
      <c r="DV36" s="625"/>
      <c r="DW36" s="628">
        <v>6</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12711</v>
      </c>
      <c r="S37" s="624"/>
      <c r="T37" s="624"/>
      <c r="U37" s="624"/>
      <c r="V37" s="624"/>
      <c r="W37" s="624"/>
      <c r="X37" s="624"/>
      <c r="Y37" s="625"/>
      <c r="Z37" s="626">
        <v>1.2</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32897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23066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8191</v>
      </c>
      <c r="CS37" s="655"/>
      <c r="CT37" s="655"/>
      <c r="CU37" s="655"/>
      <c r="CV37" s="655"/>
      <c r="CW37" s="655"/>
      <c r="CX37" s="655"/>
      <c r="CY37" s="656"/>
      <c r="CZ37" s="628">
        <v>0.8</v>
      </c>
      <c r="DA37" s="653"/>
      <c r="DB37" s="653"/>
      <c r="DC37" s="657"/>
      <c r="DD37" s="632">
        <v>8191</v>
      </c>
      <c r="DE37" s="655"/>
      <c r="DF37" s="655"/>
      <c r="DG37" s="655"/>
      <c r="DH37" s="655"/>
      <c r="DI37" s="655"/>
      <c r="DJ37" s="655"/>
      <c r="DK37" s="656"/>
      <c r="DL37" s="632">
        <v>8191</v>
      </c>
      <c r="DM37" s="655"/>
      <c r="DN37" s="655"/>
      <c r="DO37" s="655"/>
      <c r="DP37" s="655"/>
      <c r="DQ37" s="655"/>
      <c r="DR37" s="655"/>
      <c r="DS37" s="655"/>
      <c r="DT37" s="655"/>
      <c r="DU37" s="655"/>
      <c r="DV37" s="656"/>
      <c r="DW37" s="628">
        <v>1.8</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4645</v>
      </c>
      <c r="S38" s="624"/>
      <c r="T38" s="624"/>
      <c r="U38" s="624"/>
      <c r="V38" s="624"/>
      <c r="W38" s="624"/>
      <c r="X38" s="624"/>
      <c r="Y38" s="625"/>
      <c r="Z38" s="626">
        <v>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18725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75641</v>
      </c>
      <c r="CS38" s="624"/>
      <c r="CT38" s="624"/>
      <c r="CU38" s="624"/>
      <c r="CV38" s="624"/>
      <c r="CW38" s="624"/>
      <c r="CX38" s="624"/>
      <c r="CY38" s="625"/>
      <c r="CZ38" s="628">
        <v>7.7</v>
      </c>
      <c r="DA38" s="653"/>
      <c r="DB38" s="653"/>
      <c r="DC38" s="657"/>
      <c r="DD38" s="632">
        <v>70144</v>
      </c>
      <c r="DE38" s="624"/>
      <c r="DF38" s="624"/>
      <c r="DG38" s="624"/>
      <c r="DH38" s="624"/>
      <c r="DI38" s="624"/>
      <c r="DJ38" s="624"/>
      <c r="DK38" s="625"/>
      <c r="DL38" s="632">
        <v>51343</v>
      </c>
      <c r="DM38" s="624"/>
      <c r="DN38" s="624"/>
      <c r="DO38" s="624"/>
      <c r="DP38" s="624"/>
      <c r="DQ38" s="624"/>
      <c r="DR38" s="624"/>
      <c r="DS38" s="624"/>
      <c r="DT38" s="624"/>
      <c r="DU38" s="624"/>
      <c r="DV38" s="625"/>
      <c r="DW38" s="628">
        <v>11.1</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98142</v>
      </c>
      <c r="CS39" s="655"/>
      <c r="CT39" s="655"/>
      <c r="CU39" s="655"/>
      <c r="CV39" s="655"/>
      <c r="CW39" s="655"/>
      <c r="CX39" s="655"/>
      <c r="CY39" s="656"/>
      <c r="CZ39" s="628">
        <v>10</v>
      </c>
      <c r="DA39" s="653"/>
      <c r="DB39" s="653"/>
      <c r="DC39" s="657"/>
      <c r="DD39" s="632">
        <v>47564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1445</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59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1059925</v>
      </c>
      <c r="S41" s="696"/>
      <c r="T41" s="696"/>
      <c r="U41" s="696"/>
      <c r="V41" s="696"/>
      <c r="W41" s="696"/>
      <c r="X41" s="696"/>
      <c r="Y41" s="700"/>
      <c r="Z41" s="701">
        <v>100</v>
      </c>
      <c r="AA41" s="701"/>
      <c r="AB41" s="701"/>
      <c r="AC41" s="701"/>
      <c r="AD41" s="702">
        <v>459249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3379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20640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68468</v>
      </c>
      <c r="CS42" s="655"/>
      <c r="CT42" s="655"/>
      <c r="CU42" s="655"/>
      <c r="CV42" s="655"/>
      <c r="CW42" s="655"/>
      <c r="CX42" s="655"/>
      <c r="CY42" s="656"/>
      <c r="CZ42" s="628">
        <v>7</v>
      </c>
      <c r="DA42" s="653"/>
      <c r="DB42" s="653"/>
      <c r="DC42" s="657"/>
      <c r="DD42" s="632">
        <v>19009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68468</v>
      </c>
      <c r="CS44" s="624"/>
      <c r="CT44" s="624"/>
      <c r="CU44" s="624"/>
      <c r="CV44" s="624"/>
      <c r="CW44" s="624"/>
      <c r="CX44" s="624"/>
      <c r="CY44" s="625"/>
      <c r="CZ44" s="628">
        <v>7</v>
      </c>
      <c r="DA44" s="629"/>
      <c r="DB44" s="629"/>
      <c r="DC44" s="635"/>
      <c r="DD44" s="632">
        <v>19009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55440</v>
      </c>
      <c r="CS45" s="655"/>
      <c r="CT45" s="655"/>
      <c r="CU45" s="655"/>
      <c r="CV45" s="655"/>
      <c r="CW45" s="655"/>
      <c r="CX45" s="655"/>
      <c r="CY45" s="656"/>
      <c r="CZ45" s="628">
        <v>5.6</v>
      </c>
      <c r="DA45" s="653"/>
      <c r="DB45" s="653"/>
      <c r="DC45" s="657"/>
      <c r="DD45" s="632">
        <v>6916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13028</v>
      </c>
      <c r="CS46" s="624"/>
      <c r="CT46" s="624"/>
      <c r="CU46" s="624"/>
      <c r="CV46" s="624"/>
      <c r="CW46" s="624"/>
      <c r="CX46" s="624"/>
      <c r="CY46" s="625"/>
      <c r="CZ46" s="628">
        <v>1.3</v>
      </c>
      <c r="DA46" s="629"/>
      <c r="DB46" s="629"/>
      <c r="DC46" s="635"/>
      <c r="DD46" s="632">
        <v>12093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984408</v>
      </c>
      <c r="CS49" s="682"/>
      <c r="CT49" s="682"/>
      <c r="CU49" s="682"/>
      <c r="CV49" s="682"/>
      <c r="CW49" s="682"/>
      <c r="CX49" s="682"/>
      <c r="CY49" s="711"/>
      <c r="CZ49" s="703">
        <v>100</v>
      </c>
      <c r="DA49" s="712"/>
      <c r="DB49" s="712"/>
      <c r="DC49" s="713"/>
      <c r="DD49" s="714">
        <v>719030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oAXXXX1moqKELe/jQ7Fb8DvnnC1iyQKg6ZdpuJUMWKfNuGBEwpFkNxojgokYimCzEPmMoOg74KyNuBnmjwSOA==" saltValue="8tPqrbvw9e7IoYN+OfwS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1059</v>
      </c>
      <c r="R7" s="753"/>
      <c r="S7" s="753"/>
      <c r="T7" s="753"/>
      <c r="U7" s="753"/>
      <c r="V7" s="753">
        <v>984</v>
      </c>
      <c r="W7" s="753"/>
      <c r="X7" s="753"/>
      <c r="Y7" s="753"/>
      <c r="Z7" s="753"/>
      <c r="AA7" s="753">
        <v>75</v>
      </c>
      <c r="AB7" s="753"/>
      <c r="AC7" s="753"/>
      <c r="AD7" s="753"/>
      <c r="AE7" s="754"/>
      <c r="AF7" s="755">
        <v>65</v>
      </c>
      <c r="AG7" s="756"/>
      <c r="AH7" s="756"/>
      <c r="AI7" s="756"/>
      <c r="AJ7" s="757"/>
      <c r="AK7" s="758">
        <v>72</v>
      </c>
      <c r="AL7" s="759"/>
      <c r="AM7" s="759"/>
      <c r="AN7" s="759"/>
      <c r="AO7" s="759"/>
      <c r="AP7" s="759">
        <v>743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1059</v>
      </c>
      <c r="R23" s="793"/>
      <c r="S23" s="793"/>
      <c r="T23" s="793"/>
      <c r="U23" s="793"/>
      <c r="V23" s="793">
        <v>984</v>
      </c>
      <c r="W23" s="793"/>
      <c r="X23" s="793"/>
      <c r="Y23" s="793"/>
      <c r="Z23" s="793"/>
      <c r="AA23" s="793">
        <v>75</v>
      </c>
      <c r="AB23" s="793"/>
      <c r="AC23" s="793"/>
      <c r="AD23" s="793"/>
      <c r="AE23" s="794"/>
      <c r="AF23" s="795">
        <v>65</v>
      </c>
      <c r="AG23" s="793"/>
      <c r="AH23" s="793"/>
      <c r="AI23" s="793"/>
      <c r="AJ23" s="796"/>
      <c r="AK23" s="797"/>
      <c r="AL23" s="798"/>
      <c r="AM23" s="798"/>
      <c r="AN23" s="798"/>
      <c r="AO23" s="798"/>
      <c r="AP23" s="793">
        <v>743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86</v>
      </c>
      <c r="R28" s="823"/>
      <c r="S28" s="823"/>
      <c r="T28" s="823"/>
      <c r="U28" s="823"/>
      <c r="V28" s="823">
        <v>63</v>
      </c>
      <c r="W28" s="823"/>
      <c r="X28" s="823"/>
      <c r="Y28" s="823"/>
      <c r="Z28" s="823"/>
      <c r="AA28" s="823">
        <v>23</v>
      </c>
      <c r="AB28" s="823"/>
      <c r="AC28" s="823"/>
      <c r="AD28" s="823"/>
      <c r="AE28" s="824"/>
      <c r="AF28" s="825">
        <v>23</v>
      </c>
      <c r="AG28" s="823"/>
      <c r="AH28" s="823"/>
      <c r="AI28" s="823"/>
      <c r="AJ28" s="826"/>
      <c r="AK28" s="827">
        <v>3</v>
      </c>
      <c r="AL28" s="828"/>
      <c r="AM28" s="828"/>
      <c r="AN28" s="828"/>
      <c r="AO28" s="829"/>
      <c r="AP28" s="830"/>
      <c r="AQ28" s="830"/>
      <c r="AR28" s="830"/>
      <c r="AS28" s="830"/>
      <c r="AT28" s="830"/>
      <c r="AU28" s="830"/>
      <c r="AV28" s="830"/>
      <c r="AW28" s="830"/>
      <c r="AX28" s="830"/>
      <c r="AY28" s="830"/>
      <c r="AZ28" s="831"/>
      <c r="BA28" s="831"/>
      <c r="BB28" s="831"/>
      <c r="BC28" s="831"/>
      <c r="BD28" s="831"/>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5</v>
      </c>
      <c r="R29" s="784"/>
      <c r="S29" s="784"/>
      <c r="T29" s="784"/>
      <c r="U29" s="784"/>
      <c r="V29" s="784">
        <v>4</v>
      </c>
      <c r="W29" s="784"/>
      <c r="X29" s="784"/>
      <c r="Y29" s="784"/>
      <c r="Z29" s="784"/>
      <c r="AA29" s="784">
        <v>1</v>
      </c>
      <c r="AB29" s="784"/>
      <c r="AC29" s="784"/>
      <c r="AD29" s="784"/>
      <c r="AE29" s="785"/>
      <c r="AF29" s="786">
        <v>1</v>
      </c>
      <c r="AG29" s="787"/>
      <c r="AH29" s="787"/>
      <c r="AI29" s="787"/>
      <c r="AJ29" s="788"/>
      <c r="AK29" s="837">
        <v>2</v>
      </c>
      <c r="AL29" s="838"/>
      <c r="AM29" s="838"/>
      <c r="AN29" s="838"/>
      <c r="AO29" s="836"/>
      <c r="AP29" s="832"/>
      <c r="AQ29" s="832"/>
      <c r="AR29" s="832"/>
      <c r="AS29" s="832"/>
      <c r="AT29" s="832"/>
      <c r="AU29" s="832"/>
      <c r="AV29" s="832"/>
      <c r="AW29" s="832"/>
      <c r="AX29" s="832"/>
      <c r="AY29" s="832"/>
      <c r="AZ29" s="833"/>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78</v>
      </c>
      <c r="R30" s="784"/>
      <c r="S30" s="784"/>
      <c r="T30" s="784"/>
      <c r="U30" s="784"/>
      <c r="V30" s="784">
        <v>39</v>
      </c>
      <c r="W30" s="784"/>
      <c r="X30" s="784"/>
      <c r="Y30" s="784"/>
      <c r="Z30" s="784"/>
      <c r="AA30" s="784">
        <v>39</v>
      </c>
      <c r="AB30" s="784"/>
      <c r="AC30" s="784"/>
      <c r="AD30" s="784"/>
      <c r="AE30" s="785"/>
      <c r="AF30" s="786">
        <v>39</v>
      </c>
      <c r="AG30" s="787"/>
      <c r="AH30" s="787"/>
      <c r="AI30" s="787"/>
      <c r="AJ30" s="788"/>
      <c r="AK30" s="836">
        <v>32</v>
      </c>
      <c r="AL30" s="832"/>
      <c r="AM30" s="832"/>
      <c r="AN30" s="832"/>
      <c r="AO30" s="832"/>
      <c r="AP30" s="832">
        <v>111</v>
      </c>
      <c r="AQ30" s="832"/>
      <c r="AR30" s="832"/>
      <c r="AS30" s="832"/>
      <c r="AT30" s="832"/>
      <c r="AU30" s="832">
        <v>111</v>
      </c>
      <c r="AV30" s="832"/>
      <c r="AW30" s="832"/>
      <c r="AX30" s="832"/>
      <c r="AY30" s="832"/>
      <c r="AZ30" s="833" t="s">
        <v>544</v>
      </c>
      <c r="BA30" s="833"/>
      <c r="BB30" s="833"/>
      <c r="BC30" s="833"/>
      <c r="BD30" s="833"/>
      <c r="BE30" s="834" t="s">
        <v>391</v>
      </c>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23</v>
      </c>
      <c r="R31" s="784"/>
      <c r="S31" s="784"/>
      <c r="T31" s="784"/>
      <c r="U31" s="784"/>
      <c r="V31" s="784">
        <v>15</v>
      </c>
      <c r="W31" s="784"/>
      <c r="X31" s="784"/>
      <c r="Y31" s="784"/>
      <c r="Z31" s="784"/>
      <c r="AA31" s="784">
        <v>8</v>
      </c>
      <c r="AB31" s="784"/>
      <c r="AC31" s="784"/>
      <c r="AD31" s="784"/>
      <c r="AE31" s="785"/>
      <c r="AF31" s="786">
        <v>8</v>
      </c>
      <c r="AG31" s="787"/>
      <c r="AH31" s="787"/>
      <c r="AI31" s="787"/>
      <c r="AJ31" s="788"/>
      <c r="AK31" s="836">
        <v>18</v>
      </c>
      <c r="AL31" s="832"/>
      <c r="AM31" s="832"/>
      <c r="AN31" s="832"/>
      <c r="AO31" s="832"/>
      <c r="AP31" s="832">
        <v>19</v>
      </c>
      <c r="AQ31" s="832"/>
      <c r="AR31" s="832"/>
      <c r="AS31" s="832"/>
      <c r="AT31" s="832"/>
      <c r="AU31" s="832">
        <v>19</v>
      </c>
      <c r="AV31" s="832"/>
      <c r="AW31" s="832"/>
      <c r="AX31" s="832"/>
      <c r="AY31" s="832"/>
      <c r="AZ31" s="833" t="s">
        <v>544</v>
      </c>
      <c r="BA31" s="833"/>
      <c r="BB31" s="833"/>
      <c r="BC31" s="833"/>
      <c r="BD31" s="833"/>
      <c r="BE31" s="834" t="s">
        <v>391</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6"/>
      <c r="AL32" s="832"/>
      <c r="AM32" s="832"/>
      <c r="AN32" s="832"/>
      <c r="AO32" s="832"/>
      <c r="AP32" s="832"/>
      <c r="AQ32" s="832"/>
      <c r="AR32" s="832"/>
      <c r="AS32" s="832"/>
      <c r="AT32" s="832"/>
      <c r="AU32" s="832"/>
      <c r="AV32" s="832"/>
      <c r="AW32" s="832"/>
      <c r="AX32" s="832"/>
      <c r="AY32" s="832"/>
      <c r="AZ32" s="833"/>
      <c r="BA32" s="833"/>
      <c r="BB32" s="833"/>
      <c r="BC32" s="833"/>
      <c r="BD32" s="833"/>
      <c r="BE32" s="834"/>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2"/>
      <c r="AM33" s="832"/>
      <c r="AN33" s="832"/>
      <c r="AO33" s="832"/>
      <c r="AP33" s="832"/>
      <c r="AQ33" s="832"/>
      <c r="AR33" s="832"/>
      <c r="AS33" s="832"/>
      <c r="AT33" s="832"/>
      <c r="AU33" s="832"/>
      <c r="AV33" s="832"/>
      <c r="AW33" s="832"/>
      <c r="AX33" s="832"/>
      <c r="AY33" s="832"/>
      <c r="AZ33" s="833"/>
      <c r="BA33" s="833"/>
      <c r="BB33" s="833"/>
      <c r="BC33" s="833"/>
      <c r="BD33" s="833"/>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2"/>
      <c r="AM34" s="832"/>
      <c r="AN34" s="832"/>
      <c r="AO34" s="832"/>
      <c r="AP34" s="832"/>
      <c r="AQ34" s="832"/>
      <c r="AR34" s="832"/>
      <c r="AS34" s="832"/>
      <c r="AT34" s="832"/>
      <c r="AU34" s="832"/>
      <c r="AV34" s="832"/>
      <c r="AW34" s="832"/>
      <c r="AX34" s="832"/>
      <c r="AY34" s="832"/>
      <c r="AZ34" s="833"/>
      <c r="BA34" s="833"/>
      <c r="BB34" s="833"/>
      <c r="BC34" s="833"/>
      <c r="BD34" s="833"/>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9"/>
      <c r="R50" s="840"/>
      <c r="S50" s="840"/>
      <c r="T50" s="840"/>
      <c r="U50" s="840"/>
      <c r="V50" s="840"/>
      <c r="W50" s="840"/>
      <c r="X50" s="840"/>
      <c r="Y50" s="840"/>
      <c r="Z50" s="840"/>
      <c r="AA50" s="840"/>
      <c r="AB50" s="840"/>
      <c r="AC50" s="840"/>
      <c r="AD50" s="840"/>
      <c r="AE50" s="841"/>
      <c r="AF50" s="786"/>
      <c r="AG50" s="787"/>
      <c r="AH50" s="787"/>
      <c r="AI50" s="787"/>
      <c r="AJ50" s="788"/>
      <c r="AK50" s="843"/>
      <c r="AL50" s="840"/>
      <c r="AM50" s="840"/>
      <c r="AN50" s="840"/>
      <c r="AO50" s="840"/>
      <c r="AP50" s="840"/>
      <c r="AQ50" s="840"/>
      <c r="AR50" s="840"/>
      <c r="AS50" s="840"/>
      <c r="AT50" s="840"/>
      <c r="AU50" s="840"/>
      <c r="AV50" s="840"/>
      <c r="AW50" s="840"/>
      <c r="AX50" s="840"/>
      <c r="AY50" s="840"/>
      <c r="AZ50" s="842"/>
      <c r="BA50" s="842"/>
      <c r="BB50" s="842"/>
      <c r="BC50" s="842"/>
      <c r="BD50" s="842"/>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9"/>
      <c r="R51" s="840"/>
      <c r="S51" s="840"/>
      <c r="T51" s="840"/>
      <c r="U51" s="840"/>
      <c r="V51" s="840"/>
      <c r="W51" s="840"/>
      <c r="X51" s="840"/>
      <c r="Y51" s="840"/>
      <c r="Z51" s="840"/>
      <c r="AA51" s="840"/>
      <c r="AB51" s="840"/>
      <c r="AC51" s="840"/>
      <c r="AD51" s="840"/>
      <c r="AE51" s="841"/>
      <c r="AF51" s="786"/>
      <c r="AG51" s="787"/>
      <c r="AH51" s="787"/>
      <c r="AI51" s="787"/>
      <c r="AJ51" s="788"/>
      <c r="AK51" s="843"/>
      <c r="AL51" s="840"/>
      <c r="AM51" s="840"/>
      <c r="AN51" s="840"/>
      <c r="AO51" s="840"/>
      <c r="AP51" s="840"/>
      <c r="AQ51" s="840"/>
      <c r="AR51" s="840"/>
      <c r="AS51" s="840"/>
      <c r="AT51" s="840"/>
      <c r="AU51" s="840"/>
      <c r="AV51" s="840"/>
      <c r="AW51" s="840"/>
      <c r="AX51" s="840"/>
      <c r="AY51" s="840"/>
      <c r="AZ51" s="842"/>
      <c r="BA51" s="842"/>
      <c r="BB51" s="842"/>
      <c r="BC51" s="842"/>
      <c r="BD51" s="842"/>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9"/>
      <c r="R52" s="840"/>
      <c r="S52" s="840"/>
      <c r="T52" s="840"/>
      <c r="U52" s="840"/>
      <c r="V52" s="840"/>
      <c r="W52" s="840"/>
      <c r="X52" s="840"/>
      <c r="Y52" s="840"/>
      <c r="Z52" s="840"/>
      <c r="AA52" s="840"/>
      <c r="AB52" s="840"/>
      <c r="AC52" s="840"/>
      <c r="AD52" s="840"/>
      <c r="AE52" s="841"/>
      <c r="AF52" s="786"/>
      <c r="AG52" s="787"/>
      <c r="AH52" s="787"/>
      <c r="AI52" s="787"/>
      <c r="AJ52" s="788"/>
      <c r="AK52" s="843"/>
      <c r="AL52" s="840"/>
      <c r="AM52" s="840"/>
      <c r="AN52" s="840"/>
      <c r="AO52" s="840"/>
      <c r="AP52" s="840"/>
      <c r="AQ52" s="840"/>
      <c r="AR52" s="840"/>
      <c r="AS52" s="840"/>
      <c r="AT52" s="840"/>
      <c r="AU52" s="840"/>
      <c r="AV52" s="840"/>
      <c r="AW52" s="840"/>
      <c r="AX52" s="840"/>
      <c r="AY52" s="840"/>
      <c r="AZ52" s="842"/>
      <c r="BA52" s="842"/>
      <c r="BB52" s="842"/>
      <c r="BC52" s="842"/>
      <c r="BD52" s="842"/>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9"/>
      <c r="R53" s="840"/>
      <c r="S53" s="840"/>
      <c r="T53" s="840"/>
      <c r="U53" s="840"/>
      <c r="V53" s="840"/>
      <c r="W53" s="840"/>
      <c r="X53" s="840"/>
      <c r="Y53" s="840"/>
      <c r="Z53" s="840"/>
      <c r="AA53" s="840"/>
      <c r="AB53" s="840"/>
      <c r="AC53" s="840"/>
      <c r="AD53" s="840"/>
      <c r="AE53" s="841"/>
      <c r="AF53" s="786"/>
      <c r="AG53" s="787"/>
      <c r="AH53" s="787"/>
      <c r="AI53" s="787"/>
      <c r="AJ53" s="788"/>
      <c r="AK53" s="843"/>
      <c r="AL53" s="840"/>
      <c r="AM53" s="840"/>
      <c r="AN53" s="840"/>
      <c r="AO53" s="840"/>
      <c r="AP53" s="840"/>
      <c r="AQ53" s="840"/>
      <c r="AR53" s="840"/>
      <c r="AS53" s="840"/>
      <c r="AT53" s="840"/>
      <c r="AU53" s="840"/>
      <c r="AV53" s="840"/>
      <c r="AW53" s="840"/>
      <c r="AX53" s="840"/>
      <c r="AY53" s="840"/>
      <c r="AZ53" s="842"/>
      <c r="BA53" s="842"/>
      <c r="BB53" s="842"/>
      <c r="BC53" s="842"/>
      <c r="BD53" s="842"/>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9"/>
      <c r="R54" s="840"/>
      <c r="S54" s="840"/>
      <c r="T54" s="840"/>
      <c r="U54" s="840"/>
      <c r="V54" s="840"/>
      <c r="W54" s="840"/>
      <c r="X54" s="840"/>
      <c r="Y54" s="840"/>
      <c r="Z54" s="840"/>
      <c r="AA54" s="840"/>
      <c r="AB54" s="840"/>
      <c r="AC54" s="840"/>
      <c r="AD54" s="840"/>
      <c r="AE54" s="841"/>
      <c r="AF54" s="786"/>
      <c r="AG54" s="787"/>
      <c r="AH54" s="787"/>
      <c r="AI54" s="787"/>
      <c r="AJ54" s="788"/>
      <c r="AK54" s="843"/>
      <c r="AL54" s="840"/>
      <c r="AM54" s="840"/>
      <c r="AN54" s="840"/>
      <c r="AO54" s="840"/>
      <c r="AP54" s="840"/>
      <c r="AQ54" s="840"/>
      <c r="AR54" s="840"/>
      <c r="AS54" s="840"/>
      <c r="AT54" s="840"/>
      <c r="AU54" s="840"/>
      <c r="AV54" s="840"/>
      <c r="AW54" s="840"/>
      <c r="AX54" s="840"/>
      <c r="AY54" s="840"/>
      <c r="AZ54" s="842"/>
      <c r="BA54" s="842"/>
      <c r="BB54" s="842"/>
      <c r="BC54" s="842"/>
      <c r="BD54" s="842"/>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9"/>
      <c r="R55" s="840"/>
      <c r="S55" s="840"/>
      <c r="T55" s="840"/>
      <c r="U55" s="840"/>
      <c r="V55" s="840"/>
      <c r="W55" s="840"/>
      <c r="X55" s="840"/>
      <c r="Y55" s="840"/>
      <c r="Z55" s="840"/>
      <c r="AA55" s="840"/>
      <c r="AB55" s="840"/>
      <c r="AC55" s="840"/>
      <c r="AD55" s="840"/>
      <c r="AE55" s="841"/>
      <c r="AF55" s="786"/>
      <c r="AG55" s="787"/>
      <c r="AH55" s="787"/>
      <c r="AI55" s="787"/>
      <c r="AJ55" s="788"/>
      <c r="AK55" s="843"/>
      <c r="AL55" s="840"/>
      <c r="AM55" s="840"/>
      <c r="AN55" s="840"/>
      <c r="AO55" s="840"/>
      <c r="AP55" s="840"/>
      <c r="AQ55" s="840"/>
      <c r="AR55" s="840"/>
      <c r="AS55" s="840"/>
      <c r="AT55" s="840"/>
      <c r="AU55" s="840"/>
      <c r="AV55" s="840"/>
      <c r="AW55" s="840"/>
      <c r="AX55" s="840"/>
      <c r="AY55" s="840"/>
      <c r="AZ55" s="842"/>
      <c r="BA55" s="842"/>
      <c r="BB55" s="842"/>
      <c r="BC55" s="842"/>
      <c r="BD55" s="842"/>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9"/>
      <c r="R56" s="840"/>
      <c r="S56" s="840"/>
      <c r="T56" s="840"/>
      <c r="U56" s="840"/>
      <c r="V56" s="840"/>
      <c r="W56" s="840"/>
      <c r="X56" s="840"/>
      <c r="Y56" s="840"/>
      <c r="Z56" s="840"/>
      <c r="AA56" s="840"/>
      <c r="AB56" s="840"/>
      <c r="AC56" s="840"/>
      <c r="AD56" s="840"/>
      <c r="AE56" s="841"/>
      <c r="AF56" s="786"/>
      <c r="AG56" s="787"/>
      <c r="AH56" s="787"/>
      <c r="AI56" s="787"/>
      <c r="AJ56" s="788"/>
      <c r="AK56" s="843"/>
      <c r="AL56" s="840"/>
      <c r="AM56" s="840"/>
      <c r="AN56" s="840"/>
      <c r="AO56" s="840"/>
      <c r="AP56" s="840"/>
      <c r="AQ56" s="840"/>
      <c r="AR56" s="840"/>
      <c r="AS56" s="840"/>
      <c r="AT56" s="840"/>
      <c r="AU56" s="840"/>
      <c r="AV56" s="840"/>
      <c r="AW56" s="840"/>
      <c r="AX56" s="840"/>
      <c r="AY56" s="840"/>
      <c r="AZ56" s="842"/>
      <c r="BA56" s="842"/>
      <c r="BB56" s="842"/>
      <c r="BC56" s="842"/>
      <c r="BD56" s="842"/>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9"/>
      <c r="R57" s="840"/>
      <c r="S57" s="840"/>
      <c r="T57" s="840"/>
      <c r="U57" s="840"/>
      <c r="V57" s="840"/>
      <c r="W57" s="840"/>
      <c r="X57" s="840"/>
      <c r="Y57" s="840"/>
      <c r="Z57" s="840"/>
      <c r="AA57" s="840"/>
      <c r="AB57" s="840"/>
      <c r="AC57" s="840"/>
      <c r="AD57" s="840"/>
      <c r="AE57" s="841"/>
      <c r="AF57" s="786"/>
      <c r="AG57" s="787"/>
      <c r="AH57" s="787"/>
      <c r="AI57" s="787"/>
      <c r="AJ57" s="788"/>
      <c r="AK57" s="843"/>
      <c r="AL57" s="840"/>
      <c r="AM57" s="840"/>
      <c r="AN57" s="840"/>
      <c r="AO57" s="840"/>
      <c r="AP57" s="840"/>
      <c r="AQ57" s="840"/>
      <c r="AR57" s="840"/>
      <c r="AS57" s="840"/>
      <c r="AT57" s="840"/>
      <c r="AU57" s="840"/>
      <c r="AV57" s="840"/>
      <c r="AW57" s="840"/>
      <c r="AX57" s="840"/>
      <c r="AY57" s="840"/>
      <c r="AZ57" s="842"/>
      <c r="BA57" s="842"/>
      <c r="BB57" s="842"/>
      <c r="BC57" s="842"/>
      <c r="BD57" s="842"/>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9"/>
      <c r="R58" s="840"/>
      <c r="S58" s="840"/>
      <c r="T58" s="840"/>
      <c r="U58" s="840"/>
      <c r="V58" s="840"/>
      <c r="W58" s="840"/>
      <c r="X58" s="840"/>
      <c r="Y58" s="840"/>
      <c r="Z58" s="840"/>
      <c r="AA58" s="840"/>
      <c r="AB58" s="840"/>
      <c r="AC58" s="840"/>
      <c r="AD58" s="840"/>
      <c r="AE58" s="841"/>
      <c r="AF58" s="786"/>
      <c r="AG58" s="787"/>
      <c r="AH58" s="787"/>
      <c r="AI58" s="787"/>
      <c r="AJ58" s="788"/>
      <c r="AK58" s="843"/>
      <c r="AL58" s="840"/>
      <c r="AM58" s="840"/>
      <c r="AN58" s="840"/>
      <c r="AO58" s="840"/>
      <c r="AP58" s="840"/>
      <c r="AQ58" s="840"/>
      <c r="AR58" s="840"/>
      <c r="AS58" s="840"/>
      <c r="AT58" s="840"/>
      <c r="AU58" s="840"/>
      <c r="AV58" s="840"/>
      <c r="AW58" s="840"/>
      <c r="AX58" s="840"/>
      <c r="AY58" s="840"/>
      <c r="AZ58" s="842"/>
      <c r="BA58" s="842"/>
      <c r="BB58" s="842"/>
      <c r="BC58" s="842"/>
      <c r="BD58" s="842"/>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9"/>
      <c r="R59" s="840"/>
      <c r="S59" s="840"/>
      <c r="T59" s="840"/>
      <c r="U59" s="840"/>
      <c r="V59" s="840"/>
      <c r="W59" s="840"/>
      <c r="X59" s="840"/>
      <c r="Y59" s="840"/>
      <c r="Z59" s="840"/>
      <c r="AA59" s="840"/>
      <c r="AB59" s="840"/>
      <c r="AC59" s="840"/>
      <c r="AD59" s="840"/>
      <c r="AE59" s="841"/>
      <c r="AF59" s="786"/>
      <c r="AG59" s="787"/>
      <c r="AH59" s="787"/>
      <c r="AI59" s="787"/>
      <c r="AJ59" s="788"/>
      <c r="AK59" s="843"/>
      <c r="AL59" s="840"/>
      <c r="AM59" s="840"/>
      <c r="AN59" s="840"/>
      <c r="AO59" s="840"/>
      <c r="AP59" s="840"/>
      <c r="AQ59" s="840"/>
      <c r="AR59" s="840"/>
      <c r="AS59" s="840"/>
      <c r="AT59" s="840"/>
      <c r="AU59" s="840"/>
      <c r="AV59" s="840"/>
      <c r="AW59" s="840"/>
      <c r="AX59" s="840"/>
      <c r="AY59" s="840"/>
      <c r="AZ59" s="842"/>
      <c r="BA59" s="842"/>
      <c r="BB59" s="842"/>
      <c r="BC59" s="842"/>
      <c r="BD59" s="842"/>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9"/>
      <c r="R60" s="840"/>
      <c r="S60" s="840"/>
      <c r="T60" s="840"/>
      <c r="U60" s="840"/>
      <c r="V60" s="840"/>
      <c r="W60" s="840"/>
      <c r="X60" s="840"/>
      <c r="Y60" s="840"/>
      <c r="Z60" s="840"/>
      <c r="AA60" s="840"/>
      <c r="AB60" s="840"/>
      <c r="AC60" s="840"/>
      <c r="AD60" s="840"/>
      <c r="AE60" s="841"/>
      <c r="AF60" s="786"/>
      <c r="AG60" s="787"/>
      <c r="AH60" s="787"/>
      <c r="AI60" s="787"/>
      <c r="AJ60" s="788"/>
      <c r="AK60" s="843"/>
      <c r="AL60" s="840"/>
      <c r="AM60" s="840"/>
      <c r="AN60" s="840"/>
      <c r="AO60" s="840"/>
      <c r="AP60" s="840"/>
      <c r="AQ60" s="840"/>
      <c r="AR60" s="840"/>
      <c r="AS60" s="840"/>
      <c r="AT60" s="840"/>
      <c r="AU60" s="840"/>
      <c r="AV60" s="840"/>
      <c r="AW60" s="840"/>
      <c r="AX60" s="840"/>
      <c r="AY60" s="840"/>
      <c r="AZ60" s="842"/>
      <c r="BA60" s="842"/>
      <c r="BB60" s="842"/>
      <c r="BC60" s="842"/>
      <c r="BD60" s="842"/>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9"/>
      <c r="R61" s="840"/>
      <c r="S61" s="840"/>
      <c r="T61" s="840"/>
      <c r="U61" s="840"/>
      <c r="V61" s="840"/>
      <c r="W61" s="840"/>
      <c r="X61" s="840"/>
      <c r="Y61" s="840"/>
      <c r="Z61" s="840"/>
      <c r="AA61" s="840"/>
      <c r="AB61" s="840"/>
      <c r="AC61" s="840"/>
      <c r="AD61" s="840"/>
      <c r="AE61" s="841"/>
      <c r="AF61" s="786"/>
      <c r="AG61" s="787"/>
      <c r="AH61" s="787"/>
      <c r="AI61" s="787"/>
      <c r="AJ61" s="788"/>
      <c r="AK61" s="843"/>
      <c r="AL61" s="840"/>
      <c r="AM61" s="840"/>
      <c r="AN61" s="840"/>
      <c r="AO61" s="840"/>
      <c r="AP61" s="840"/>
      <c r="AQ61" s="840"/>
      <c r="AR61" s="840"/>
      <c r="AS61" s="840"/>
      <c r="AT61" s="840"/>
      <c r="AU61" s="840"/>
      <c r="AV61" s="840"/>
      <c r="AW61" s="840"/>
      <c r="AX61" s="840"/>
      <c r="AY61" s="840"/>
      <c r="AZ61" s="842"/>
      <c r="BA61" s="842"/>
      <c r="BB61" s="842"/>
      <c r="BC61" s="842"/>
      <c r="BD61" s="842"/>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9"/>
      <c r="R62" s="840"/>
      <c r="S62" s="840"/>
      <c r="T62" s="840"/>
      <c r="U62" s="840"/>
      <c r="V62" s="840"/>
      <c r="W62" s="840"/>
      <c r="X62" s="840"/>
      <c r="Y62" s="840"/>
      <c r="Z62" s="840"/>
      <c r="AA62" s="840"/>
      <c r="AB62" s="840"/>
      <c r="AC62" s="840"/>
      <c r="AD62" s="840"/>
      <c r="AE62" s="841"/>
      <c r="AF62" s="786"/>
      <c r="AG62" s="787"/>
      <c r="AH62" s="787"/>
      <c r="AI62" s="787"/>
      <c r="AJ62" s="788"/>
      <c r="AK62" s="843"/>
      <c r="AL62" s="840"/>
      <c r="AM62" s="840"/>
      <c r="AN62" s="840"/>
      <c r="AO62" s="840"/>
      <c r="AP62" s="840"/>
      <c r="AQ62" s="840"/>
      <c r="AR62" s="840"/>
      <c r="AS62" s="840"/>
      <c r="AT62" s="840"/>
      <c r="AU62" s="840"/>
      <c r="AV62" s="840"/>
      <c r="AW62" s="840"/>
      <c r="AX62" s="840"/>
      <c r="AY62" s="840"/>
      <c r="AZ62" s="842"/>
      <c r="BA62" s="842"/>
      <c r="BB62" s="842"/>
      <c r="BC62" s="842"/>
      <c r="BD62" s="842"/>
      <c r="BE62" s="834"/>
      <c r="BF62" s="834"/>
      <c r="BG62" s="834"/>
      <c r="BH62" s="834"/>
      <c r="BI62" s="835"/>
      <c r="BJ62" s="851"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394</v>
      </c>
      <c r="C63" s="790"/>
      <c r="D63" s="790"/>
      <c r="E63" s="790"/>
      <c r="F63" s="790"/>
      <c r="G63" s="790"/>
      <c r="H63" s="790"/>
      <c r="I63" s="790"/>
      <c r="J63" s="790"/>
      <c r="K63" s="790"/>
      <c r="L63" s="790"/>
      <c r="M63" s="790"/>
      <c r="N63" s="790"/>
      <c r="O63" s="790"/>
      <c r="P63" s="791"/>
      <c r="Q63" s="844"/>
      <c r="R63" s="845"/>
      <c r="S63" s="845"/>
      <c r="T63" s="845"/>
      <c r="U63" s="845"/>
      <c r="V63" s="845"/>
      <c r="W63" s="845"/>
      <c r="X63" s="845"/>
      <c r="Y63" s="845"/>
      <c r="Z63" s="845"/>
      <c r="AA63" s="845"/>
      <c r="AB63" s="845"/>
      <c r="AC63" s="845"/>
      <c r="AD63" s="845"/>
      <c r="AE63" s="846"/>
      <c r="AF63" s="847">
        <v>71</v>
      </c>
      <c r="AG63" s="848"/>
      <c r="AH63" s="848"/>
      <c r="AI63" s="848"/>
      <c r="AJ63" s="849"/>
      <c r="AK63" s="850"/>
      <c r="AL63" s="845"/>
      <c r="AM63" s="845"/>
      <c r="AN63" s="845"/>
      <c r="AO63" s="845"/>
      <c r="AP63" s="848"/>
      <c r="AQ63" s="848"/>
      <c r="AR63" s="848"/>
      <c r="AS63" s="848"/>
      <c r="AT63" s="848"/>
      <c r="AU63" s="848"/>
      <c r="AV63" s="848"/>
      <c r="AW63" s="848"/>
      <c r="AX63" s="848"/>
      <c r="AY63" s="848"/>
      <c r="AZ63" s="852"/>
      <c r="BA63" s="852"/>
      <c r="BB63" s="852"/>
      <c r="BC63" s="852"/>
      <c r="BD63" s="852"/>
      <c r="BE63" s="853"/>
      <c r="BF63" s="853"/>
      <c r="BG63" s="853"/>
      <c r="BH63" s="853"/>
      <c r="BI63" s="854"/>
      <c r="BJ63" s="855" t="s">
        <v>122</v>
      </c>
      <c r="BK63" s="856"/>
      <c r="BL63" s="856"/>
      <c r="BM63" s="856"/>
      <c r="BN63" s="857"/>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8" t="s">
        <v>383</v>
      </c>
      <c r="AG66" s="815"/>
      <c r="AH66" s="815"/>
      <c r="AI66" s="815"/>
      <c r="AJ66" s="859"/>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18"/>
      <c r="AH67" s="818"/>
      <c r="AI67" s="818"/>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c r="A68" s="236">
        <v>1</v>
      </c>
      <c r="B68" s="873" t="s">
        <v>545</v>
      </c>
      <c r="C68" s="874"/>
      <c r="D68" s="874"/>
      <c r="E68" s="874"/>
      <c r="F68" s="874"/>
      <c r="G68" s="874"/>
      <c r="H68" s="874"/>
      <c r="I68" s="874"/>
      <c r="J68" s="874"/>
      <c r="K68" s="874"/>
      <c r="L68" s="874"/>
      <c r="M68" s="874"/>
      <c r="N68" s="874"/>
      <c r="O68" s="874"/>
      <c r="P68" s="875"/>
      <c r="Q68" s="876">
        <v>214</v>
      </c>
      <c r="R68" s="870"/>
      <c r="S68" s="870"/>
      <c r="T68" s="870"/>
      <c r="U68" s="870"/>
      <c r="V68" s="870">
        <v>200</v>
      </c>
      <c r="W68" s="870"/>
      <c r="X68" s="870"/>
      <c r="Y68" s="870"/>
      <c r="Z68" s="870"/>
      <c r="AA68" s="870">
        <v>14</v>
      </c>
      <c r="AB68" s="870"/>
      <c r="AC68" s="870"/>
      <c r="AD68" s="870"/>
      <c r="AE68" s="870"/>
      <c r="AF68" s="870">
        <v>14</v>
      </c>
      <c r="AG68" s="870"/>
      <c r="AH68" s="870"/>
      <c r="AI68" s="870"/>
      <c r="AJ68" s="870"/>
      <c r="AK68" s="870"/>
      <c r="AL68" s="870"/>
      <c r="AM68" s="870"/>
      <c r="AN68" s="870"/>
      <c r="AO68" s="870"/>
      <c r="AP68" s="870"/>
      <c r="AQ68" s="870"/>
      <c r="AR68" s="870"/>
      <c r="AS68" s="870"/>
      <c r="AT68" s="870"/>
      <c r="AU68" s="870"/>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c r="A69" s="238">
        <v>2</v>
      </c>
      <c r="B69" s="877" t="s">
        <v>546</v>
      </c>
      <c r="C69" s="878"/>
      <c r="D69" s="878"/>
      <c r="E69" s="878"/>
      <c r="F69" s="878"/>
      <c r="G69" s="878"/>
      <c r="H69" s="878"/>
      <c r="I69" s="878"/>
      <c r="J69" s="878"/>
      <c r="K69" s="878"/>
      <c r="L69" s="878"/>
      <c r="M69" s="878"/>
      <c r="N69" s="878"/>
      <c r="O69" s="878"/>
      <c r="P69" s="879"/>
      <c r="Q69" s="880">
        <v>7664</v>
      </c>
      <c r="R69" s="832"/>
      <c r="S69" s="832"/>
      <c r="T69" s="832"/>
      <c r="U69" s="832"/>
      <c r="V69" s="832">
        <v>7152</v>
      </c>
      <c r="W69" s="832"/>
      <c r="X69" s="832"/>
      <c r="Y69" s="832"/>
      <c r="Z69" s="832"/>
      <c r="AA69" s="832">
        <v>512</v>
      </c>
      <c r="AB69" s="832"/>
      <c r="AC69" s="832"/>
      <c r="AD69" s="832"/>
      <c r="AE69" s="832"/>
      <c r="AF69" s="832">
        <v>512</v>
      </c>
      <c r="AG69" s="832"/>
      <c r="AH69" s="832"/>
      <c r="AI69" s="832"/>
      <c r="AJ69" s="832"/>
      <c r="AK69" s="832">
        <v>8</v>
      </c>
      <c r="AL69" s="832"/>
      <c r="AM69" s="832"/>
      <c r="AN69" s="832"/>
      <c r="AO69" s="832"/>
      <c r="AP69" s="832"/>
      <c r="AQ69" s="832"/>
      <c r="AR69" s="832"/>
      <c r="AS69" s="832"/>
      <c r="AT69" s="832"/>
      <c r="AU69" s="832"/>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c r="A70" s="238">
        <v>3</v>
      </c>
      <c r="B70" s="877" t="s">
        <v>547</v>
      </c>
      <c r="C70" s="878"/>
      <c r="D70" s="878"/>
      <c r="E70" s="878"/>
      <c r="F70" s="878"/>
      <c r="G70" s="878"/>
      <c r="H70" s="878"/>
      <c r="I70" s="878"/>
      <c r="J70" s="878"/>
      <c r="K70" s="878"/>
      <c r="L70" s="878"/>
      <c r="M70" s="878"/>
      <c r="N70" s="878"/>
      <c r="O70" s="878"/>
      <c r="P70" s="879"/>
      <c r="Q70" s="832" t="s">
        <v>543</v>
      </c>
      <c r="R70" s="832"/>
      <c r="S70" s="832"/>
      <c r="T70" s="832"/>
      <c r="U70" s="832"/>
      <c r="V70" s="832" t="s">
        <v>543</v>
      </c>
      <c r="W70" s="832"/>
      <c r="X70" s="832"/>
      <c r="Y70" s="832"/>
      <c r="Z70" s="832"/>
      <c r="AA70" s="832" t="s">
        <v>543</v>
      </c>
      <c r="AB70" s="832"/>
      <c r="AC70" s="832"/>
      <c r="AD70" s="832"/>
      <c r="AE70" s="832"/>
      <c r="AF70" s="832" t="s">
        <v>543</v>
      </c>
      <c r="AG70" s="832"/>
      <c r="AH70" s="832"/>
      <c r="AI70" s="832"/>
      <c r="AJ70" s="832"/>
      <c r="AK70" s="832" t="s">
        <v>543</v>
      </c>
      <c r="AL70" s="832"/>
      <c r="AM70" s="832"/>
      <c r="AN70" s="832"/>
      <c r="AO70" s="832"/>
      <c r="AP70" s="832" t="s">
        <v>543</v>
      </c>
      <c r="AQ70" s="832"/>
      <c r="AR70" s="832"/>
      <c r="AS70" s="832"/>
      <c r="AT70" s="832"/>
      <c r="AU70" s="832" t="s">
        <v>543</v>
      </c>
      <c r="AV70" s="832"/>
      <c r="AW70" s="832"/>
      <c r="AX70" s="832"/>
      <c r="AY70" s="832"/>
      <c r="AZ70" s="834" t="s">
        <v>549</v>
      </c>
      <c r="BA70" s="834"/>
      <c r="BB70" s="834"/>
      <c r="BC70" s="834"/>
      <c r="BD70" s="835"/>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c r="A71" s="238">
        <v>4</v>
      </c>
      <c r="B71" s="877" t="s">
        <v>552</v>
      </c>
      <c r="C71" s="878"/>
      <c r="D71" s="878"/>
      <c r="E71" s="878"/>
      <c r="F71" s="878"/>
      <c r="G71" s="878"/>
      <c r="H71" s="878"/>
      <c r="I71" s="878"/>
      <c r="J71" s="878"/>
      <c r="K71" s="878"/>
      <c r="L71" s="878"/>
      <c r="M71" s="878"/>
      <c r="N71" s="878"/>
      <c r="O71" s="878"/>
      <c r="P71" s="879"/>
      <c r="Q71" s="880">
        <v>298</v>
      </c>
      <c r="R71" s="832"/>
      <c r="S71" s="832"/>
      <c r="T71" s="832"/>
      <c r="U71" s="832"/>
      <c r="V71" s="832">
        <v>271</v>
      </c>
      <c r="W71" s="832"/>
      <c r="X71" s="832"/>
      <c r="Y71" s="832"/>
      <c r="Z71" s="832"/>
      <c r="AA71" s="832">
        <v>27</v>
      </c>
      <c r="AB71" s="832"/>
      <c r="AC71" s="832"/>
      <c r="AD71" s="832"/>
      <c r="AE71" s="832"/>
      <c r="AF71" s="832">
        <v>27</v>
      </c>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c r="A72" s="238">
        <v>5</v>
      </c>
      <c r="B72" s="877" t="s">
        <v>553</v>
      </c>
      <c r="C72" s="878"/>
      <c r="D72" s="878"/>
      <c r="E72" s="878"/>
      <c r="F72" s="878"/>
      <c r="G72" s="878"/>
      <c r="H72" s="878"/>
      <c r="I72" s="878"/>
      <c r="J72" s="878"/>
      <c r="K72" s="878"/>
      <c r="L72" s="878"/>
      <c r="M72" s="878"/>
      <c r="N72" s="878"/>
      <c r="O72" s="878"/>
      <c r="P72" s="879"/>
      <c r="Q72" s="880">
        <v>157647</v>
      </c>
      <c r="R72" s="832"/>
      <c r="S72" s="832"/>
      <c r="T72" s="832"/>
      <c r="U72" s="832"/>
      <c r="V72" s="832">
        <v>152544</v>
      </c>
      <c r="W72" s="832"/>
      <c r="X72" s="832"/>
      <c r="Y72" s="832"/>
      <c r="Z72" s="832"/>
      <c r="AA72" s="832">
        <v>5102</v>
      </c>
      <c r="AB72" s="832"/>
      <c r="AC72" s="832"/>
      <c r="AD72" s="832"/>
      <c r="AE72" s="832"/>
      <c r="AF72" s="832">
        <v>5102</v>
      </c>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c r="A73" s="238">
        <v>6</v>
      </c>
      <c r="B73" s="877" t="s">
        <v>554</v>
      </c>
      <c r="C73" s="878"/>
      <c r="D73" s="878"/>
      <c r="E73" s="878"/>
      <c r="F73" s="878"/>
      <c r="G73" s="878"/>
      <c r="H73" s="878"/>
      <c r="I73" s="878"/>
      <c r="J73" s="878"/>
      <c r="K73" s="878"/>
      <c r="L73" s="878"/>
      <c r="M73" s="878"/>
      <c r="N73" s="878"/>
      <c r="O73" s="878"/>
      <c r="P73" s="879"/>
      <c r="Q73" s="880">
        <v>1779</v>
      </c>
      <c r="R73" s="832"/>
      <c r="S73" s="832"/>
      <c r="T73" s="832"/>
      <c r="U73" s="832"/>
      <c r="V73" s="832">
        <v>1740</v>
      </c>
      <c r="W73" s="832"/>
      <c r="X73" s="832"/>
      <c r="Y73" s="832"/>
      <c r="Z73" s="832"/>
      <c r="AA73" s="832">
        <v>39</v>
      </c>
      <c r="AB73" s="832"/>
      <c r="AC73" s="832"/>
      <c r="AD73" s="832"/>
      <c r="AE73" s="832"/>
      <c r="AF73" s="832">
        <v>39</v>
      </c>
      <c r="AG73" s="832"/>
      <c r="AH73" s="832"/>
      <c r="AI73" s="832"/>
      <c r="AJ73" s="832"/>
      <c r="AK73" s="832">
        <v>75</v>
      </c>
      <c r="AL73" s="832"/>
      <c r="AM73" s="832"/>
      <c r="AN73" s="832"/>
      <c r="AO73" s="832"/>
      <c r="AP73" s="832"/>
      <c r="AQ73" s="832"/>
      <c r="AR73" s="832"/>
      <c r="AS73" s="832"/>
      <c r="AT73" s="832"/>
      <c r="AU73" s="832"/>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c r="A74" s="238">
        <v>7</v>
      </c>
      <c r="B74" s="877" t="s">
        <v>555</v>
      </c>
      <c r="C74" s="878"/>
      <c r="D74" s="878"/>
      <c r="E74" s="878"/>
      <c r="F74" s="878"/>
      <c r="G74" s="878"/>
      <c r="H74" s="878"/>
      <c r="I74" s="878"/>
      <c r="J74" s="878"/>
      <c r="K74" s="878"/>
      <c r="L74" s="878"/>
      <c r="M74" s="878"/>
      <c r="N74" s="878"/>
      <c r="O74" s="878"/>
      <c r="P74" s="879"/>
      <c r="Q74" s="880">
        <v>38927</v>
      </c>
      <c r="R74" s="832"/>
      <c r="S74" s="832"/>
      <c r="T74" s="832"/>
      <c r="U74" s="832"/>
      <c r="V74" s="832">
        <v>37577</v>
      </c>
      <c r="W74" s="832"/>
      <c r="X74" s="832"/>
      <c r="Y74" s="832"/>
      <c r="Z74" s="832"/>
      <c r="AA74" s="832">
        <v>1350</v>
      </c>
      <c r="AB74" s="832"/>
      <c r="AC74" s="832"/>
      <c r="AD74" s="832"/>
      <c r="AE74" s="832"/>
      <c r="AF74" s="832">
        <v>1350</v>
      </c>
      <c r="AG74" s="832"/>
      <c r="AH74" s="832"/>
      <c r="AI74" s="832"/>
      <c r="AJ74" s="832"/>
      <c r="AK74" s="832">
        <v>1111</v>
      </c>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c r="A75" s="238">
        <v>8</v>
      </c>
      <c r="B75" s="877" t="s">
        <v>562</v>
      </c>
      <c r="C75" s="878"/>
      <c r="D75" s="878"/>
      <c r="E75" s="878"/>
      <c r="F75" s="878"/>
      <c r="G75" s="878"/>
      <c r="H75" s="878"/>
      <c r="I75" s="878"/>
      <c r="J75" s="878"/>
      <c r="K75" s="878"/>
      <c r="L75" s="878"/>
      <c r="M75" s="878"/>
      <c r="N75" s="878"/>
      <c r="O75" s="878"/>
      <c r="P75" s="879"/>
      <c r="Q75" s="881">
        <v>799</v>
      </c>
      <c r="R75" s="838"/>
      <c r="S75" s="838"/>
      <c r="T75" s="838"/>
      <c r="U75" s="836"/>
      <c r="V75" s="882">
        <v>710</v>
      </c>
      <c r="W75" s="838"/>
      <c r="X75" s="838"/>
      <c r="Y75" s="838"/>
      <c r="Z75" s="836"/>
      <c r="AA75" s="882">
        <v>89</v>
      </c>
      <c r="AB75" s="838"/>
      <c r="AC75" s="838"/>
      <c r="AD75" s="838"/>
      <c r="AE75" s="836"/>
      <c r="AF75" s="882">
        <v>89</v>
      </c>
      <c r="AG75" s="838"/>
      <c r="AH75" s="838"/>
      <c r="AI75" s="838"/>
      <c r="AJ75" s="836"/>
      <c r="AK75" s="882">
        <v>31</v>
      </c>
      <c r="AL75" s="838"/>
      <c r="AM75" s="838"/>
      <c r="AN75" s="838"/>
      <c r="AO75" s="836"/>
      <c r="AP75" s="882">
        <v>967</v>
      </c>
      <c r="AQ75" s="838"/>
      <c r="AR75" s="838"/>
      <c r="AS75" s="838"/>
      <c r="AT75" s="836"/>
      <c r="AU75" s="882"/>
      <c r="AV75" s="838"/>
      <c r="AW75" s="838"/>
      <c r="AX75" s="838"/>
      <c r="AY75" s="836"/>
      <c r="AZ75" s="883" t="s">
        <v>561</v>
      </c>
      <c r="BA75" s="878"/>
      <c r="BB75" s="878"/>
      <c r="BC75" s="878"/>
      <c r="BD75" s="884"/>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c r="A76" s="238">
        <v>9</v>
      </c>
      <c r="B76" s="877" t="s">
        <v>556</v>
      </c>
      <c r="C76" s="878"/>
      <c r="D76" s="878"/>
      <c r="E76" s="878"/>
      <c r="F76" s="878"/>
      <c r="G76" s="878"/>
      <c r="H76" s="878"/>
      <c r="I76" s="878"/>
      <c r="J76" s="878"/>
      <c r="K76" s="878"/>
      <c r="L76" s="878"/>
      <c r="M76" s="878"/>
      <c r="N76" s="878"/>
      <c r="O76" s="878"/>
      <c r="P76" s="879"/>
      <c r="Q76" s="881">
        <v>0</v>
      </c>
      <c r="R76" s="838"/>
      <c r="S76" s="838"/>
      <c r="T76" s="838"/>
      <c r="U76" s="836"/>
      <c r="V76" s="882">
        <v>18</v>
      </c>
      <c r="W76" s="838"/>
      <c r="X76" s="838"/>
      <c r="Y76" s="838"/>
      <c r="Z76" s="836"/>
      <c r="AA76" s="882">
        <v>-18</v>
      </c>
      <c r="AB76" s="838"/>
      <c r="AC76" s="838"/>
      <c r="AD76" s="838"/>
      <c r="AE76" s="836"/>
      <c r="AF76" s="882">
        <v>-18</v>
      </c>
      <c r="AG76" s="838"/>
      <c r="AH76" s="838"/>
      <c r="AI76" s="838"/>
      <c r="AJ76" s="836"/>
      <c r="AK76" s="882">
        <v>0</v>
      </c>
      <c r="AL76" s="838"/>
      <c r="AM76" s="838"/>
      <c r="AN76" s="838"/>
      <c r="AO76" s="836"/>
      <c r="AP76" s="882">
        <v>0</v>
      </c>
      <c r="AQ76" s="838"/>
      <c r="AR76" s="838"/>
      <c r="AS76" s="838"/>
      <c r="AT76" s="836"/>
      <c r="AU76" s="882"/>
      <c r="AV76" s="838"/>
      <c r="AW76" s="838"/>
      <c r="AX76" s="838"/>
      <c r="AY76" s="836"/>
      <c r="AZ76" s="883"/>
      <c r="BA76" s="878"/>
      <c r="BB76" s="878"/>
      <c r="BC76" s="878"/>
      <c r="BD76" s="884"/>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c r="A77" s="238">
        <v>10</v>
      </c>
      <c r="B77" s="877" t="s">
        <v>557</v>
      </c>
      <c r="C77" s="878"/>
      <c r="D77" s="878"/>
      <c r="E77" s="878"/>
      <c r="F77" s="878"/>
      <c r="G77" s="878"/>
      <c r="H77" s="878"/>
      <c r="I77" s="878"/>
      <c r="J77" s="878"/>
      <c r="K77" s="878"/>
      <c r="L77" s="878"/>
      <c r="M77" s="878"/>
      <c r="N77" s="878"/>
      <c r="O77" s="878"/>
      <c r="P77" s="879"/>
      <c r="Q77" s="880">
        <v>1324</v>
      </c>
      <c r="R77" s="832"/>
      <c r="S77" s="832"/>
      <c r="T77" s="832"/>
      <c r="U77" s="832"/>
      <c r="V77" s="832">
        <v>1279</v>
      </c>
      <c r="W77" s="832"/>
      <c r="X77" s="832"/>
      <c r="Y77" s="832"/>
      <c r="Z77" s="832"/>
      <c r="AA77" s="832">
        <v>45</v>
      </c>
      <c r="AB77" s="832"/>
      <c r="AC77" s="832"/>
      <c r="AD77" s="832"/>
      <c r="AE77" s="832"/>
      <c r="AF77" s="832">
        <v>45</v>
      </c>
      <c r="AG77" s="832"/>
      <c r="AH77" s="832"/>
      <c r="AI77" s="832"/>
      <c r="AJ77" s="832"/>
      <c r="AK77" s="832">
        <v>0</v>
      </c>
      <c r="AL77" s="832"/>
      <c r="AM77" s="832"/>
      <c r="AN77" s="832"/>
      <c r="AO77" s="832"/>
      <c r="AP77" s="832">
        <v>431</v>
      </c>
      <c r="AQ77" s="832"/>
      <c r="AR77" s="832"/>
      <c r="AS77" s="832"/>
      <c r="AT77" s="832"/>
      <c r="AU77" s="882"/>
      <c r="AV77" s="838"/>
      <c r="AW77" s="838"/>
      <c r="AX77" s="838"/>
      <c r="AY77" s="836"/>
      <c r="AZ77" s="834"/>
      <c r="BA77" s="834"/>
      <c r="BB77" s="834"/>
      <c r="BC77" s="834"/>
      <c r="BD77" s="835"/>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c r="A78" s="238">
        <v>11</v>
      </c>
      <c r="B78" s="877" t="s">
        <v>558</v>
      </c>
      <c r="C78" s="878"/>
      <c r="D78" s="878"/>
      <c r="E78" s="878"/>
      <c r="F78" s="878"/>
      <c r="G78" s="878"/>
      <c r="H78" s="878"/>
      <c r="I78" s="878"/>
      <c r="J78" s="878"/>
      <c r="K78" s="878"/>
      <c r="L78" s="878"/>
      <c r="M78" s="878"/>
      <c r="N78" s="878"/>
      <c r="O78" s="878"/>
      <c r="P78" s="879"/>
      <c r="Q78" s="880">
        <v>969</v>
      </c>
      <c r="R78" s="832"/>
      <c r="S78" s="832"/>
      <c r="T78" s="832"/>
      <c r="U78" s="832"/>
      <c r="V78" s="832">
        <v>937</v>
      </c>
      <c r="W78" s="832"/>
      <c r="X78" s="832"/>
      <c r="Y78" s="832"/>
      <c r="Z78" s="832"/>
      <c r="AA78" s="832">
        <v>32</v>
      </c>
      <c r="AB78" s="832"/>
      <c r="AC78" s="832"/>
      <c r="AD78" s="832"/>
      <c r="AE78" s="832"/>
      <c r="AF78" s="832">
        <v>32</v>
      </c>
      <c r="AG78" s="832"/>
      <c r="AH78" s="832"/>
      <c r="AI78" s="832"/>
      <c r="AJ78" s="832"/>
      <c r="AK78" s="832">
        <v>30</v>
      </c>
      <c r="AL78" s="832"/>
      <c r="AM78" s="832"/>
      <c r="AN78" s="832"/>
      <c r="AO78" s="832"/>
      <c r="AP78" s="832">
        <v>304</v>
      </c>
      <c r="AQ78" s="832"/>
      <c r="AR78" s="832"/>
      <c r="AS78" s="832"/>
      <c r="AT78" s="832"/>
      <c r="AU78" s="832"/>
      <c r="AV78" s="832"/>
      <c r="AW78" s="832"/>
      <c r="AX78" s="832"/>
      <c r="AY78" s="832"/>
      <c r="AZ78" s="834" t="s">
        <v>560</v>
      </c>
      <c r="BA78" s="834"/>
      <c r="BB78" s="834"/>
      <c r="BC78" s="834"/>
      <c r="BD78" s="835"/>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c r="A79" s="238">
        <v>12</v>
      </c>
      <c r="B79" s="877" t="s">
        <v>559</v>
      </c>
      <c r="C79" s="878"/>
      <c r="D79" s="878"/>
      <c r="E79" s="878"/>
      <c r="F79" s="878"/>
      <c r="G79" s="878"/>
      <c r="H79" s="878"/>
      <c r="I79" s="878"/>
      <c r="J79" s="878"/>
      <c r="K79" s="878"/>
      <c r="L79" s="878"/>
      <c r="M79" s="878"/>
      <c r="N79" s="878"/>
      <c r="O79" s="878"/>
      <c r="P79" s="879"/>
      <c r="Q79" s="880">
        <v>279</v>
      </c>
      <c r="R79" s="832"/>
      <c r="S79" s="832"/>
      <c r="T79" s="832"/>
      <c r="U79" s="832"/>
      <c r="V79" s="832">
        <v>272</v>
      </c>
      <c r="W79" s="832"/>
      <c r="X79" s="832"/>
      <c r="Y79" s="832"/>
      <c r="Z79" s="832"/>
      <c r="AA79" s="832">
        <v>7</v>
      </c>
      <c r="AB79" s="832"/>
      <c r="AC79" s="832"/>
      <c r="AD79" s="832"/>
      <c r="AE79" s="832"/>
      <c r="AF79" s="832">
        <v>7</v>
      </c>
      <c r="AG79" s="832"/>
      <c r="AH79" s="832"/>
      <c r="AI79" s="832"/>
      <c r="AJ79" s="832"/>
      <c r="AK79" s="832">
        <v>1</v>
      </c>
      <c r="AL79" s="832"/>
      <c r="AM79" s="832"/>
      <c r="AN79" s="832"/>
      <c r="AO79" s="832"/>
      <c r="AP79" s="832">
        <v>132</v>
      </c>
      <c r="AQ79" s="832"/>
      <c r="AR79" s="832"/>
      <c r="AS79" s="832"/>
      <c r="AT79" s="832"/>
      <c r="AU79" s="832"/>
      <c r="AV79" s="832"/>
      <c r="AW79" s="832"/>
      <c r="AX79" s="832"/>
      <c r="AY79" s="832"/>
      <c r="AZ79" s="834" t="s">
        <v>560</v>
      </c>
      <c r="BA79" s="834"/>
      <c r="BB79" s="834"/>
      <c r="BC79" s="834"/>
      <c r="BD79" s="835"/>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c r="A80" s="238">
        <v>13</v>
      </c>
      <c r="B80" s="877" t="s">
        <v>548</v>
      </c>
      <c r="C80" s="878"/>
      <c r="D80" s="878"/>
      <c r="E80" s="878"/>
      <c r="F80" s="878"/>
      <c r="G80" s="878"/>
      <c r="H80" s="878"/>
      <c r="I80" s="878"/>
      <c r="J80" s="878"/>
      <c r="K80" s="878"/>
      <c r="L80" s="878"/>
      <c r="M80" s="878"/>
      <c r="N80" s="878"/>
      <c r="O80" s="878"/>
      <c r="P80" s="879"/>
      <c r="Q80" s="880">
        <v>109</v>
      </c>
      <c r="R80" s="832"/>
      <c r="S80" s="832"/>
      <c r="T80" s="832"/>
      <c r="U80" s="832"/>
      <c r="V80" s="832">
        <v>105</v>
      </c>
      <c r="W80" s="832"/>
      <c r="X80" s="832"/>
      <c r="Y80" s="832"/>
      <c r="Z80" s="832"/>
      <c r="AA80" s="832">
        <v>4</v>
      </c>
      <c r="AB80" s="832"/>
      <c r="AC80" s="832"/>
      <c r="AD80" s="832"/>
      <c r="AE80" s="832"/>
      <c r="AF80" s="832">
        <v>4</v>
      </c>
      <c r="AG80" s="832"/>
      <c r="AH80" s="832"/>
      <c r="AI80" s="832"/>
      <c r="AJ80" s="832"/>
      <c r="AK80" s="832">
        <v>1</v>
      </c>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c r="A81" s="238">
        <v>14</v>
      </c>
      <c r="B81" s="877" t="s">
        <v>550</v>
      </c>
      <c r="C81" s="878"/>
      <c r="D81" s="878"/>
      <c r="E81" s="878"/>
      <c r="F81" s="878"/>
      <c r="G81" s="878"/>
      <c r="H81" s="878"/>
      <c r="I81" s="878"/>
      <c r="J81" s="878"/>
      <c r="K81" s="878"/>
      <c r="L81" s="878"/>
      <c r="M81" s="878"/>
      <c r="N81" s="878"/>
      <c r="O81" s="878"/>
      <c r="P81" s="879"/>
      <c r="Q81" s="880">
        <v>349</v>
      </c>
      <c r="R81" s="832"/>
      <c r="S81" s="832"/>
      <c r="T81" s="832"/>
      <c r="U81" s="832"/>
      <c r="V81" s="832">
        <v>192</v>
      </c>
      <c r="W81" s="832"/>
      <c r="X81" s="832"/>
      <c r="Y81" s="832"/>
      <c r="Z81" s="832"/>
      <c r="AA81" s="832">
        <v>157</v>
      </c>
      <c r="AB81" s="832"/>
      <c r="AC81" s="832"/>
      <c r="AD81" s="832"/>
      <c r="AE81" s="832"/>
      <c r="AF81" s="832">
        <v>9</v>
      </c>
      <c r="AG81" s="832"/>
      <c r="AH81" s="832"/>
      <c r="AI81" s="832"/>
      <c r="AJ81" s="832"/>
      <c r="AK81" s="832">
        <v>82</v>
      </c>
      <c r="AL81" s="832"/>
      <c r="AM81" s="832"/>
      <c r="AN81" s="832"/>
      <c r="AO81" s="832"/>
      <c r="AP81" s="832">
        <v>22</v>
      </c>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c r="A82" s="238">
        <v>15</v>
      </c>
      <c r="B82" s="877" t="s">
        <v>551</v>
      </c>
      <c r="C82" s="878"/>
      <c r="D82" s="878"/>
      <c r="E82" s="878"/>
      <c r="F82" s="878"/>
      <c r="G82" s="878"/>
      <c r="H82" s="878"/>
      <c r="I82" s="878"/>
      <c r="J82" s="878"/>
      <c r="K82" s="878"/>
      <c r="L82" s="878"/>
      <c r="M82" s="878"/>
      <c r="N82" s="878"/>
      <c r="O82" s="878"/>
      <c r="P82" s="879"/>
      <c r="Q82" s="880">
        <v>395</v>
      </c>
      <c r="R82" s="832"/>
      <c r="S82" s="832"/>
      <c r="T82" s="832"/>
      <c r="U82" s="832"/>
      <c r="V82" s="832">
        <v>385</v>
      </c>
      <c r="W82" s="832"/>
      <c r="X82" s="832"/>
      <c r="Y82" s="832"/>
      <c r="Z82" s="832"/>
      <c r="AA82" s="832">
        <v>10</v>
      </c>
      <c r="AB82" s="832"/>
      <c r="AC82" s="832"/>
      <c r="AD82" s="832"/>
      <c r="AE82" s="832"/>
      <c r="AF82" s="832">
        <v>10</v>
      </c>
      <c r="AG82" s="832"/>
      <c r="AH82" s="832"/>
      <c r="AI82" s="832"/>
      <c r="AJ82" s="832"/>
      <c r="AK82" s="832">
        <v>36</v>
      </c>
      <c r="AL82" s="832"/>
      <c r="AM82" s="832"/>
      <c r="AN82" s="832"/>
      <c r="AO82" s="832"/>
      <c r="AP82" s="832">
        <v>522</v>
      </c>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c r="A83" s="238">
        <v>16</v>
      </c>
      <c r="B83" s="877"/>
      <c r="C83" s="878"/>
      <c r="D83" s="878"/>
      <c r="E83" s="878"/>
      <c r="F83" s="878"/>
      <c r="G83" s="878"/>
      <c r="H83" s="878"/>
      <c r="I83" s="878"/>
      <c r="J83" s="878"/>
      <c r="K83" s="878"/>
      <c r="L83" s="878"/>
      <c r="M83" s="878"/>
      <c r="N83" s="878"/>
      <c r="O83" s="878"/>
      <c r="P83" s="879"/>
      <c r="Q83" s="880"/>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c r="A84" s="238">
        <v>17</v>
      </c>
      <c r="B84" s="877"/>
      <c r="C84" s="878"/>
      <c r="D84" s="878"/>
      <c r="E84" s="878"/>
      <c r="F84" s="878"/>
      <c r="G84" s="878"/>
      <c r="H84" s="878"/>
      <c r="I84" s="878"/>
      <c r="J84" s="878"/>
      <c r="K84" s="878"/>
      <c r="L84" s="878"/>
      <c r="M84" s="878"/>
      <c r="N84" s="878"/>
      <c r="O84" s="878"/>
      <c r="P84" s="879"/>
      <c r="Q84" s="880"/>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c r="A85" s="238">
        <v>18</v>
      </c>
      <c r="B85" s="877"/>
      <c r="C85" s="878"/>
      <c r="D85" s="878"/>
      <c r="E85" s="878"/>
      <c r="F85" s="878"/>
      <c r="G85" s="878"/>
      <c r="H85" s="878"/>
      <c r="I85" s="878"/>
      <c r="J85" s="878"/>
      <c r="K85" s="878"/>
      <c r="L85" s="878"/>
      <c r="M85" s="878"/>
      <c r="N85" s="878"/>
      <c r="O85" s="878"/>
      <c r="P85" s="879"/>
      <c r="Q85" s="880"/>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c r="A86" s="238">
        <v>19</v>
      </c>
      <c r="B86" s="877"/>
      <c r="C86" s="878"/>
      <c r="D86" s="878"/>
      <c r="E86" s="878"/>
      <c r="F86" s="878"/>
      <c r="G86" s="878"/>
      <c r="H86" s="878"/>
      <c r="I86" s="878"/>
      <c r="J86" s="878"/>
      <c r="K86" s="878"/>
      <c r="L86" s="878"/>
      <c r="M86" s="878"/>
      <c r="N86" s="878"/>
      <c r="O86" s="878"/>
      <c r="P86" s="879"/>
      <c r="Q86" s="880"/>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c r="A88" s="240" t="s">
        <v>376</v>
      </c>
      <c r="B88" s="789" t="s">
        <v>398</v>
      </c>
      <c r="C88" s="790"/>
      <c r="D88" s="790"/>
      <c r="E88" s="790"/>
      <c r="F88" s="790"/>
      <c r="G88" s="790"/>
      <c r="H88" s="790"/>
      <c r="I88" s="790"/>
      <c r="J88" s="790"/>
      <c r="K88" s="790"/>
      <c r="L88" s="790"/>
      <c r="M88" s="790"/>
      <c r="N88" s="790"/>
      <c r="O88" s="790"/>
      <c r="P88" s="791"/>
      <c r="Q88" s="844"/>
      <c r="R88" s="845"/>
      <c r="S88" s="845"/>
      <c r="T88" s="845"/>
      <c r="U88" s="845"/>
      <c r="V88" s="845"/>
      <c r="W88" s="845"/>
      <c r="X88" s="845"/>
      <c r="Y88" s="845"/>
      <c r="Z88" s="845"/>
      <c r="AA88" s="845"/>
      <c r="AB88" s="845"/>
      <c r="AC88" s="845"/>
      <c r="AD88" s="845"/>
      <c r="AE88" s="845"/>
      <c r="AF88" s="848"/>
      <c r="AG88" s="848"/>
      <c r="AH88" s="848"/>
      <c r="AI88" s="848"/>
      <c r="AJ88" s="848"/>
      <c r="AK88" s="845"/>
      <c r="AL88" s="845"/>
      <c r="AM88" s="845"/>
      <c r="AN88" s="845"/>
      <c r="AO88" s="845"/>
      <c r="AP88" s="848"/>
      <c r="AQ88" s="848"/>
      <c r="AR88" s="848"/>
      <c r="AS88" s="848"/>
      <c r="AT88" s="848"/>
      <c r="AU88" s="848"/>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c r="CS102" s="856"/>
      <c r="CT102" s="856"/>
      <c r="CU102" s="856"/>
      <c r="CV102" s="896"/>
      <c r="CW102" s="895"/>
      <c r="CX102" s="856"/>
      <c r="CY102" s="856"/>
      <c r="CZ102" s="856"/>
      <c r="DA102" s="896"/>
      <c r="DB102" s="895"/>
      <c r="DC102" s="856"/>
      <c r="DD102" s="856"/>
      <c r="DE102" s="856"/>
      <c r="DF102" s="896"/>
      <c r="DG102" s="895"/>
      <c r="DH102" s="856"/>
      <c r="DI102" s="856"/>
      <c r="DJ102" s="856"/>
      <c r="DK102" s="896"/>
      <c r="DL102" s="895"/>
      <c r="DM102" s="856"/>
      <c r="DN102" s="856"/>
      <c r="DO102" s="856"/>
      <c r="DP102" s="896"/>
      <c r="DQ102" s="895"/>
      <c r="DR102" s="856"/>
      <c r="DS102" s="856"/>
      <c r="DT102" s="856"/>
      <c r="DU102" s="896"/>
      <c r="DV102" s="789"/>
      <c r="DW102" s="790"/>
      <c r="DX102" s="790"/>
      <c r="DY102" s="790"/>
      <c r="DZ102" s="91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400</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401</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2" t="s">
        <v>404</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405</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c r="A109" s="917" t="s">
        <v>406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407</v>
      </c>
      <c r="AB109" s="898"/>
      <c r="AC109" s="898"/>
      <c r="AD109" s="898"/>
      <c r="AE109" s="899"/>
      <c r="AF109" s="897" t="s">
        <v>408</v>
      </c>
      <c r="AG109" s="898"/>
      <c r="AH109" s="898"/>
      <c r="AI109" s="898"/>
      <c r="AJ109" s="899"/>
      <c r="AK109" s="897" t="s">
        <v>294</v>
      </c>
      <c r="AL109" s="898"/>
      <c r="AM109" s="898"/>
      <c r="AN109" s="898"/>
      <c r="AO109" s="899"/>
      <c r="AP109" s="897" t="s">
        <v>409</v>
      </c>
      <c r="AQ109" s="898"/>
      <c r="AR109" s="898"/>
      <c r="AS109" s="898"/>
      <c r="AT109" s="900"/>
      <c r="AU109" s="917" t="s">
        <v>406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407</v>
      </c>
      <c r="BR109" s="898"/>
      <c r="BS109" s="898"/>
      <c r="BT109" s="898"/>
      <c r="BU109" s="899"/>
      <c r="BV109" s="897" t="s">
        <v>408</v>
      </c>
      <c r="BW109" s="898"/>
      <c r="BX109" s="898"/>
      <c r="BY109" s="898"/>
      <c r="BZ109" s="899"/>
      <c r="CA109" s="897" t="s">
        <v>294</v>
      </c>
      <c r="CB109" s="898"/>
      <c r="CC109" s="898"/>
      <c r="CD109" s="898"/>
      <c r="CE109" s="899"/>
      <c r="CF109" s="918" t="s">
        <v>409</v>
      </c>
      <c r="CG109" s="918"/>
      <c r="CH109" s="918"/>
      <c r="CI109" s="918"/>
      <c r="CJ109" s="918"/>
      <c r="CK109" s="897" t="s">
        <v>410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407</v>
      </c>
      <c r="DH109" s="898"/>
      <c r="DI109" s="898"/>
      <c r="DJ109" s="898"/>
      <c r="DK109" s="899"/>
      <c r="DL109" s="897" t="s">
        <v>408</v>
      </c>
      <c r="DM109" s="898"/>
      <c r="DN109" s="898"/>
      <c r="DO109" s="898"/>
      <c r="DP109" s="899"/>
      <c r="DQ109" s="897" t="s">
        <v>294</v>
      </c>
      <c r="DR109" s="898"/>
      <c r="DS109" s="898"/>
      <c r="DT109" s="898"/>
      <c r="DU109" s="899"/>
      <c r="DV109" s="897" t="s">
        <v>409</v>
      </c>
      <c r="DW109" s="898"/>
      <c r="DX109" s="898"/>
      <c r="DY109" s="898"/>
      <c r="DZ109" s="900"/>
    </row>
    <row r="110" spans="1:131" s="230" customFormat="1" ht="26.25" customHeight="1">
      <c r="A110" s="901" t="s">
        <v>411</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79439</v>
      </c>
      <c r="AB110" s="905"/>
      <c r="AC110" s="905"/>
      <c r="AD110" s="905"/>
      <c r="AE110" s="906"/>
      <c r="AF110" s="907">
        <v>87307</v>
      </c>
      <c r="AG110" s="905"/>
      <c r="AH110" s="905"/>
      <c r="AI110" s="905"/>
      <c r="AJ110" s="906"/>
      <c r="AK110" s="907">
        <v>97074</v>
      </c>
      <c r="AL110" s="905"/>
      <c r="AM110" s="905"/>
      <c r="AN110" s="905"/>
      <c r="AO110" s="906"/>
      <c r="AP110" s="908">
        <v>24.8</v>
      </c>
      <c r="AQ110" s="909"/>
      <c r="AR110" s="909"/>
      <c r="AS110" s="909"/>
      <c r="AT110" s="910"/>
      <c r="AU110" s="911" t="s">
        <v>69</v>
      </c>
      <c r="AV110" s="912"/>
      <c r="AW110" s="912"/>
      <c r="AX110" s="912"/>
      <c r="AY110" s="912"/>
      <c r="AZ110" s="934" t="s">
        <v>412</v>
      </c>
      <c r="BA110" s="902"/>
      <c r="BB110" s="902"/>
      <c r="BC110" s="902"/>
      <c r="BD110" s="902"/>
      <c r="BE110" s="902"/>
      <c r="BF110" s="902"/>
      <c r="BG110" s="902"/>
      <c r="BH110" s="902"/>
      <c r="BI110" s="902"/>
      <c r="BJ110" s="902"/>
      <c r="BK110" s="902"/>
      <c r="BL110" s="902"/>
      <c r="BM110" s="902"/>
      <c r="BN110" s="902"/>
      <c r="BO110" s="902"/>
      <c r="BP110" s="903"/>
      <c r="BQ110" s="935">
        <v>902356</v>
      </c>
      <c r="BR110" s="936"/>
      <c r="BS110" s="936"/>
      <c r="BT110" s="936"/>
      <c r="BU110" s="936"/>
      <c r="BV110" s="936">
        <v>833335</v>
      </c>
      <c r="BW110" s="936"/>
      <c r="BX110" s="936"/>
      <c r="BY110" s="936"/>
      <c r="BZ110" s="936"/>
      <c r="CA110" s="936">
        <v>746419</v>
      </c>
      <c r="CB110" s="936"/>
      <c r="CC110" s="936"/>
      <c r="CD110" s="936"/>
      <c r="CE110" s="936"/>
      <c r="CF110" s="949">
        <v>190.8</v>
      </c>
      <c r="CG110" s="950"/>
      <c r="CH110" s="950"/>
      <c r="CI110" s="950"/>
      <c r="CJ110" s="950"/>
      <c r="CK110" s="951" t="s">
        <v>413</v>
      </c>
      <c r="CL110" s="952"/>
      <c r="CM110" s="934" t="s">
        <v>414</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c r="A111" s="939" t="s">
        <v>415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416</v>
      </c>
      <c r="BA111" s="928"/>
      <c r="BB111" s="928"/>
      <c r="BC111" s="928"/>
      <c r="BD111" s="928"/>
      <c r="BE111" s="928"/>
      <c r="BF111" s="928"/>
      <c r="BG111" s="928"/>
      <c r="BH111" s="928"/>
      <c r="BI111" s="928"/>
      <c r="BJ111" s="928"/>
      <c r="BK111" s="928"/>
      <c r="BL111" s="928"/>
      <c r="BM111" s="928"/>
      <c r="BN111" s="928"/>
      <c r="BO111" s="928"/>
      <c r="BP111" s="929"/>
      <c r="BQ111" s="930" t="s">
        <v>122</v>
      </c>
      <c r="BR111" s="931"/>
      <c r="BS111" s="931"/>
      <c r="BT111" s="931"/>
      <c r="BU111" s="931"/>
      <c r="BV111" s="931" t="s">
        <v>122</v>
      </c>
      <c r="BW111" s="931"/>
      <c r="BX111" s="931"/>
      <c r="BY111" s="931"/>
      <c r="BZ111" s="931"/>
      <c r="CA111" s="931" t="s">
        <v>122</v>
      </c>
      <c r="CB111" s="931"/>
      <c r="CC111" s="931"/>
      <c r="CD111" s="931"/>
      <c r="CE111" s="931"/>
      <c r="CF111" s="925" t="s">
        <v>122</v>
      </c>
      <c r="CG111" s="926"/>
      <c r="CH111" s="926"/>
      <c r="CI111" s="926"/>
      <c r="CJ111" s="926"/>
      <c r="CK111" s="953"/>
      <c r="CL111" s="954"/>
      <c r="CM111" s="927" t="s">
        <v>417</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c r="A112" s="957" t="s">
        <v>418</v>
      </c>
      <c r="B112" s="958"/>
      <c r="C112" s="928" t="s">
        <v>419</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420</v>
      </c>
      <c r="BA112" s="928"/>
      <c r="BB112" s="928"/>
      <c r="BC112" s="928"/>
      <c r="BD112" s="928"/>
      <c r="BE112" s="928"/>
      <c r="BF112" s="928"/>
      <c r="BG112" s="928"/>
      <c r="BH112" s="928"/>
      <c r="BI112" s="928"/>
      <c r="BJ112" s="928"/>
      <c r="BK112" s="928"/>
      <c r="BL112" s="928"/>
      <c r="BM112" s="928"/>
      <c r="BN112" s="928"/>
      <c r="BO112" s="928"/>
      <c r="BP112" s="929"/>
      <c r="BQ112" s="930">
        <v>128358</v>
      </c>
      <c r="BR112" s="931"/>
      <c r="BS112" s="931"/>
      <c r="BT112" s="931"/>
      <c r="BU112" s="931"/>
      <c r="BV112" s="931">
        <v>141966</v>
      </c>
      <c r="BW112" s="931"/>
      <c r="BX112" s="931"/>
      <c r="BY112" s="931"/>
      <c r="BZ112" s="931"/>
      <c r="CA112" s="931">
        <v>131493</v>
      </c>
      <c r="CB112" s="931"/>
      <c r="CC112" s="931"/>
      <c r="CD112" s="931"/>
      <c r="CE112" s="931"/>
      <c r="CF112" s="925">
        <v>33.6</v>
      </c>
      <c r="CG112" s="926"/>
      <c r="CH112" s="926"/>
      <c r="CI112" s="926"/>
      <c r="CJ112" s="926"/>
      <c r="CK112" s="953"/>
      <c r="CL112" s="954"/>
      <c r="CM112" s="927" t="s">
        <v>421</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c r="A113" s="959"/>
      <c r="B113" s="960"/>
      <c r="C113" s="928" t="s">
        <v>422</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10122</v>
      </c>
      <c r="AB113" s="943"/>
      <c r="AC113" s="943"/>
      <c r="AD113" s="943"/>
      <c r="AE113" s="944"/>
      <c r="AF113" s="945">
        <v>9352</v>
      </c>
      <c r="AG113" s="943"/>
      <c r="AH113" s="943"/>
      <c r="AI113" s="943"/>
      <c r="AJ113" s="944"/>
      <c r="AK113" s="945">
        <v>12210</v>
      </c>
      <c r="AL113" s="943"/>
      <c r="AM113" s="943"/>
      <c r="AN113" s="943"/>
      <c r="AO113" s="944"/>
      <c r="AP113" s="946">
        <v>3.1</v>
      </c>
      <c r="AQ113" s="947"/>
      <c r="AR113" s="947"/>
      <c r="AS113" s="947"/>
      <c r="AT113" s="948"/>
      <c r="AU113" s="913"/>
      <c r="AV113" s="914"/>
      <c r="AW113" s="914"/>
      <c r="AX113" s="914"/>
      <c r="AY113" s="914"/>
      <c r="AZ113" s="927" t="s">
        <v>423</v>
      </c>
      <c r="BA113" s="928"/>
      <c r="BB113" s="928"/>
      <c r="BC113" s="928"/>
      <c r="BD113" s="928"/>
      <c r="BE113" s="928"/>
      <c r="BF113" s="928"/>
      <c r="BG113" s="928"/>
      <c r="BH113" s="928"/>
      <c r="BI113" s="928"/>
      <c r="BJ113" s="928"/>
      <c r="BK113" s="928"/>
      <c r="BL113" s="928"/>
      <c r="BM113" s="928"/>
      <c r="BN113" s="928"/>
      <c r="BO113" s="928"/>
      <c r="BP113" s="929"/>
      <c r="BQ113" s="930" t="s">
        <v>122</v>
      </c>
      <c r="BR113" s="931"/>
      <c r="BS113" s="931"/>
      <c r="BT113" s="931"/>
      <c r="BU113" s="931"/>
      <c r="BV113" s="931" t="s">
        <v>122</v>
      </c>
      <c r="BW113" s="931"/>
      <c r="BX113" s="931"/>
      <c r="BY113" s="931"/>
      <c r="BZ113" s="931"/>
      <c r="CA113" s="931" t="s">
        <v>122</v>
      </c>
      <c r="CB113" s="931"/>
      <c r="CC113" s="931"/>
      <c r="CD113" s="931"/>
      <c r="CE113" s="931"/>
      <c r="CF113" s="925" t="s">
        <v>122</v>
      </c>
      <c r="CG113" s="926"/>
      <c r="CH113" s="926"/>
      <c r="CI113" s="926"/>
      <c r="CJ113" s="926"/>
      <c r="CK113" s="953"/>
      <c r="CL113" s="954"/>
      <c r="CM113" s="927" t="s">
        <v>424</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c r="A114" s="959"/>
      <c r="B114" s="960"/>
      <c r="C114" s="928" t="s">
        <v>425</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506</v>
      </c>
      <c r="AB114" s="964"/>
      <c r="AC114" s="964"/>
      <c r="AD114" s="964"/>
      <c r="AE114" s="965"/>
      <c r="AF114" s="966">
        <v>426</v>
      </c>
      <c r="AG114" s="964"/>
      <c r="AH114" s="964"/>
      <c r="AI114" s="964"/>
      <c r="AJ114" s="965"/>
      <c r="AK114" s="966">
        <v>402</v>
      </c>
      <c r="AL114" s="964"/>
      <c r="AM114" s="964"/>
      <c r="AN114" s="964"/>
      <c r="AO114" s="965"/>
      <c r="AP114" s="967">
        <v>0.1</v>
      </c>
      <c r="AQ114" s="968"/>
      <c r="AR114" s="968"/>
      <c r="AS114" s="968"/>
      <c r="AT114" s="969"/>
      <c r="AU114" s="913"/>
      <c r="AV114" s="914"/>
      <c r="AW114" s="914"/>
      <c r="AX114" s="914"/>
      <c r="AY114" s="914"/>
      <c r="AZ114" s="927" t="s">
        <v>426</v>
      </c>
      <c r="BA114" s="928"/>
      <c r="BB114" s="928"/>
      <c r="BC114" s="928"/>
      <c r="BD114" s="928"/>
      <c r="BE114" s="928"/>
      <c r="BF114" s="928"/>
      <c r="BG114" s="928"/>
      <c r="BH114" s="928"/>
      <c r="BI114" s="928"/>
      <c r="BJ114" s="928"/>
      <c r="BK114" s="928"/>
      <c r="BL114" s="928"/>
      <c r="BM114" s="928"/>
      <c r="BN114" s="928"/>
      <c r="BO114" s="928"/>
      <c r="BP114" s="929"/>
      <c r="BQ114" s="930" t="s">
        <v>122</v>
      </c>
      <c r="BR114" s="931"/>
      <c r="BS114" s="931"/>
      <c r="BT114" s="931"/>
      <c r="BU114" s="931"/>
      <c r="BV114" s="931" t="s">
        <v>122</v>
      </c>
      <c r="BW114" s="931"/>
      <c r="BX114" s="931"/>
      <c r="BY114" s="931"/>
      <c r="BZ114" s="931"/>
      <c r="CA114" s="931">
        <v>126210</v>
      </c>
      <c r="CB114" s="931"/>
      <c r="CC114" s="931"/>
      <c r="CD114" s="931"/>
      <c r="CE114" s="931"/>
      <c r="CF114" s="925">
        <v>32.299999999999997</v>
      </c>
      <c r="CG114" s="926"/>
      <c r="CH114" s="926"/>
      <c r="CI114" s="926"/>
      <c r="CJ114" s="926"/>
      <c r="CK114" s="953"/>
      <c r="CL114" s="954"/>
      <c r="CM114" s="927" t="s">
        <v>427</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c r="A115" s="959"/>
      <c r="B115" s="960"/>
      <c r="C115" s="928" t="s">
        <v>428</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122</v>
      </c>
      <c r="AB115" s="943"/>
      <c r="AC115" s="943"/>
      <c r="AD115" s="943"/>
      <c r="AE115" s="944"/>
      <c r="AF115" s="945" t="s">
        <v>122</v>
      </c>
      <c r="AG115" s="943"/>
      <c r="AH115" s="943"/>
      <c r="AI115" s="943"/>
      <c r="AJ115" s="944"/>
      <c r="AK115" s="945" t="s">
        <v>122</v>
      </c>
      <c r="AL115" s="943"/>
      <c r="AM115" s="943"/>
      <c r="AN115" s="943"/>
      <c r="AO115" s="944"/>
      <c r="AP115" s="946" t="s">
        <v>122</v>
      </c>
      <c r="AQ115" s="947"/>
      <c r="AR115" s="947"/>
      <c r="AS115" s="947"/>
      <c r="AT115" s="948"/>
      <c r="AU115" s="913"/>
      <c r="AV115" s="914"/>
      <c r="AW115" s="914"/>
      <c r="AX115" s="914"/>
      <c r="AY115" s="914"/>
      <c r="AZ115" s="927" t="s">
        <v>429</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430</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c r="A116" s="961"/>
      <c r="B116" s="962"/>
      <c r="C116" s="970" t="s">
        <v>431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v>1</v>
      </c>
      <c r="AB116" s="964"/>
      <c r="AC116" s="964"/>
      <c r="AD116" s="964"/>
      <c r="AE116" s="965"/>
      <c r="AF116" s="966">
        <v>1</v>
      </c>
      <c r="AG116" s="964"/>
      <c r="AH116" s="964"/>
      <c r="AI116" s="964"/>
      <c r="AJ116" s="965"/>
      <c r="AK116" s="966">
        <v>5</v>
      </c>
      <c r="AL116" s="964"/>
      <c r="AM116" s="964"/>
      <c r="AN116" s="964"/>
      <c r="AO116" s="965"/>
      <c r="AP116" s="967">
        <v>0</v>
      </c>
      <c r="AQ116" s="968"/>
      <c r="AR116" s="968"/>
      <c r="AS116" s="968"/>
      <c r="AT116" s="969"/>
      <c r="AU116" s="913"/>
      <c r="AV116" s="914"/>
      <c r="AW116" s="914"/>
      <c r="AX116" s="914"/>
      <c r="AY116" s="914"/>
      <c r="AZ116" s="972" t="s">
        <v>432</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433</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122</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434</v>
      </c>
      <c r="Z117" s="899"/>
      <c r="AA117" s="983">
        <v>90068</v>
      </c>
      <c r="AB117" s="984"/>
      <c r="AC117" s="984"/>
      <c r="AD117" s="984"/>
      <c r="AE117" s="985"/>
      <c r="AF117" s="986">
        <v>97086</v>
      </c>
      <c r="AG117" s="984"/>
      <c r="AH117" s="984"/>
      <c r="AI117" s="984"/>
      <c r="AJ117" s="985"/>
      <c r="AK117" s="986">
        <v>109691</v>
      </c>
      <c r="AL117" s="984"/>
      <c r="AM117" s="984"/>
      <c r="AN117" s="984"/>
      <c r="AO117" s="985"/>
      <c r="AP117" s="987"/>
      <c r="AQ117" s="988"/>
      <c r="AR117" s="988"/>
      <c r="AS117" s="988"/>
      <c r="AT117" s="989"/>
      <c r="AU117" s="913"/>
      <c r="AV117" s="914"/>
      <c r="AW117" s="914"/>
      <c r="AX117" s="914"/>
      <c r="AY117" s="914"/>
      <c r="AZ117" s="979" t="s">
        <v>435</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436</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c r="A118" s="917" t="s">
        <v>410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407</v>
      </c>
      <c r="AB118" s="898"/>
      <c r="AC118" s="898"/>
      <c r="AD118" s="898"/>
      <c r="AE118" s="899"/>
      <c r="AF118" s="897" t="s">
        <v>408</v>
      </c>
      <c r="AG118" s="898"/>
      <c r="AH118" s="898"/>
      <c r="AI118" s="898"/>
      <c r="AJ118" s="899"/>
      <c r="AK118" s="897" t="s">
        <v>294</v>
      </c>
      <c r="AL118" s="898"/>
      <c r="AM118" s="898"/>
      <c r="AN118" s="898"/>
      <c r="AO118" s="899"/>
      <c r="AP118" s="975" t="s">
        <v>409</v>
      </c>
      <c r="AQ118" s="976"/>
      <c r="AR118" s="976"/>
      <c r="AS118" s="976"/>
      <c r="AT118" s="977"/>
      <c r="AU118" s="913"/>
      <c r="AV118" s="914"/>
      <c r="AW118" s="914"/>
      <c r="AX118" s="914"/>
      <c r="AY118" s="914"/>
      <c r="AZ118" s="978" t="s">
        <v>437</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438</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122</v>
      </c>
      <c r="DH118" s="964"/>
      <c r="DI118" s="964"/>
      <c r="DJ118" s="964"/>
      <c r="DK118" s="965"/>
      <c r="DL118" s="966" t="s">
        <v>122</v>
      </c>
      <c r="DM118" s="964"/>
      <c r="DN118" s="964"/>
      <c r="DO118" s="964"/>
      <c r="DP118" s="965"/>
      <c r="DQ118" s="966" t="s">
        <v>122</v>
      </c>
      <c r="DR118" s="964"/>
      <c r="DS118" s="964"/>
      <c r="DT118" s="964"/>
      <c r="DU118" s="965"/>
      <c r="DV118" s="967" t="s">
        <v>122</v>
      </c>
      <c r="DW118" s="968"/>
      <c r="DX118" s="968"/>
      <c r="DY118" s="968"/>
      <c r="DZ118" s="969"/>
    </row>
    <row r="119" spans="1:130" s="230" customFormat="1" ht="26.25" customHeight="1">
      <c r="A119" s="1061" t="s">
        <v>413</v>
      </c>
      <c r="B119" s="952"/>
      <c r="C119" s="934" t="s">
        <v>414</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439</v>
      </c>
      <c r="BP119" s="1010"/>
      <c r="BQ119" s="1004">
        <v>1030714</v>
      </c>
      <c r="BR119" s="1005"/>
      <c r="BS119" s="1005"/>
      <c r="BT119" s="1005"/>
      <c r="BU119" s="1005"/>
      <c r="BV119" s="1005">
        <v>975301</v>
      </c>
      <c r="BW119" s="1005"/>
      <c r="BX119" s="1005"/>
      <c r="BY119" s="1005"/>
      <c r="BZ119" s="1005"/>
      <c r="CA119" s="1005">
        <v>1004122</v>
      </c>
      <c r="CB119" s="1005"/>
      <c r="CC119" s="1005"/>
      <c r="CD119" s="1005"/>
      <c r="CE119" s="1005"/>
      <c r="CF119" s="1006"/>
      <c r="CG119" s="1007"/>
      <c r="CH119" s="1007"/>
      <c r="CI119" s="1007"/>
      <c r="CJ119" s="1008"/>
      <c r="CK119" s="955"/>
      <c r="CL119" s="956"/>
      <c r="CM119" s="978" t="s">
        <v>440</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122</v>
      </c>
      <c r="DH119" s="991"/>
      <c r="DI119" s="991"/>
      <c r="DJ119" s="991"/>
      <c r="DK119" s="992"/>
      <c r="DL119" s="990" t="s">
        <v>122</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c r="A120" s="1062"/>
      <c r="B120" s="954"/>
      <c r="C120" s="927" t="s">
        <v>417</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441</v>
      </c>
      <c r="AV120" s="997"/>
      <c r="AW120" s="997"/>
      <c r="AX120" s="997"/>
      <c r="AY120" s="998"/>
      <c r="AZ120" s="934" t="s">
        <v>442</v>
      </c>
      <c r="BA120" s="902"/>
      <c r="BB120" s="902"/>
      <c r="BC120" s="902"/>
      <c r="BD120" s="902"/>
      <c r="BE120" s="902"/>
      <c r="BF120" s="902"/>
      <c r="BG120" s="902"/>
      <c r="BH120" s="902"/>
      <c r="BI120" s="902"/>
      <c r="BJ120" s="902"/>
      <c r="BK120" s="902"/>
      <c r="BL120" s="902"/>
      <c r="BM120" s="902"/>
      <c r="BN120" s="902"/>
      <c r="BO120" s="902"/>
      <c r="BP120" s="903"/>
      <c r="BQ120" s="935">
        <v>33782397</v>
      </c>
      <c r="BR120" s="936"/>
      <c r="BS120" s="936"/>
      <c r="BT120" s="936"/>
      <c r="BU120" s="936"/>
      <c r="BV120" s="936">
        <v>620607</v>
      </c>
      <c r="BW120" s="936"/>
      <c r="BX120" s="936"/>
      <c r="BY120" s="936"/>
      <c r="BZ120" s="936"/>
      <c r="CA120" s="936">
        <v>466236</v>
      </c>
      <c r="CB120" s="936"/>
      <c r="CC120" s="936"/>
      <c r="CD120" s="936"/>
      <c r="CE120" s="936"/>
      <c r="CF120" s="949">
        <v>119.2</v>
      </c>
      <c r="CG120" s="950"/>
      <c r="CH120" s="950"/>
      <c r="CI120" s="950"/>
      <c r="CJ120" s="950"/>
      <c r="CK120" s="1011" t="s">
        <v>443</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35">
        <v>111314</v>
      </c>
      <c r="DH120" s="936"/>
      <c r="DI120" s="936"/>
      <c r="DJ120" s="936"/>
      <c r="DK120" s="936"/>
      <c r="DL120" s="936">
        <v>119801</v>
      </c>
      <c r="DM120" s="936"/>
      <c r="DN120" s="936"/>
      <c r="DO120" s="936"/>
      <c r="DP120" s="936"/>
      <c r="DQ120" s="936">
        <v>111737</v>
      </c>
      <c r="DR120" s="936"/>
      <c r="DS120" s="936"/>
      <c r="DT120" s="936"/>
      <c r="DU120" s="936"/>
      <c r="DV120" s="937">
        <v>28.6</v>
      </c>
      <c r="DW120" s="937"/>
      <c r="DX120" s="937"/>
      <c r="DY120" s="937"/>
      <c r="DZ120" s="938"/>
    </row>
    <row r="121" spans="1:130" s="230" customFormat="1" ht="26.25" customHeight="1">
      <c r="A121" s="1062"/>
      <c r="B121" s="954"/>
      <c r="C121" s="979" t="s">
        <v>444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445</v>
      </c>
      <c r="BA121" s="928"/>
      <c r="BB121" s="928"/>
      <c r="BC121" s="928"/>
      <c r="BD121" s="928"/>
      <c r="BE121" s="928"/>
      <c r="BF121" s="928"/>
      <c r="BG121" s="928"/>
      <c r="BH121" s="928"/>
      <c r="BI121" s="928"/>
      <c r="BJ121" s="928"/>
      <c r="BK121" s="928"/>
      <c r="BL121" s="928"/>
      <c r="BM121" s="928"/>
      <c r="BN121" s="928"/>
      <c r="BO121" s="928"/>
      <c r="BP121" s="929"/>
      <c r="BQ121" s="930" t="s">
        <v>122</v>
      </c>
      <c r="BR121" s="931"/>
      <c r="BS121" s="931"/>
      <c r="BT121" s="931"/>
      <c r="BU121" s="931"/>
      <c r="BV121" s="931" t="s">
        <v>122</v>
      </c>
      <c r="BW121" s="931"/>
      <c r="BX121" s="931"/>
      <c r="BY121" s="931"/>
      <c r="BZ121" s="931"/>
      <c r="CA121" s="931" t="s">
        <v>122</v>
      </c>
      <c r="CB121" s="931"/>
      <c r="CC121" s="931"/>
      <c r="CD121" s="931"/>
      <c r="CE121" s="931"/>
      <c r="CF121" s="925" t="s">
        <v>122</v>
      </c>
      <c r="CG121" s="926"/>
      <c r="CH121" s="926"/>
      <c r="CI121" s="926"/>
      <c r="CJ121" s="926"/>
      <c r="CK121" s="1014"/>
      <c r="CL121" s="1015"/>
      <c r="CM121" s="1015"/>
      <c r="CN121" s="1015"/>
      <c r="CO121" s="1016"/>
      <c r="CP121" s="1024" t="s">
        <v>392</v>
      </c>
      <c r="CQ121" s="1025"/>
      <c r="CR121" s="1025"/>
      <c r="CS121" s="1025"/>
      <c r="CT121" s="1025"/>
      <c r="CU121" s="1025"/>
      <c r="CV121" s="1025"/>
      <c r="CW121" s="1025"/>
      <c r="CX121" s="1025"/>
      <c r="CY121" s="1025"/>
      <c r="CZ121" s="1025"/>
      <c r="DA121" s="1025"/>
      <c r="DB121" s="1025"/>
      <c r="DC121" s="1025"/>
      <c r="DD121" s="1025"/>
      <c r="DE121" s="1025"/>
      <c r="DF121" s="1026"/>
      <c r="DG121" s="930">
        <v>17044</v>
      </c>
      <c r="DH121" s="931"/>
      <c r="DI121" s="931"/>
      <c r="DJ121" s="931"/>
      <c r="DK121" s="931"/>
      <c r="DL121" s="931">
        <v>22165</v>
      </c>
      <c r="DM121" s="931"/>
      <c r="DN121" s="931"/>
      <c r="DO121" s="931"/>
      <c r="DP121" s="931"/>
      <c r="DQ121" s="931">
        <v>19756</v>
      </c>
      <c r="DR121" s="931"/>
      <c r="DS121" s="931"/>
      <c r="DT121" s="931"/>
      <c r="DU121" s="931"/>
      <c r="DV121" s="932">
        <v>5.0999999999999996</v>
      </c>
      <c r="DW121" s="932"/>
      <c r="DX121" s="932"/>
      <c r="DY121" s="932"/>
      <c r="DZ121" s="933"/>
    </row>
    <row r="122" spans="1:130" s="230" customFormat="1" ht="26.25" customHeight="1">
      <c r="A122" s="1062"/>
      <c r="B122" s="954"/>
      <c r="C122" s="927" t="s">
        <v>427</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446</v>
      </c>
      <c r="BA122" s="970"/>
      <c r="BB122" s="970"/>
      <c r="BC122" s="970"/>
      <c r="BD122" s="970"/>
      <c r="BE122" s="970"/>
      <c r="BF122" s="970"/>
      <c r="BG122" s="970"/>
      <c r="BH122" s="970"/>
      <c r="BI122" s="970"/>
      <c r="BJ122" s="970"/>
      <c r="BK122" s="970"/>
      <c r="BL122" s="970"/>
      <c r="BM122" s="970"/>
      <c r="BN122" s="970"/>
      <c r="BO122" s="970"/>
      <c r="BP122" s="971"/>
      <c r="BQ122" s="1004">
        <v>671449</v>
      </c>
      <c r="BR122" s="1005"/>
      <c r="BS122" s="1005"/>
      <c r="BT122" s="1005"/>
      <c r="BU122" s="1005"/>
      <c r="BV122" s="1005">
        <v>633244</v>
      </c>
      <c r="BW122" s="1005"/>
      <c r="BX122" s="1005"/>
      <c r="BY122" s="1005"/>
      <c r="BZ122" s="1005"/>
      <c r="CA122" s="1005">
        <v>629961</v>
      </c>
      <c r="CB122" s="1005"/>
      <c r="CC122" s="1005"/>
      <c r="CD122" s="1005"/>
      <c r="CE122" s="1005"/>
      <c r="CF122" s="1022">
        <v>161</v>
      </c>
      <c r="CG122" s="1023"/>
      <c r="CH122" s="1023"/>
      <c r="CI122" s="1023"/>
      <c r="CJ122" s="1023"/>
      <c r="CK122" s="1014"/>
      <c r="CL122" s="1015"/>
      <c r="CM122" s="1015"/>
      <c r="CN122" s="1015"/>
      <c r="CO122" s="1016"/>
      <c r="CP122" s="1024" t="s">
        <v>389</v>
      </c>
      <c r="CQ122" s="1025"/>
      <c r="CR122" s="1025"/>
      <c r="CS122" s="1025"/>
      <c r="CT122" s="1025"/>
      <c r="CU122" s="1025"/>
      <c r="CV122" s="1025"/>
      <c r="CW122" s="1025"/>
      <c r="CX122" s="1025"/>
      <c r="CY122" s="1025"/>
      <c r="CZ122" s="1025"/>
      <c r="DA122" s="1025"/>
      <c r="DB122" s="1025"/>
      <c r="DC122" s="1025"/>
      <c r="DD122" s="1025"/>
      <c r="DE122" s="1025"/>
      <c r="DF122" s="1026"/>
      <c r="DG122" s="930" t="s">
        <v>122</v>
      </c>
      <c r="DH122" s="931"/>
      <c r="DI122" s="931"/>
      <c r="DJ122" s="931"/>
      <c r="DK122" s="931"/>
      <c r="DL122" s="931" t="s">
        <v>122</v>
      </c>
      <c r="DM122" s="931"/>
      <c r="DN122" s="931"/>
      <c r="DO122" s="931"/>
      <c r="DP122" s="931"/>
      <c r="DQ122" s="931" t="s">
        <v>122</v>
      </c>
      <c r="DR122" s="931"/>
      <c r="DS122" s="931"/>
      <c r="DT122" s="931"/>
      <c r="DU122" s="931"/>
      <c r="DV122" s="932" t="s">
        <v>122</v>
      </c>
      <c r="DW122" s="932"/>
      <c r="DX122" s="932"/>
      <c r="DY122" s="932"/>
      <c r="DZ122" s="933"/>
    </row>
    <row r="123" spans="1:130" s="230" customFormat="1" ht="26.25" customHeight="1">
      <c r="A123" s="1062"/>
      <c r="B123" s="954"/>
      <c r="C123" s="927" t="s">
        <v>433</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122</v>
      </c>
      <c r="AB123" s="964"/>
      <c r="AC123" s="964"/>
      <c r="AD123" s="964"/>
      <c r="AE123" s="965"/>
      <c r="AF123" s="966" t="s">
        <v>122</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447</v>
      </c>
      <c r="BP123" s="1010"/>
      <c r="BQ123" s="1068">
        <v>34453846</v>
      </c>
      <c r="BR123" s="1069"/>
      <c r="BS123" s="1069"/>
      <c r="BT123" s="1069"/>
      <c r="BU123" s="1069"/>
      <c r="BV123" s="1069">
        <v>1253851</v>
      </c>
      <c r="BW123" s="1069"/>
      <c r="BX123" s="1069"/>
      <c r="BY123" s="1069"/>
      <c r="BZ123" s="1069"/>
      <c r="CA123" s="1069">
        <v>1096197</v>
      </c>
      <c r="CB123" s="1069"/>
      <c r="CC123" s="1069"/>
      <c r="CD123" s="1069"/>
      <c r="CE123" s="1069"/>
      <c r="CF123" s="1006"/>
      <c r="CG123" s="1007"/>
      <c r="CH123" s="1007"/>
      <c r="CI123" s="1007"/>
      <c r="CJ123" s="1008"/>
      <c r="CK123" s="1014"/>
      <c r="CL123" s="1015"/>
      <c r="CM123" s="1015"/>
      <c r="CN123" s="1015"/>
      <c r="CO123" s="1016"/>
      <c r="CP123" s="1024" t="s">
        <v>388</v>
      </c>
      <c r="CQ123" s="1025"/>
      <c r="CR123" s="1025"/>
      <c r="CS123" s="1025"/>
      <c r="CT123" s="1025"/>
      <c r="CU123" s="1025"/>
      <c r="CV123" s="1025"/>
      <c r="CW123" s="1025"/>
      <c r="CX123" s="1025"/>
      <c r="CY123" s="1025"/>
      <c r="CZ123" s="1025"/>
      <c r="DA123" s="1025"/>
      <c r="DB123" s="1025"/>
      <c r="DC123" s="1025"/>
      <c r="DD123" s="1025"/>
      <c r="DE123" s="1025"/>
      <c r="DF123" s="1026"/>
      <c r="DG123" s="963" t="s">
        <v>122</v>
      </c>
      <c r="DH123" s="964"/>
      <c r="DI123" s="964"/>
      <c r="DJ123" s="964"/>
      <c r="DK123" s="965"/>
      <c r="DL123" s="966" t="s">
        <v>122</v>
      </c>
      <c r="DM123" s="964"/>
      <c r="DN123" s="964"/>
      <c r="DO123" s="964"/>
      <c r="DP123" s="965"/>
      <c r="DQ123" s="966" t="s">
        <v>122</v>
      </c>
      <c r="DR123" s="964"/>
      <c r="DS123" s="964"/>
      <c r="DT123" s="964"/>
      <c r="DU123" s="965"/>
      <c r="DV123" s="967" t="s">
        <v>122</v>
      </c>
      <c r="DW123" s="968"/>
      <c r="DX123" s="968"/>
      <c r="DY123" s="968"/>
      <c r="DZ123" s="969"/>
    </row>
    <row r="124" spans="1:130" s="230" customFormat="1" ht="26.25" customHeight="1" thickBot="1">
      <c r="A124" s="1062"/>
      <c r="B124" s="954"/>
      <c r="C124" s="927" t="s">
        <v>436</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448</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122</v>
      </c>
      <c r="BR124" s="1032"/>
      <c r="BS124" s="1032"/>
      <c r="BT124" s="1032"/>
      <c r="BU124" s="1032"/>
      <c r="BV124" s="1032" t="s">
        <v>122</v>
      </c>
      <c r="BW124" s="1032"/>
      <c r="BX124" s="1032"/>
      <c r="BY124" s="1032"/>
      <c r="BZ124" s="1032"/>
      <c r="CA124" s="1032" t="s">
        <v>122</v>
      </c>
      <c r="CB124" s="1032"/>
      <c r="CC124" s="1032"/>
      <c r="CD124" s="1032"/>
      <c r="CE124" s="1032"/>
      <c r="CF124" s="1033"/>
      <c r="CG124" s="1034"/>
      <c r="CH124" s="1034"/>
      <c r="CI124" s="1034"/>
      <c r="CJ124" s="1035"/>
      <c r="CK124" s="1017"/>
      <c r="CL124" s="1017"/>
      <c r="CM124" s="1017"/>
      <c r="CN124" s="1017"/>
      <c r="CO124" s="1018"/>
      <c r="CP124" s="1024" t="s">
        <v>449</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c r="A125" s="1062"/>
      <c r="B125" s="954"/>
      <c r="C125" s="927" t="s">
        <v>438</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122</v>
      </c>
      <c r="AB125" s="964"/>
      <c r="AC125" s="964"/>
      <c r="AD125" s="964"/>
      <c r="AE125" s="965"/>
      <c r="AF125" s="966" t="s">
        <v>122</v>
      </c>
      <c r="AG125" s="964"/>
      <c r="AH125" s="964"/>
      <c r="AI125" s="964"/>
      <c r="AJ125" s="965"/>
      <c r="AK125" s="966" t="s">
        <v>122</v>
      </c>
      <c r="AL125" s="964"/>
      <c r="AM125" s="964"/>
      <c r="AN125" s="964"/>
      <c r="AO125" s="965"/>
      <c r="AP125" s="967" t="s">
        <v>122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450</v>
      </c>
      <c r="CL125" s="1012"/>
      <c r="CM125" s="1012"/>
      <c r="CN125" s="1012"/>
      <c r="CO125" s="1013"/>
      <c r="CP125" s="934" t="s">
        <v>451</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c r="A126" s="1062"/>
      <c r="B126" s="954"/>
      <c r="C126" s="927" t="s">
        <v>440</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452</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c r="A127" s="1063"/>
      <c r="B127" s="956"/>
      <c r="C127" s="978" t="s">
        <v>453</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122</v>
      </c>
      <c r="AB127" s="964"/>
      <c r="AC127" s="964"/>
      <c r="AD127" s="964"/>
      <c r="AE127" s="965"/>
      <c r="AF127" s="966" t="s">
        <v>122</v>
      </c>
      <c r="AG127" s="964"/>
      <c r="AH127" s="964"/>
      <c r="AI127" s="964"/>
      <c r="AJ127" s="965"/>
      <c r="AK127" s="966" t="s">
        <v>122</v>
      </c>
      <c r="AL127" s="964"/>
      <c r="AM127" s="964"/>
      <c r="AN127" s="964"/>
      <c r="AO127" s="965"/>
      <c r="AP127" s="967" t="s">
        <v>122</v>
      </c>
      <c r="AQ127" s="968"/>
      <c r="AR127" s="968"/>
      <c r="AS127" s="968"/>
      <c r="AT127" s="969"/>
      <c r="AU127" s="232"/>
      <c r="AV127" s="232"/>
      <c r="AW127" s="232"/>
      <c r="AX127" s="1036" t="s">
        <v>454</v>
      </c>
      <c r="AY127" s="1037"/>
      <c r="AZ127" s="1037"/>
      <c r="BA127" s="1037"/>
      <c r="BB127" s="1037"/>
      <c r="BC127" s="1037"/>
      <c r="BD127" s="1037"/>
      <c r="BE127" s="1038"/>
      <c r="BF127" s="1039" t="s">
        <v>455</v>
      </c>
      <c r="BG127" s="1037"/>
      <c r="BH127" s="1037"/>
      <c r="BI127" s="1037"/>
      <c r="BJ127" s="1037"/>
      <c r="BK127" s="1037"/>
      <c r="BL127" s="1038"/>
      <c r="BM127" s="1039" t="s">
        <v>456</v>
      </c>
      <c r="BN127" s="1037"/>
      <c r="BO127" s="1037"/>
      <c r="BP127" s="1037"/>
      <c r="BQ127" s="1037"/>
      <c r="BR127" s="1037"/>
      <c r="BS127" s="1038"/>
      <c r="BT127" s="1039" t="s">
        <v>457</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458</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c r="A128" s="1046" t="s">
        <v>459</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460</v>
      </c>
      <c r="X128" s="1048"/>
      <c r="Y128" s="1048"/>
      <c r="Z128" s="1049"/>
      <c r="AA128" s="1050" t="s">
        <v>122</v>
      </c>
      <c r="AB128" s="1051"/>
      <c r="AC128" s="1051"/>
      <c r="AD128" s="1051"/>
      <c r="AE128" s="1052"/>
      <c r="AF128" s="1053" t="s">
        <v>122</v>
      </c>
      <c r="AG128" s="1051"/>
      <c r="AH128" s="1051"/>
      <c r="AI128" s="1051"/>
      <c r="AJ128" s="1052"/>
      <c r="AK128" s="1053" t="s">
        <v>122</v>
      </c>
      <c r="AL128" s="1051"/>
      <c r="AM128" s="1051"/>
      <c r="AN128" s="1051"/>
      <c r="AO128" s="1052"/>
      <c r="AP128" s="1054"/>
      <c r="AQ128" s="1055"/>
      <c r="AR128" s="1055"/>
      <c r="AS128" s="1055"/>
      <c r="AT128" s="1056"/>
      <c r="AU128" s="232"/>
      <c r="AV128" s="232"/>
      <c r="AW128" s="232"/>
      <c r="AX128" s="901" t="s">
        <v>461</v>
      </c>
      <c r="AY128" s="902"/>
      <c r="AZ128" s="902"/>
      <c r="BA128" s="902"/>
      <c r="BB128" s="902"/>
      <c r="BC128" s="902"/>
      <c r="BD128" s="902"/>
      <c r="BE128" s="903"/>
      <c r="BF128" s="1057" t="s">
        <v>122</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462</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463</v>
      </c>
      <c r="X129" s="1076"/>
      <c r="Y129" s="1076"/>
      <c r="Z129" s="1077"/>
      <c r="AA129" s="963">
        <v>469186</v>
      </c>
      <c r="AB129" s="964"/>
      <c r="AC129" s="964"/>
      <c r="AD129" s="964"/>
      <c r="AE129" s="965"/>
      <c r="AF129" s="966">
        <v>452939</v>
      </c>
      <c r="AG129" s="964"/>
      <c r="AH129" s="964"/>
      <c r="AI129" s="964"/>
      <c r="AJ129" s="965"/>
      <c r="AK129" s="966">
        <v>456792</v>
      </c>
      <c r="AL129" s="964"/>
      <c r="AM129" s="964"/>
      <c r="AN129" s="964"/>
      <c r="AO129" s="965"/>
      <c r="AP129" s="1078"/>
      <c r="AQ129" s="1079"/>
      <c r="AR129" s="1079"/>
      <c r="AS129" s="1079"/>
      <c r="AT129" s="1080"/>
      <c r="AU129" s="233"/>
      <c r="AV129" s="233"/>
      <c r="AW129" s="233"/>
      <c r="AX129" s="1070" t="s">
        <v>464</v>
      </c>
      <c r="AY129" s="928"/>
      <c r="AZ129" s="928"/>
      <c r="BA129" s="928"/>
      <c r="BB129" s="928"/>
      <c r="BC129" s="928"/>
      <c r="BD129" s="928"/>
      <c r="BE129" s="929"/>
      <c r="BF129" s="1071" t="s">
        <v>122</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9" t="s">
        <v>465</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466</v>
      </c>
      <c r="X130" s="1076"/>
      <c r="Y130" s="1076"/>
      <c r="Z130" s="1077"/>
      <c r="AA130" s="963">
        <v>58651</v>
      </c>
      <c r="AB130" s="964"/>
      <c r="AC130" s="964"/>
      <c r="AD130" s="964"/>
      <c r="AE130" s="965"/>
      <c r="AF130" s="966">
        <v>60774</v>
      </c>
      <c r="AG130" s="964"/>
      <c r="AH130" s="964"/>
      <c r="AI130" s="964"/>
      <c r="AJ130" s="965"/>
      <c r="AK130" s="966">
        <v>65620</v>
      </c>
      <c r="AL130" s="964"/>
      <c r="AM130" s="964"/>
      <c r="AN130" s="964"/>
      <c r="AO130" s="965"/>
      <c r="AP130" s="1078"/>
      <c r="AQ130" s="1079"/>
      <c r="AR130" s="1079"/>
      <c r="AS130" s="1079"/>
      <c r="AT130" s="1080"/>
      <c r="AU130" s="233"/>
      <c r="AV130" s="233"/>
      <c r="AW130" s="233"/>
      <c r="AX130" s="1070" t="s">
        <v>467</v>
      </c>
      <c r="AY130" s="928"/>
      <c r="AZ130" s="928"/>
      <c r="BA130" s="928"/>
      <c r="BB130" s="928"/>
      <c r="BC130" s="928"/>
      <c r="BD130" s="928"/>
      <c r="BE130" s="929"/>
      <c r="BF130" s="1106">
        <v>9.3000000000000007</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468</v>
      </c>
      <c r="X131" s="1113"/>
      <c r="Y131" s="1113"/>
      <c r="Z131" s="1114"/>
      <c r="AA131" s="1009">
        <v>410535</v>
      </c>
      <c r="AB131" s="991"/>
      <c r="AC131" s="991"/>
      <c r="AD131" s="991"/>
      <c r="AE131" s="992"/>
      <c r="AF131" s="990">
        <v>392165</v>
      </c>
      <c r="AG131" s="991"/>
      <c r="AH131" s="991"/>
      <c r="AI131" s="991"/>
      <c r="AJ131" s="992"/>
      <c r="AK131" s="990">
        <v>391172</v>
      </c>
      <c r="AL131" s="991"/>
      <c r="AM131" s="991"/>
      <c r="AN131" s="991"/>
      <c r="AO131" s="992"/>
      <c r="AP131" s="1115"/>
      <c r="AQ131" s="1116"/>
      <c r="AR131" s="1116"/>
      <c r="AS131" s="1116"/>
      <c r="AT131" s="1117"/>
      <c r="AU131" s="233"/>
      <c r="AV131" s="233"/>
      <c r="AW131" s="233"/>
      <c r="AX131" s="1088" t="s">
        <v>469</v>
      </c>
      <c r="AY131" s="726"/>
      <c r="AZ131" s="726"/>
      <c r="BA131" s="726"/>
      <c r="BB131" s="726"/>
      <c r="BC131" s="726"/>
      <c r="BD131" s="726"/>
      <c r="BE131" s="1041"/>
      <c r="BF131" s="1089" t="s">
        <v>122</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7.6526970900000002</v>
      </c>
      <c r="AB132" s="1102"/>
      <c r="AC132" s="1102"/>
      <c r="AD132" s="1102"/>
      <c r="AE132" s="1103"/>
      <c r="AF132" s="1104">
        <v>9.259367868</v>
      </c>
      <c r="AG132" s="1102"/>
      <c r="AH132" s="1102"/>
      <c r="AI132" s="1102"/>
      <c r="AJ132" s="1103"/>
      <c r="AK132" s="1104">
        <v>11.266399440000001</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472</v>
      </c>
      <c r="W133" s="1082"/>
      <c r="X133" s="1082"/>
      <c r="Y133" s="1082"/>
      <c r="Z133" s="1083"/>
      <c r="AA133" s="1084">
        <v>6.3</v>
      </c>
      <c r="AB133" s="1085"/>
      <c r="AC133" s="1085"/>
      <c r="AD133" s="1085"/>
      <c r="AE133" s="1086"/>
      <c r="AF133" s="1084">
        <v>8.3000000000000007</v>
      </c>
      <c r="AG133" s="1085"/>
      <c r="AH133" s="1085"/>
      <c r="AI133" s="1085"/>
      <c r="AJ133" s="1086"/>
      <c r="AK133" s="1084">
        <v>9.3000000000000007</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6JXNq4HfMGEZ2tgPg+rEBsUAnshEtUvbcX0oVL9p8aJhC9DPnkW3ZQm1FNigL2W/z/eM3AG+AfksbSky9QK+Q==" saltValue="Mmk75DWH0lRf/tyyml2l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BB30" sqref="BB30"/>
    </sheetView>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473</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MJJ5X4sxS6RaC7OHrqPbloRZGwE7DUWhCOHxZQ53OZl8TtuvSRG/Xa9cELP2zqqYdkc+mY75Jog8UCVV3RBzuw==" saltValue="lPNrTWgRBVasPVwnLcDL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kACPtO2CnLqKKpPrXlYx8lgfuzpD1ELMJ+kGtI+nWnubXX0R07KKzWnJFGfbzrmCrM/4xmpRdGAifVq53sUHzw==" saltValue="d/FQDiRly7yjrAylMSP7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E4"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476</v>
      </c>
      <c r="AP7" s="272"/>
      <c r="AQ7" s="273" t="s">
        <v>477</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478</v>
      </c>
      <c r="AQ8" s="279" t="s">
        <v>479</v>
      </c>
      <c r="AR8" s="280" t="s">
        <v>480</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481</v>
      </c>
      <c r="AL9" s="1122"/>
      <c r="AM9" s="1122"/>
      <c r="AN9" s="1123"/>
      <c r="AO9" s="281">
        <v>196482</v>
      </c>
      <c r="AP9" s="281">
        <v>654940</v>
      </c>
      <c r="AQ9" s="282">
        <v>273733</v>
      </c>
      <c r="AR9" s="283">
        <v>139.30000000000001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482</v>
      </c>
      <c r="AL10" s="1122"/>
      <c r="AM10" s="1122"/>
      <c r="AN10" s="1123"/>
      <c r="AO10" s="284">
        <v>1473</v>
      </c>
      <c r="AP10" s="284">
        <v>4910</v>
      </c>
      <c r="AQ10" s="285">
        <v>30345</v>
      </c>
      <c r="AR10" s="286">
        <v>-83.8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483</v>
      </c>
      <c r="AL11" s="1122"/>
      <c r="AM11" s="1122"/>
      <c r="AN11" s="1123"/>
      <c r="AO11" s="284" t="s">
        <v>484</v>
      </c>
      <c r="AP11" s="284" t="s">
        <v>484</v>
      </c>
      <c r="AQ11" s="285">
        <v>4149</v>
      </c>
      <c r="AR11" s="286" t="s">
        <v>484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485</v>
      </c>
      <c r="AL12" s="1122"/>
      <c r="AM12" s="1122"/>
      <c r="AN12" s="1123"/>
      <c r="AO12" s="284" t="s">
        <v>484</v>
      </c>
      <c r="AP12" s="284" t="s">
        <v>484</v>
      </c>
      <c r="AQ12" s="285" t="s">
        <v>484</v>
      </c>
      <c r="AR12" s="286" t="s">
        <v>484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486</v>
      </c>
      <c r="AL13" s="1122"/>
      <c r="AM13" s="1122"/>
      <c r="AN13" s="1123"/>
      <c r="AO13" s="284" t="s">
        <v>484</v>
      </c>
      <c r="AP13" s="284" t="s">
        <v>484</v>
      </c>
      <c r="AQ13" s="285">
        <v>9494</v>
      </c>
      <c r="AR13" s="286" t="s">
        <v>484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487</v>
      </c>
      <c r="AL14" s="1122"/>
      <c r="AM14" s="1122"/>
      <c r="AN14" s="1123"/>
      <c r="AO14" s="284" t="s">
        <v>484</v>
      </c>
      <c r="AP14" s="284" t="s">
        <v>484</v>
      </c>
      <c r="AQ14" s="285">
        <v>5033</v>
      </c>
      <c r="AR14" s="286" t="s">
        <v>484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488</v>
      </c>
      <c r="AL15" s="1125"/>
      <c r="AM15" s="1125"/>
      <c r="AN15" s="1126"/>
      <c r="AO15" s="284">
        <v>-15092</v>
      </c>
      <c r="AP15" s="284">
        <v>-50307</v>
      </c>
      <c r="AQ15" s="285">
        <v>-17000</v>
      </c>
      <c r="AR15" s="286">
        <v>195.9</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182863</v>
      </c>
      <c r="AP16" s="284">
        <v>609543</v>
      </c>
      <c r="AQ16" s="285">
        <v>305754</v>
      </c>
      <c r="AR16" s="286">
        <v>99.4</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493</v>
      </c>
      <c r="AL21" s="1128"/>
      <c r="AM21" s="1128"/>
      <c r="AN21" s="1129"/>
      <c r="AO21" s="297">
        <v>66.67</v>
      </c>
      <c r="AP21" s="298">
        <v>26.54</v>
      </c>
      <c r="AQ21" s="299">
        <v>40.130000000000003</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494</v>
      </c>
      <c r="AL22" s="1128"/>
      <c r="AM22" s="1128"/>
      <c r="AN22" s="1129"/>
      <c r="AO22" s="302">
        <v>87</v>
      </c>
      <c r="AP22" s="303">
        <v>93.9</v>
      </c>
      <c r="AQ22" s="304">
        <v>-6.9</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18" t="s">
        <v>495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ht="13.2">
      <c r="A27" s="309"/>
      <c r="AO27" s="262"/>
      <c r="AP27" s="262"/>
      <c r="AQ27" s="262"/>
      <c r="AR27" s="262"/>
      <c r="AS27" s="262"/>
      <c r="AT27" s="262"/>
    </row>
    <row r="28" spans="1:46" ht="16.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476</v>
      </c>
      <c r="AP30" s="272"/>
      <c r="AQ30" s="273" t="s">
        <v>477</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478</v>
      </c>
      <c r="AQ31" s="279" t="s">
        <v>479</v>
      </c>
      <c r="AR31" s="280" t="s">
        <v>480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498</v>
      </c>
      <c r="AL32" s="1136"/>
      <c r="AM32" s="1136"/>
      <c r="AN32" s="1137"/>
      <c r="AO32" s="312">
        <v>97074</v>
      </c>
      <c r="AP32" s="312">
        <v>323580</v>
      </c>
      <c r="AQ32" s="313">
        <v>170830</v>
      </c>
      <c r="AR32" s="314">
        <v>89.4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499</v>
      </c>
      <c r="AL33" s="1136"/>
      <c r="AM33" s="1136"/>
      <c r="AN33" s="1137"/>
      <c r="AO33" s="312" t="s">
        <v>484</v>
      </c>
      <c r="AP33" s="312" t="s">
        <v>484</v>
      </c>
      <c r="AQ33" s="313" t="s">
        <v>484</v>
      </c>
      <c r="AR33" s="314" t="s">
        <v>484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500</v>
      </c>
      <c r="AL34" s="1136"/>
      <c r="AM34" s="1136"/>
      <c r="AN34" s="1137"/>
      <c r="AO34" s="312" t="s">
        <v>484</v>
      </c>
      <c r="AP34" s="312" t="s">
        <v>484</v>
      </c>
      <c r="AQ34" s="313" t="s">
        <v>484</v>
      </c>
      <c r="AR34" s="314" t="s">
        <v>484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501</v>
      </c>
      <c r="AL35" s="1136"/>
      <c r="AM35" s="1136"/>
      <c r="AN35" s="1137"/>
      <c r="AO35" s="312">
        <v>12210</v>
      </c>
      <c r="AP35" s="312">
        <v>40700</v>
      </c>
      <c r="AQ35" s="313">
        <v>32606</v>
      </c>
      <c r="AR35" s="314">
        <v>24.8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502</v>
      </c>
      <c r="AL36" s="1136"/>
      <c r="AM36" s="1136"/>
      <c r="AN36" s="1137"/>
      <c r="AO36" s="312">
        <v>402</v>
      </c>
      <c r="AP36" s="312">
        <v>1340</v>
      </c>
      <c r="AQ36" s="313">
        <v>4875</v>
      </c>
      <c r="AR36" s="314">
        <v>-72.5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503</v>
      </c>
      <c r="AL37" s="1136"/>
      <c r="AM37" s="1136"/>
      <c r="AN37" s="1137"/>
      <c r="AO37" s="312" t="s">
        <v>484</v>
      </c>
      <c r="AP37" s="312" t="s">
        <v>484</v>
      </c>
      <c r="AQ37" s="313">
        <v>993</v>
      </c>
      <c r="AR37" s="314" t="s">
        <v>484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504</v>
      </c>
      <c r="AL38" s="1139"/>
      <c r="AM38" s="1139"/>
      <c r="AN38" s="1140"/>
      <c r="AO38" s="315">
        <v>5</v>
      </c>
      <c r="AP38" s="315">
        <v>17</v>
      </c>
      <c r="AQ38" s="316">
        <v>50</v>
      </c>
      <c r="AR38" s="304">
        <v>-66</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505</v>
      </c>
      <c r="AL39" s="1139"/>
      <c r="AM39" s="1139"/>
      <c r="AN39" s="1140"/>
      <c r="AO39" s="312" t="s">
        <v>484</v>
      </c>
      <c r="AP39" s="312" t="s">
        <v>484</v>
      </c>
      <c r="AQ39" s="313">
        <v>-6626</v>
      </c>
      <c r="AR39" s="314" t="s">
        <v>484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506</v>
      </c>
      <c r="AL40" s="1136"/>
      <c r="AM40" s="1136"/>
      <c r="AN40" s="1137"/>
      <c r="AO40" s="312">
        <v>-65620</v>
      </c>
      <c r="AP40" s="312">
        <v>-218733</v>
      </c>
      <c r="AQ40" s="313">
        <v>-145454</v>
      </c>
      <c r="AR40" s="314">
        <v>50.4</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44071</v>
      </c>
      <c r="AP41" s="312">
        <v>146903</v>
      </c>
      <c r="AQ41" s="313">
        <v>57274</v>
      </c>
      <c r="AR41" s="314">
        <v>156.5</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476</v>
      </c>
      <c r="AN49" s="1132" t="s">
        <v>509</v>
      </c>
      <c r="AO49" s="1133"/>
      <c r="AP49" s="1133"/>
      <c r="AQ49" s="1133"/>
      <c r="AR49" s="1134"/>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510</v>
      </c>
      <c r="AO50" s="329" t="s">
        <v>511</v>
      </c>
      <c r="AP50" s="330" t="s">
        <v>512</v>
      </c>
      <c r="AQ50" s="331" t="s">
        <v>513</v>
      </c>
      <c r="AR50" s="332" t="s">
        <v>514</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508257</v>
      </c>
      <c r="AN51" s="334">
        <v>1427688</v>
      </c>
      <c r="AO51" s="335">
        <v>138.1</v>
      </c>
      <c r="AP51" s="336">
        <v>264232</v>
      </c>
      <c r="AQ51" s="337">
        <v>15.8</v>
      </c>
      <c r="AR51" s="338">
        <v>122.3</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6503</v>
      </c>
      <c r="AN52" s="342">
        <v>18267</v>
      </c>
      <c r="AO52" s="343">
        <v>112.4</v>
      </c>
      <c r="AP52" s="344">
        <v>133959</v>
      </c>
      <c r="AQ52" s="345">
        <v>13.9</v>
      </c>
      <c r="AR52" s="346">
        <v>98.5</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478752</v>
      </c>
      <c r="AN53" s="334">
        <v>1387687</v>
      </c>
      <c r="AO53" s="335">
        <v>-2.8</v>
      </c>
      <c r="AP53" s="336">
        <v>263613</v>
      </c>
      <c r="AQ53" s="337">
        <v>-0.2</v>
      </c>
      <c r="AR53" s="338">
        <v>-2.6</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11015</v>
      </c>
      <c r="AN54" s="342">
        <v>31928</v>
      </c>
      <c r="AO54" s="343">
        <v>74.8</v>
      </c>
      <c r="AP54" s="344">
        <v>128823</v>
      </c>
      <c r="AQ54" s="345">
        <v>-3.8</v>
      </c>
      <c r="AR54" s="346">
        <v>78.599999999999994</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339990</v>
      </c>
      <c r="AN55" s="334">
        <v>997038</v>
      </c>
      <c r="AO55" s="335">
        <v>-28.2</v>
      </c>
      <c r="AP55" s="336">
        <v>362690</v>
      </c>
      <c r="AQ55" s="337">
        <v>37.6</v>
      </c>
      <c r="AR55" s="338">
        <v>-65.8</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10659</v>
      </c>
      <c r="AN56" s="342">
        <v>31258</v>
      </c>
      <c r="AO56" s="343">
        <v>-2.1</v>
      </c>
      <c r="AP56" s="344">
        <v>172580</v>
      </c>
      <c r="AQ56" s="345">
        <v>34</v>
      </c>
      <c r="AR56" s="346">
        <v>-36.1</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119600</v>
      </c>
      <c r="AN57" s="334">
        <v>377287</v>
      </c>
      <c r="AO57" s="335">
        <v>-62.2</v>
      </c>
      <c r="AP57" s="336">
        <v>296093</v>
      </c>
      <c r="AQ57" s="337">
        <v>-18.399999999999999</v>
      </c>
      <c r="AR57" s="338">
        <v>-43.8</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18013</v>
      </c>
      <c r="AN58" s="342">
        <v>56823</v>
      </c>
      <c r="AO58" s="343">
        <v>81.8</v>
      </c>
      <c r="AP58" s="344">
        <v>140545</v>
      </c>
      <c r="AQ58" s="345">
        <v>-18.600000000000001</v>
      </c>
      <c r="AR58" s="346">
        <v>100.4</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68468</v>
      </c>
      <c r="AN59" s="334">
        <v>228227</v>
      </c>
      <c r="AO59" s="335">
        <v>-39.5</v>
      </c>
      <c r="AP59" s="336">
        <v>308655</v>
      </c>
      <c r="AQ59" s="337">
        <v>4.2</v>
      </c>
      <c r="AR59" s="338">
        <v>-43.7</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13028</v>
      </c>
      <c r="AN60" s="342">
        <v>43427</v>
      </c>
      <c r="AO60" s="343">
        <v>-23.6</v>
      </c>
      <c r="AP60" s="344">
        <v>169887</v>
      </c>
      <c r="AQ60" s="345">
        <v>20.9</v>
      </c>
      <c r="AR60" s="346">
        <v>-44.5</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303013</v>
      </c>
      <c r="AN61" s="349">
        <v>883585</v>
      </c>
      <c r="AO61" s="350">
        <v>1.1000000000000001</v>
      </c>
      <c r="AP61" s="351">
        <v>299057</v>
      </c>
      <c r="AQ61" s="352">
        <v>7.8</v>
      </c>
      <c r="AR61" s="338">
        <v>-6.7</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11844</v>
      </c>
      <c r="AN62" s="342">
        <v>36341</v>
      </c>
      <c r="AO62" s="343">
        <v>48.7</v>
      </c>
      <c r="AP62" s="344">
        <v>149159</v>
      </c>
      <c r="AQ62" s="345">
        <v>9.3000000000000007</v>
      </c>
      <c r="AR62" s="346">
        <v>39.4</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Rrl3uSEo8qr1zeuUJo6y9CKyfc3e/jTlX9kwtswD8FPfDrzYVEXyc5quyRi5XfhgUHw91TbNfGXS5LdrA984ww==" saltValue="r5cvTJ7XFaGteOpy3EE8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A3" sqref="CA3"/>
    </sheetView>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473</v>
      </c>
    </row>
    <row r="121" spans="125:125" ht="13.5" hidden="1" customHeight="1">
      <c r="DU121" s="259"/>
    </row>
  </sheetData>
  <sheetProtection algorithmName="SHA-512" hashValue="O6IcIup2KO+RYRaiITaCPIRoOM4S/NXljtCH+VT84Gy4F7d4jlDmIPzBmBijdWjCjGOJqtm5AKmRsmPaPoaDqA==" saltValue="+eO52bcWN1nYYZ6oLQbx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473</v>
      </c>
    </row>
  </sheetData>
  <sheetProtection algorithmName="SHA-512" hashValue="TzIzmwGYOwdWcy3HNmcxBGB305Bhb9/XpBqMSoJhF0JcJ/cO6asvUYiQipGIHFItwnw62dHx/kNUOHsiY/Zb7A==" saltValue="2oNv92mbgsEWXV5AGSUR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4" t="s">
        <v>3</v>
      </c>
      <c r="D47" s="1144"/>
      <c r="E47" s="1145"/>
      <c r="F47" s="11">
        <v>100.36</v>
      </c>
      <c r="G47" s="12">
        <v>86.7</v>
      </c>
      <c r="H47" s="12">
        <v>82.23</v>
      </c>
      <c r="I47" s="12">
        <v>83.23</v>
      </c>
      <c r="J47" s="13">
        <v>87.4</v>
      </c>
    </row>
    <row r="48" spans="2:10" ht="57.75" customHeight="1">
      <c r="B48" s="14"/>
      <c r="C48" s="1146" t="s">
        <v>4</v>
      </c>
      <c r="D48" s="1146"/>
      <c r="E48" s="1147"/>
      <c r="F48" s="15">
        <v>13.04</v>
      </c>
      <c r="G48" s="16">
        <v>16.54</v>
      </c>
      <c r="H48" s="16">
        <v>17.239999999999998</v>
      </c>
      <c r="I48" s="16">
        <v>20.12</v>
      </c>
      <c r="J48" s="17">
        <v>14.13</v>
      </c>
    </row>
    <row r="49" spans="2:10" ht="57.75" customHeight="1" thickBot="1">
      <c r="B49" s="18"/>
      <c r="C49" s="1148" t="s">
        <v>5</v>
      </c>
      <c r="D49" s="1148"/>
      <c r="E49" s="1149"/>
      <c r="F49" s="19" t="s">
        <v>528</v>
      </c>
      <c r="G49" s="20" t="s">
        <v>529</v>
      </c>
      <c r="H49" s="20">
        <v>9.2799999999999994</v>
      </c>
      <c r="I49" s="20">
        <v>0.32</v>
      </c>
      <c r="J49" s="21" t="s">
        <v>530</v>
      </c>
    </row>
    <row r="50" spans="2:10" ht="13.2"/>
  </sheetData>
  <sheetProtection algorithmName="SHA-512" hashValue="1eTJ2EJx/Nm6x1LyTtwVss08Bc1i8OLgSky/1Ex5CJg1KE3SqHxXDDm5XK5RyNdZo8xxvsPOqVPQwffb4QGYWw==" saltValue="D6GijurqtBbnuyGAn8M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6" t="s">
        <v>531</v>
      </c>
      <c r="D34" s="1156"/>
      <c r="E34" s="1157"/>
      <c r="F34" s="32">
        <v>13.03</v>
      </c>
      <c r="G34" s="33">
        <v>16.54</v>
      </c>
      <c r="H34" s="33">
        <v>17.239999999999998</v>
      </c>
      <c r="I34" s="33">
        <v>20.12</v>
      </c>
      <c r="J34" s="34">
        <v>14.12</v>
      </c>
      <c r="K34" s="22"/>
      <c r="L34" s="22"/>
      <c r="M34" s="22"/>
      <c r="N34" s="22"/>
      <c r="O34" s="22"/>
      <c r="P34" s="22"/>
    </row>
    <row r="35" spans="1:16" ht="39" customHeight="1">
      <c r="A35" s="22"/>
      <c r="B35" s="35"/>
      <c r="C35" s="1150" t="s">
        <v>532</v>
      </c>
      <c r="D35" s="1151"/>
      <c r="E35" s="1152"/>
      <c r="F35" s="36">
        <v>6.96</v>
      </c>
      <c r="G35" s="37">
        <v>7.48</v>
      </c>
      <c r="H35" s="37">
        <v>0.48</v>
      </c>
      <c r="I35" s="37">
        <v>1.41</v>
      </c>
      <c r="J35" s="38">
        <v>8.61</v>
      </c>
      <c r="K35" s="22"/>
      <c r="L35" s="22"/>
      <c r="M35" s="22"/>
      <c r="N35" s="22"/>
      <c r="O35" s="22"/>
      <c r="P35" s="22"/>
    </row>
    <row r="36" spans="1:16" ht="39" customHeight="1">
      <c r="A36" s="22"/>
      <c r="B36" s="35"/>
      <c r="C36" s="1150" t="s">
        <v>533</v>
      </c>
      <c r="D36" s="1151"/>
      <c r="E36" s="1152"/>
      <c r="F36" s="36">
        <v>4.87</v>
      </c>
      <c r="G36" s="37">
        <v>6.2</v>
      </c>
      <c r="H36" s="37">
        <v>5.58</v>
      </c>
      <c r="I36" s="37">
        <v>4.88</v>
      </c>
      <c r="J36" s="38">
        <v>5.04</v>
      </c>
      <c r="K36" s="22"/>
      <c r="L36" s="22"/>
      <c r="M36" s="22"/>
      <c r="N36" s="22"/>
      <c r="O36" s="22"/>
      <c r="P36" s="22"/>
    </row>
    <row r="37" spans="1:16" ht="39" customHeight="1">
      <c r="A37" s="22"/>
      <c r="B37" s="35"/>
      <c r="C37" s="1150" t="s">
        <v>534</v>
      </c>
      <c r="D37" s="1151"/>
      <c r="E37" s="1152"/>
      <c r="F37" s="36">
        <v>0.13</v>
      </c>
      <c r="G37" s="37">
        <v>0.44</v>
      </c>
      <c r="H37" s="37">
        <v>0.4</v>
      </c>
      <c r="I37" s="37">
        <v>0.42</v>
      </c>
      <c r="J37" s="38">
        <v>1.69</v>
      </c>
      <c r="K37" s="22"/>
      <c r="L37" s="22"/>
      <c r="M37" s="22"/>
      <c r="N37" s="22"/>
      <c r="O37" s="22"/>
      <c r="P37" s="22"/>
    </row>
    <row r="38" spans="1:16" ht="39" customHeight="1">
      <c r="A38" s="22"/>
      <c r="B38" s="35"/>
      <c r="C38" s="1150" t="s">
        <v>535</v>
      </c>
      <c r="D38" s="1151"/>
      <c r="E38" s="1152"/>
      <c r="F38" s="36">
        <v>0.21</v>
      </c>
      <c r="G38" s="37">
        <v>0.16</v>
      </c>
      <c r="H38" s="37">
        <v>0.23</v>
      </c>
      <c r="I38" s="37">
        <v>0.21</v>
      </c>
      <c r="J38" s="38">
        <v>0.21</v>
      </c>
      <c r="K38" s="22"/>
      <c r="L38" s="22"/>
      <c r="M38" s="22"/>
      <c r="N38" s="22"/>
      <c r="O38" s="22"/>
      <c r="P38" s="22"/>
    </row>
    <row r="39" spans="1:16" ht="39" customHeight="1">
      <c r="A39" s="22"/>
      <c r="B39" s="35"/>
      <c r="C39" s="1150"/>
      <c r="D39" s="1151"/>
      <c r="E39" s="1152"/>
      <c r="F39" s="36"/>
      <c r="G39" s="37"/>
      <c r="H39" s="37"/>
      <c r="I39" s="37"/>
      <c r="J39" s="38"/>
      <c r="K39" s="22"/>
      <c r="L39" s="22"/>
      <c r="M39" s="22"/>
      <c r="N39" s="22"/>
      <c r="O39" s="22"/>
      <c r="P39" s="22"/>
    </row>
    <row r="40" spans="1:16" ht="39" customHeight="1">
      <c r="A40" s="22"/>
      <c r="B40" s="35"/>
      <c r="C40" s="1150"/>
      <c r="D40" s="1151"/>
      <c r="E40" s="1152"/>
      <c r="F40" s="36"/>
      <c r="G40" s="37"/>
      <c r="H40" s="37"/>
      <c r="I40" s="37"/>
      <c r="J40" s="38"/>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536</v>
      </c>
      <c r="D42" s="1151"/>
      <c r="E42" s="1152"/>
      <c r="F42" s="36" t="s">
        <v>484</v>
      </c>
      <c r="G42" s="37" t="s">
        <v>484</v>
      </c>
      <c r="H42" s="37" t="s">
        <v>484</v>
      </c>
      <c r="I42" s="37" t="s">
        <v>484</v>
      </c>
      <c r="J42" s="38" t="s">
        <v>484</v>
      </c>
      <c r="K42" s="22"/>
      <c r="L42" s="22"/>
      <c r="M42" s="22"/>
      <c r="N42" s="22"/>
      <c r="O42" s="22"/>
      <c r="P42" s="22"/>
    </row>
    <row r="43" spans="1:16" ht="39" customHeight="1" thickBot="1">
      <c r="A43" s="22"/>
      <c r="B43" s="40"/>
      <c r="C43" s="1153" t="s">
        <v>537</v>
      </c>
      <c r="D43" s="1154"/>
      <c r="E43" s="1155"/>
      <c r="F43" s="41" t="s">
        <v>484</v>
      </c>
      <c r="G43" s="42" t="s">
        <v>484</v>
      </c>
      <c r="H43" s="42" t="s">
        <v>484</v>
      </c>
      <c r="I43" s="42" t="s">
        <v>484</v>
      </c>
      <c r="J43" s="43" t="s">
        <v>484</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pKrbiKyXkbah+6OoCvka82F4SlaUuoZV3Rrb8dGFj6p6muG7ulhwqRQ1TgSZ9fueoIZoayU66RRjzrjoxLy+JA==" saltValue="RzzT/cgZIfdlXZiqWMfZ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8" t="s">
        <v>9</v>
      </c>
      <c r="C45" s="1159"/>
      <c r="D45" s="58"/>
      <c r="E45" s="1164" t="s">
        <v>10</v>
      </c>
      <c r="F45" s="1164"/>
      <c r="G45" s="1164"/>
      <c r="H45" s="1164"/>
      <c r="I45" s="1164"/>
      <c r="J45" s="1165"/>
      <c r="K45" s="59">
        <v>64</v>
      </c>
      <c r="L45" s="60">
        <v>78</v>
      </c>
      <c r="M45" s="60">
        <v>79</v>
      </c>
      <c r="N45" s="60">
        <v>87</v>
      </c>
      <c r="O45" s="61">
        <v>97</v>
      </c>
      <c r="P45" s="48"/>
      <c r="Q45" s="48"/>
      <c r="R45" s="48"/>
      <c r="S45" s="48"/>
      <c r="T45" s="48"/>
      <c r="U45" s="48"/>
    </row>
    <row r="46" spans="1:21" ht="30.75" customHeight="1">
      <c r="A46" s="48"/>
      <c r="B46" s="1160"/>
      <c r="C46" s="1161"/>
      <c r="D46" s="62"/>
      <c r="E46" s="1166" t="s">
        <v>11</v>
      </c>
      <c r="F46" s="1166"/>
      <c r="G46" s="1166"/>
      <c r="H46" s="1166"/>
      <c r="I46" s="1166"/>
      <c r="J46" s="1167"/>
      <c r="K46" s="63" t="s">
        <v>484</v>
      </c>
      <c r="L46" s="64" t="s">
        <v>484</v>
      </c>
      <c r="M46" s="64" t="s">
        <v>484</v>
      </c>
      <c r="N46" s="64" t="s">
        <v>484</v>
      </c>
      <c r="O46" s="65" t="s">
        <v>484</v>
      </c>
      <c r="P46" s="48"/>
      <c r="Q46" s="48"/>
      <c r="R46" s="48"/>
      <c r="S46" s="48"/>
      <c r="T46" s="48"/>
      <c r="U46" s="48"/>
    </row>
    <row r="47" spans="1:21" ht="30.75" customHeight="1">
      <c r="A47" s="48"/>
      <c r="B47" s="1160"/>
      <c r="C47" s="1161"/>
      <c r="D47" s="62"/>
      <c r="E47" s="1166" t="s">
        <v>12</v>
      </c>
      <c r="F47" s="1166"/>
      <c r="G47" s="1166"/>
      <c r="H47" s="1166"/>
      <c r="I47" s="1166"/>
      <c r="J47" s="1167"/>
      <c r="K47" s="63" t="s">
        <v>484</v>
      </c>
      <c r="L47" s="64" t="s">
        <v>484</v>
      </c>
      <c r="M47" s="64" t="s">
        <v>484</v>
      </c>
      <c r="N47" s="64" t="s">
        <v>484</v>
      </c>
      <c r="O47" s="65" t="s">
        <v>484</v>
      </c>
      <c r="P47" s="48"/>
      <c r="Q47" s="48"/>
      <c r="R47" s="48"/>
      <c r="S47" s="48"/>
      <c r="T47" s="48"/>
      <c r="U47" s="48"/>
    </row>
    <row r="48" spans="1:21" ht="30.75" customHeight="1">
      <c r="A48" s="48"/>
      <c r="B48" s="1160"/>
      <c r="C48" s="1161"/>
      <c r="D48" s="62"/>
      <c r="E48" s="1166" t="s">
        <v>13</v>
      </c>
      <c r="F48" s="1166"/>
      <c r="G48" s="1166"/>
      <c r="H48" s="1166"/>
      <c r="I48" s="1166"/>
      <c r="J48" s="1167"/>
      <c r="K48" s="63">
        <v>8</v>
      </c>
      <c r="L48" s="64">
        <v>8</v>
      </c>
      <c r="M48" s="64">
        <v>10</v>
      </c>
      <c r="N48" s="64">
        <v>9</v>
      </c>
      <c r="O48" s="65">
        <v>12</v>
      </c>
      <c r="P48" s="48"/>
      <c r="Q48" s="48"/>
      <c r="R48" s="48"/>
      <c r="S48" s="48"/>
      <c r="T48" s="48"/>
      <c r="U48" s="48"/>
    </row>
    <row r="49" spans="1:21" ht="30.75" customHeight="1">
      <c r="A49" s="48"/>
      <c r="B49" s="1160"/>
      <c r="C49" s="1161"/>
      <c r="D49" s="62"/>
      <c r="E49" s="1166" t="s">
        <v>14</v>
      </c>
      <c r="F49" s="1166"/>
      <c r="G49" s="1166"/>
      <c r="H49" s="1166"/>
      <c r="I49" s="1166"/>
      <c r="J49" s="1167"/>
      <c r="K49" s="63">
        <v>0</v>
      </c>
      <c r="L49" s="64">
        <v>0</v>
      </c>
      <c r="M49" s="64">
        <v>1</v>
      </c>
      <c r="N49" s="64">
        <v>0</v>
      </c>
      <c r="O49" s="65">
        <v>0</v>
      </c>
      <c r="P49" s="48"/>
      <c r="Q49" s="48"/>
      <c r="R49" s="48"/>
      <c r="S49" s="48"/>
      <c r="T49" s="48"/>
      <c r="U49" s="48"/>
    </row>
    <row r="50" spans="1:21" ht="30.75" customHeight="1">
      <c r="A50" s="48"/>
      <c r="B50" s="1160"/>
      <c r="C50" s="1161"/>
      <c r="D50" s="62"/>
      <c r="E50" s="1166" t="s">
        <v>15</v>
      </c>
      <c r="F50" s="1166"/>
      <c r="G50" s="1166"/>
      <c r="H50" s="1166"/>
      <c r="I50" s="1166"/>
      <c r="J50" s="1167"/>
      <c r="K50" s="63" t="s">
        <v>484</v>
      </c>
      <c r="L50" s="64" t="s">
        <v>484</v>
      </c>
      <c r="M50" s="64" t="s">
        <v>484</v>
      </c>
      <c r="N50" s="64" t="s">
        <v>484</v>
      </c>
      <c r="O50" s="65" t="s">
        <v>484</v>
      </c>
      <c r="P50" s="48"/>
      <c r="Q50" s="48"/>
      <c r="R50" s="48"/>
      <c r="S50" s="48"/>
      <c r="T50" s="48"/>
      <c r="U50" s="48"/>
    </row>
    <row r="51" spans="1:21" ht="30.75" customHeight="1">
      <c r="A51" s="48"/>
      <c r="B51" s="1162"/>
      <c r="C51" s="1163"/>
      <c r="D51" s="66"/>
      <c r="E51" s="1166" t="s">
        <v>16</v>
      </c>
      <c r="F51" s="1166"/>
      <c r="G51" s="1166"/>
      <c r="H51" s="1166"/>
      <c r="I51" s="1166"/>
      <c r="J51" s="1167"/>
      <c r="K51" s="63">
        <v>0</v>
      </c>
      <c r="L51" s="64">
        <v>0</v>
      </c>
      <c r="M51" s="64">
        <v>0</v>
      </c>
      <c r="N51" s="64">
        <v>0</v>
      </c>
      <c r="O51" s="65">
        <v>0</v>
      </c>
      <c r="P51" s="48"/>
      <c r="Q51" s="48"/>
      <c r="R51" s="48"/>
      <c r="S51" s="48"/>
      <c r="T51" s="48"/>
      <c r="U51" s="48"/>
    </row>
    <row r="52" spans="1:21" ht="30.75" customHeight="1">
      <c r="A52" s="48"/>
      <c r="B52" s="1168" t="s">
        <v>17</v>
      </c>
      <c r="C52" s="1169"/>
      <c r="D52" s="66"/>
      <c r="E52" s="1166" t="s">
        <v>18</v>
      </c>
      <c r="F52" s="1166"/>
      <c r="G52" s="1166"/>
      <c r="H52" s="1166"/>
      <c r="I52" s="1166"/>
      <c r="J52" s="1167"/>
      <c r="K52" s="63">
        <v>62</v>
      </c>
      <c r="L52" s="64">
        <v>57</v>
      </c>
      <c r="M52" s="64">
        <v>58</v>
      </c>
      <c r="N52" s="64">
        <v>61</v>
      </c>
      <c r="O52" s="65">
        <v>66</v>
      </c>
      <c r="P52" s="48"/>
      <c r="Q52" s="48"/>
      <c r="R52" s="48"/>
      <c r="S52" s="48"/>
      <c r="T52" s="48"/>
      <c r="U52" s="48"/>
    </row>
    <row r="53" spans="1:21" ht="30.75" customHeight="1" thickBot="1">
      <c r="A53" s="48"/>
      <c r="B53" s="1170" t="s">
        <v>19</v>
      </c>
      <c r="C53" s="1171"/>
      <c r="D53" s="67"/>
      <c r="E53" s="1172" t="s">
        <v>20</v>
      </c>
      <c r="F53" s="1172"/>
      <c r="G53" s="1172"/>
      <c r="H53" s="1172"/>
      <c r="I53" s="1172"/>
      <c r="J53" s="1173"/>
      <c r="K53" s="68">
        <v>10</v>
      </c>
      <c r="L53" s="69">
        <v>29</v>
      </c>
      <c r="M53" s="69">
        <v>32</v>
      </c>
      <c r="N53" s="69">
        <v>35</v>
      </c>
      <c r="O53" s="70">
        <v>43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174" t="s">
        <v>24</v>
      </c>
      <c r="C58" s="1175"/>
      <c r="D58" s="1180" t="s">
        <v>25</v>
      </c>
      <c r="E58" s="1181"/>
      <c r="F58" s="1181"/>
      <c r="G58" s="1181"/>
      <c r="H58" s="1181"/>
      <c r="I58" s="1181"/>
      <c r="J58" s="1182"/>
      <c r="K58" s="83" t="s">
        <v>543</v>
      </c>
      <c r="L58" s="84" t="s">
        <v>543</v>
      </c>
      <c r="M58" s="84" t="s">
        <v>543</v>
      </c>
      <c r="N58" s="84" t="s">
        <v>543</v>
      </c>
      <c r="O58" s="85" t="s">
        <v>543</v>
      </c>
    </row>
    <row r="59" spans="1:21" ht="31.5" customHeight="1">
      <c r="B59" s="1176"/>
      <c r="C59" s="1177"/>
      <c r="D59" s="1183" t="s">
        <v>26</v>
      </c>
      <c r="E59" s="1184"/>
      <c r="F59" s="1184"/>
      <c r="G59" s="1184"/>
      <c r="H59" s="1184"/>
      <c r="I59" s="1184"/>
      <c r="J59" s="1185"/>
      <c r="K59" s="86" t="s">
        <v>543</v>
      </c>
      <c r="L59" s="87" t="s">
        <v>543</v>
      </c>
      <c r="M59" s="87" t="s">
        <v>543</v>
      </c>
      <c r="N59" s="87" t="s">
        <v>543</v>
      </c>
      <c r="O59" s="88" t="s">
        <v>543</v>
      </c>
    </row>
    <row r="60" spans="1:21" ht="31.5" customHeight="1" thickBot="1">
      <c r="B60" s="1178"/>
      <c r="C60" s="1179"/>
      <c r="D60" s="1186" t="s">
        <v>27</v>
      </c>
      <c r="E60" s="1187"/>
      <c r="F60" s="1187"/>
      <c r="G60" s="1187"/>
      <c r="H60" s="1187"/>
      <c r="I60" s="1187"/>
      <c r="J60" s="1188"/>
      <c r="K60" s="89" t="s">
        <v>543</v>
      </c>
      <c r="L60" s="90" t="s">
        <v>543</v>
      </c>
      <c r="M60" s="90" t="s">
        <v>543</v>
      </c>
      <c r="N60" s="90" t="s">
        <v>543</v>
      </c>
      <c r="O60" s="91" t="s">
        <v>543</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mvxCW8BaR5ixWAndvpqiN38KN7jX5xUxLKlbgwuStJIb8gwQtZ5ilgvz2oRu5tmDeX36T8GTWVja0vs8qOkbg==" saltValue="RO5mZOKxzKI5jrRtR3Ho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523</v>
      </c>
      <c r="J40" s="103" t="s">
        <v>524</v>
      </c>
      <c r="K40" s="103" t="s">
        <v>525</v>
      </c>
      <c r="L40" s="103" t="s">
        <v>526</v>
      </c>
      <c r="M40" s="104" t="s">
        <v>527</v>
      </c>
    </row>
    <row r="41" spans="2:13" ht="27.75" customHeight="1">
      <c r="B41" s="1189" t="s">
        <v>30</v>
      </c>
      <c r="C41" s="1190"/>
      <c r="D41" s="105"/>
      <c r="E41" s="1195" t="s">
        <v>31</v>
      </c>
      <c r="F41" s="1195"/>
      <c r="G41" s="1195"/>
      <c r="H41" s="1196"/>
      <c r="I41" s="355">
        <v>879</v>
      </c>
      <c r="J41" s="356">
        <v>908</v>
      </c>
      <c r="K41" s="356">
        <v>902</v>
      </c>
      <c r="L41" s="356">
        <v>833</v>
      </c>
      <c r="M41" s="357">
        <v>746</v>
      </c>
    </row>
    <row r="42" spans="2:13" ht="27.75" customHeight="1">
      <c r="B42" s="1191"/>
      <c r="C42" s="1192"/>
      <c r="D42" s="106"/>
      <c r="E42" s="1197" t="s">
        <v>32</v>
      </c>
      <c r="F42" s="1197"/>
      <c r="G42" s="1197"/>
      <c r="H42" s="1198"/>
      <c r="I42" s="358" t="s">
        <v>484</v>
      </c>
      <c r="J42" s="359" t="s">
        <v>484</v>
      </c>
      <c r="K42" s="359" t="s">
        <v>484</v>
      </c>
      <c r="L42" s="359" t="s">
        <v>484</v>
      </c>
      <c r="M42" s="360" t="s">
        <v>484</v>
      </c>
    </row>
    <row r="43" spans="2:13" ht="27.75" customHeight="1">
      <c r="B43" s="1191"/>
      <c r="C43" s="1192"/>
      <c r="D43" s="106"/>
      <c r="E43" s="1197" t="s">
        <v>33</v>
      </c>
      <c r="F43" s="1197"/>
      <c r="G43" s="1197"/>
      <c r="H43" s="1198"/>
      <c r="I43" s="358">
        <v>113</v>
      </c>
      <c r="J43" s="359">
        <v>109</v>
      </c>
      <c r="K43" s="359">
        <v>128</v>
      </c>
      <c r="L43" s="359">
        <v>142</v>
      </c>
      <c r="M43" s="360">
        <v>131</v>
      </c>
    </row>
    <row r="44" spans="2:13" ht="27.75" customHeight="1">
      <c r="B44" s="1191"/>
      <c r="C44" s="1192"/>
      <c r="D44" s="106"/>
      <c r="E44" s="1197" t="s">
        <v>34</v>
      </c>
      <c r="F44" s="1197"/>
      <c r="G44" s="1197"/>
      <c r="H44" s="1198"/>
      <c r="I44" s="358" t="s">
        <v>484</v>
      </c>
      <c r="J44" s="359" t="s">
        <v>484</v>
      </c>
      <c r="K44" s="359" t="s">
        <v>484</v>
      </c>
      <c r="L44" s="359" t="s">
        <v>484</v>
      </c>
      <c r="M44" s="360" t="s">
        <v>484</v>
      </c>
    </row>
    <row r="45" spans="2:13" ht="27.75" customHeight="1">
      <c r="B45" s="1191"/>
      <c r="C45" s="1192"/>
      <c r="D45" s="106"/>
      <c r="E45" s="1197" t="s">
        <v>35</v>
      </c>
      <c r="F45" s="1197"/>
      <c r="G45" s="1197"/>
      <c r="H45" s="1198"/>
      <c r="I45" s="358">
        <v>51</v>
      </c>
      <c r="J45" s="359">
        <v>41</v>
      </c>
      <c r="K45" s="359" t="s">
        <v>484</v>
      </c>
      <c r="L45" s="359" t="s">
        <v>484</v>
      </c>
      <c r="M45" s="360">
        <v>126</v>
      </c>
    </row>
    <row r="46" spans="2:13" ht="27.75" customHeight="1">
      <c r="B46" s="1191"/>
      <c r="C46" s="1192"/>
      <c r="D46" s="107"/>
      <c r="E46" s="1197" t="s">
        <v>36</v>
      </c>
      <c r="F46" s="1197"/>
      <c r="G46" s="1197"/>
      <c r="H46" s="1198"/>
      <c r="I46" s="358" t="s">
        <v>484</v>
      </c>
      <c r="J46" s="359" t="s">
        <v>484</v>
      </c>
      <c r="K46" s="359" t="s">
        <v>484</v>
      </c>
      <c r="L46" s="359" t="s">
        <v>484</v>
      </c>
      <c r="M46" s="360" t="s">
        <v>484</v>
      </c>
    </row>
    <row r="47" spans="2:13" ht="27.75" customHeight="1">
      <c r="B47" s="1191"/>
      <c r="C47" s="1192"/>
      <c r="D47" s="108"/>
      <c r="E47" s="1199" t="s">
        <v>37</v>
      </c>
      <c r="F47" s="1200"/>
      <c r="G47" s="1200"/>
      <c r="H47" s="1201"/>
      <c r="I47" s="358" t="s">
        <v>484</v>
      </c>
      <c r="J47" s="359" t="s">
        <v>484</v>
      </c>
      <c r="K47" s="359" t="s">
        <v>484</v>
      </c>
      <c r="L47" s="359" t="s">
        <v>484</v>
      </c>
      <c r="M47" s="360" t="s">
        <v>484</v>
      </c>
    </row>
    <row r="48" spans="2:13" ht="27.75" customHeight="1">
      <c r="B48" s="1191"/>
      <c r="C48" s="1192"/>
      <c r="D48" s="106"/>
      <c r="E48" s="1197" t="s">
        <v>38</v>
      </c>
      <c r="F48" s="1197"/>
      <c r="G48" s="1197"/>
      <c r="H48" s="1198"/>
      <c r="I48" s="358" t="s">
        <v>484</v>
      </c>
      <c r="J48" s="359" t="s">
        <v>484</v>
      </c>
      <c r="K48" s="359" t="s">
        <v>484</v>
      </c>
      <c r="L48" s="359" t="s">
        <v>484</v>
      </c>
      <c r="M48" s="360" t="s">
        <v>484</v>
      </c>
    </row>
    <row r="49" spans="2:13" ht="27.75" customHeight="1">
      <c r="B49" s="1193"/>
      <c r="C49" s="1194"/>
      <c r="D49" s="106"/>
      <c r="E49" s="1197" t="s">
        <v>39</v>
      </c>
      <c r="F49" s="1197"/>
      <c r="G49" s="1197"/>
      <c r="H49" s="1198"/>
      <c r="I49" s="358" t="s">
        <v>484</v>
      </c>
      <c r="J49" s="359" t="s">
        <v>484</v>
      </c>
      <c r="K49" s="359" t="s">
        <v>484</v>
      </c>
      <c r="L49" s="359" t="s">
        <v>484</v>
      </c>
      <c r="M49" s="360" t="s">
        <v>484</v>
      </c>
    </row>
    <row r="50" spans="2:13" ht="27.75" customHeight="1">
      <c r="B50" s="1202" t="s">
        <v>40</v>
      </c>
      <c r="C50" s="1203"/>
      <c r="D50" s="109"/>
      <c r="E50" s="1197" t="s">
        <v>41</v>
      </c>
      <c r="F50" s="1197"/>
      <c r="G50" s="1197"/>
      <c r="H50" s="1198"/>
      <c r="I50" s="358">
        <v>474</v>
      </c>
      <c r="J50" s="359">
        <v>428</v>
      </c>
      <c r="K50" s="359">
        <v>33782</v>
      </c>
      <c r="L50" s="359">
        <v>621</v>
      </c>
      <c r="M50" s="360">
        <v>466</v>
      </c>
    </row>
    <row r="51" spans="2:13" ht="27.75" customHeight="1">
      <c r="B51" s="1191"/>
      <c r="C51" s="1192"/>
      <c r="D51" s="106"/>
      <c r="E51" s="1197" t="s">
        <v>42</v>
      </c>
      <c r="F51" s="1197"/>
      <c r="G51" s="1197"/>
      <c r="H51" s="1198"/>
      <c r="I51" s="358" t="s">
        <v>484</v>
      </c>
      <c r="J51" s="359" t="s">
        <v>484</v>
      </c>
      <c r="K51" s="359" t="s">
        <v>484</v>
      </c>
      <c r="L51" s="359" t="s">
        <v>484</v>
      </c>
      <c r="M51" s="360" t="s">
        <v>484</v>
      </c>
    </row>
    <row r="52" spans="2:13" ht="27.75" customHeight="1">
      <c r="B52" s="1193"/>
      <c r="C52" s="1194"/>
      <c r="D52" s="106"/>
      <c r="E52" s="1197" t="s">
        <v>43</v>
      </c>
      <c r="F52" s="1197"/>
      <c r="G52" s="1197"/>
      <c r="H52" s="1198"/>
      <c r="I52" s="358">
        <v>660</v>
      </c>
      <c r="J52" s="359">
        <v>703</v>
      </c>
      <c r="K52" s="359">
        <v>671</v>
      </c>
      <c r="L52" s="359">
        <v>633</v>
      </c>
      <c r="M52" s="360">
        <v>630</v>
      </c>
    </row>
    <row r="53" spans="2:13" ht="27.75" customHeight="1" thickBot="1">
      <c r="B53" s="1204" t="s">
        <v>19</v>
      </c>
      <c r="C53" s="1205"/>
      <c r="D53" s="110"/>
      <c r="E53" s="1206" t="s">
        <v>44</v>
      </c>
      <c r="F53" s="1206"/>
      <c r="G53" s="1206"/>
      <c r="H53" s="1207"/>
      <c r="I53" s="361">
        <v>-92</v>
      </c>
      <c r="J53" s="362">
        <v>-73</v>
      </c>
      <c r="K53" s="362">
        <v>-33423</v>
      </c>
      <c r="L53" s="362">
        <v>-279</v>
      </c>
      <c r="M53" s="363">
        <v>-92</v>
      </c>
    </row>
    <row r="54" spans="2:13" ht="27.75" customHeight="1">
      <c r="B54" s="111"/>
      <c r="C54" s="112"/>
      <c r="D54" s="112"/>
      <c r="E54" s="113"/>
      <c r="F54" s="113"/>
      <c r="G54" s="113"/>
      <c r="H54" s="113"/>
      <c r="I54" s="114"/>
      <c r="J54" s="114"/>
      <c r="K54" s="114"/>
      <c r="L54" s="114"/>
      <c r="M54" s="114"/>
    </row>
    <row r="55" spans="2:13" ht="13.2"/>
  </sheetData>
  <sheetProtection algorithmName="SHA-512" hashValue="CTWln8wfg1nbewkTTDyH6pUq7apNpAnVFPBZ7CXT/8Pw/lLTtorOVpaiuoyf9RMRKkPys0rwtSTjLZSyI/A/kA==" saltValue="Mzsw7GKxMegaRFcGJt6M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election activeCell="C60" sqref="C60:E60"/>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525</v>
      </c>
      <c r="G54" s="119" t="s">
        <v>526</v>
      </c>
      <c r="H54" s="120" t="s">
        <v>527</v>
      </c>
    </row>
    <row r="55" spans="2:8" ht="52.5" customHeight="1">
      <c r="B55" s="121"/>
      <c r="C55" s="1216" t="s">
        <v>46</v>
      </c>
      <c r="D55" s="1216"/>
      <c r="E55" s="1217"/>
      <c r="F55" s="122">
        <v>386</v>
      </c>
      <c r="G55" s="122">
        <v>377</v>
      </c>
      <c r="H55" s="123">
        <v>399</v>
      </c>
    </row>
    <row r="56" spans="2:8" ht="52.5" customHeight="1">
      <c r="B56" s="124"/>
      <c r="C56" s="1218" t="s">
        <v>47</v>
      </c>
      <c r="D56" s="1218"/>
      <c r="E56" s="1219"/>
      <c r="F56" s="125">
        <v>5</v>
      </c>
      <c r="G56" s="125">
        <v>5</v>
      </c>
      <c r="H56" s="126">
        <v>5</v>
      </c>
    </row>
    <row r="57" spans="2:8" ht="53.25" customHeight="1">
      <c r="B57" s="124"/>
      <c r="C57" s="1220" t="s">
        <v>48</v>
      </c>
      <c r="D57" s="1220"/>
      <c r="E57" s="1221"/>
      <c r="F57" s="127">
        <v>126</v>
      </c>
      <c r="G57" s="127">
        <v>184</v>
      </c>
      <c r="H57" s="128">
        <v>188</v>
      </c>
    </row>
    <row r="58" spans="2:8" ht="45.75" customHeight="1">
      <c r="B58" s="129"/>
      <c r="C58" s="1208" t="s">
        <v>563</v>
      </c>
      <c r="D58" s="1209"/>
      <c r="E58" s="1210"/>
      <c r="F58" s="130" t="s">
        <v>543</v>
      </c>
      <c r="G58" s="130">
        <v>91</v>
      </c>
      <c r="H58" s="131">
        <v>54</v>
      </c>
    </row>
    <row r="59" spans="2:8" ht="45.75" customHeight="1">
      <c r="B59" s="129"/>
      <c r="C59" s="1208" t="s">
        <v>564</v>
      </c>
      <c r="D59" s="1209"/>
      <c r="E59" s="1210"/>
      <c r="F59" s="130" t="s">
        <v>543</v>
      </c>
      <c r="G59" s="130" t="s">
        <v>543</v>
      </c>
      <c r="H59" s="131">
        <v>40</v>
      </c>
    </row>
    <row r="60" spans="2:8" ht="45.75" customHeight="1">
      <c r="B60" s="129"/>
      <c r="C60" s="1208" t="s">
        <v>565</v>
      </c>
      <c r="D60" s="1209"/>
      <c r="E60" s="1210"/>
      <c r="F60" s="130">
        <v>25</v>
      </c>
      <c r="G60" s="130">
        <v>29</v>
      </c>
      <c r="H60" s="131">
        <v>29</v>
      </c>
    </row>
    <row r="61" spans="2:8" ht="45.75" customHeight="1">
      <c r="B61" s="129"/>
      <c r="C61" s="1208" t="s">
        <v>566</v>
      </c>
      <c r="D61" s="1209"/>
      <c r="E61" s="1210"/>
      <c r="F61" s="130" t="s">
        <v>543</v>
      </c>
      <c r="G61" s="130">
        <v>16</v>
      </c>
      <c r="H61" s="131">
        <v>14</v>
      </c>
    </row>
    <row r="62" spans="2:8" ht="45.75" customHeight="1" thickBot="1">
      <c r="B62" s="132"/>
      <c r="C62" s="1211" t="s">
        <v>567</v>
      </c>
      <c r="D62" s="1212"/>
      <c r="E62" s="1213"/>
      <c r="F62" s="133" t="s">
        <v>543</v>
      </c>
      <c r="G62" s="133">
        <v>18</v>
      </c>
      <c r="H62" s="134">
        <v>14</v>
      </c>
    </row>
    <row r="63" spans="2:8" ht="52.5" customHeight="1" thickBot="1">
      <c r="B63" s="135"/>
      <c r="C63" s="1214" t="s">
        <v>49</v>
      </c>
      <c r="D63" s="1214"/>
      <c r="E63" s="1215"/>
      <c r="F63" s="136">
        <v>517</v>
      </c>
      <c r="G63" s="136">
        <v>567</v>
      </c>
      <c r="H63" s="137">
        <v>592</v>
      </c>
    </row>
    <row r="64" spans="2:8" ht="13.2"/>
  </sheetData>
  <sheetProtection algorithmName="SHA-512" hashValue="hYEbN0RAaENiADhggBGq6A9gQo+/0kwmC1FmJypYejkvmcCXbBJDi0d6IBfLqZVSW7RpSpBy+jjqEBvXYfHIbQ==" saltValue="fRobTz9m+WZl9NsMFQm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522</v>
      </c>
      <c r="G2" s="151"/>
      <c r="H2" s="152"/>
    </row>
    <row r="3" spans="1:8">
      <c r="A3" s="148" t="s">
        <v>515</v>
      </c>
      <c r="B3" s="153"/>
      <c r="C3" s="154"/>
      <c r="D3" s="155">
        <v>1427688</v>
      </c>
      <c r="E3" s="156"/>
      <c r="F3" s="157">
        <v>264232</v>
      </c>
      <c r="G3" s="158"/>
      <c r="H3" s="159"/>
    </row>
    <row r="4" spans="1:8">
      <c r="A4" s="160"/>
      <c r="B4" s="161"/>
      <c r="C4" s="162"/>
      <c r="D4" s="163">
        <v>18267</v>
      </c>
      <c r="E4" s="164"/>
      <c r="F4" s="165">
        <v>133959</v>
      </c>
      <c r="G4" s="166"/>
      <c r="H4" s="167"/>
    </row>
    <row r="5" spans="1:8">
      <c r="A5" s="148" t="s">
        <v>517</v>
      </c>
      <c r="B5" s="153"/>
      <c r="C5" s="154"/>
      <c r="D5" s="155">
        <v>1387687</v>
      </c>
      <c r="E5" s="156"/>
      <c r="F5" s="157">
        <v>263613</v>
      </c>
      <c r="G5" s="158"/>
      <c r="H5" s="159"/>
    </row>
    <row r="6" spans="1:8">
      <c r="A6" s="160"/>
      <c r="B6" s="161"/>
      <c r="C6" s="162"/>
      <c r="D6" s="163">
        <v>31928</v>
      </c>
      <c r="E6" s="164"/>
      <c r="F6" s="165">
        <v>128823</v>
      </c>
      <c r="G6" s="166"/>
      <c r="H6" s="167"/>
    </row>
    <row r="7" spans="1:8">
      <c r="A7" s="148" t="s">
        <v>518</v>
      </c>
      <c r="B7" s="153"/>
      <c r="C7" s="154"/>
      <c r="D7" s="155">
        <v>997038</v>
      </c>
      <c r="E7" s="156"/>
      <c r="F7" s="157">
        <v>362690</v>
      </c>
      <c r="G7" s="158"/>
      <c r="H7" s="159"/>
    </row>
    <row r="8" spans="1:8">
      <c r="A8" s="160"/>
      <c r="B8" s="161"/>
      <c r="C8" s="162"/>
      <c r="D8" s="163">
        <v>31258</v>
      </c>
      <c r="E8" s="164"/>
      <c r="F8" s="165">
        <v>172580</v>
      </c>
      <c r="G8" s="166"/>
      <c r="H8" s="167"/>
    </row>
    <row r="9" spans="1:8">
      <c r="A9" s="148" t="s">
        <v>519</v>
      </c>
      <c r="B9" s="153"/>
      <c r="C9" s="154"/>
      <c r="D9" s="155">
        <v>377287</v>
      </c>
      <c r="E9" s="156"/>
      <c r="F9" s="157">
        <v>296093</v>
      </c>
      <c r="G9" s="158"/>
      <c r="H9" s="159"/>
    </row>
    <row r="10" spans="1:8">
      <c r="A10" s="160"/>
      <c r="B10" s="161"/>
      <c r="C10" s="162"/>
      <c r="D10" s="163">
        <v>56823</v>
      </c>
      <c r="E10" s="164"/>
      <c r="F10" s="165">
        <v>140545</v>
      </c>
      <c r="G10" s="166"/>
      <c r="H10" s="167"/>
    </row>
    <row r="11" spans="1:8">
      <c r="A11" s="148" t="s">
        <v>520</v>
      </c>
      <c r="B11" s="153"/>
      <c r="C11" s="154"/>
      <c r="D11" s="155">
        <v>228227</v>
      </c>
      <c r="E11" s="156"/>
      <c r="F11" s="157">
        <v>308655</v>
      </c>
      <c r="G11" s="158"/>
      <c r="H11" s="159"/>
    </row>
    <row r="12" spans="1:8">
      <c r="A12" s="160"/>
      <c r="B12" s="161"/>
      <c r="C12" s="168"/>
      <c r="D12" s="163">
        <v>43427</v>
      </c>
      <c r="E12" s="164"/>
      <c r="F12" s="165">
        <v>169887</v>
      </c>
      <c r="G12" s="166"/>
      <c r="H12" s="167"/>
    </row>
    <row r="13" spans="1:8">
      <c r="A13" s="148"/>
      <c r="B13" s="153"/>
      <c r="C13" s="169"/>
      <c r="D13" s="170">
        <v>883585</v>
      </c>
      <c r="E13" s="171"/>
      <c r="F13" s="172">
        <v>299057</v>
      </c>
      <c r="G13" s="173"/>
      <c r="H13" s="159"/>
    </row>
    <row r="14" spans="1:8">
      <c r="A14" s="160"/>
      <c r="B14" s="161"/>
      <c r="C14" s="162"/>
      <c r="D14" s="163">
        <v>36341</v>
      </c>
      <c r="E14" s="164"/>
      <c r="F14" s="165">
        <v>149159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13.04</v>
      </c>
      <c r="C19" s="174">
        <f>ROUND(VALUE(SUBSTITUTE(実質収支比率等に係る経年分析!G$48,"▲","-")),2)</f>
        <v>16.54</v>
      </c>
      <c r="D19" s="174">
        <f>ROUND(VALUE(SUBSTITUTE(実質収支比率等に係る経年分析!H$48,"▲","-")),2)</f>
        <v>17.239999999999998</v>
      </c>
      <c r="E19" s="174">
        <f>ROUND(VALUE(SUBSTITUTE(実質収支比率等に係る経年分析!I$48,"▲","-")),2)</f>
        <v>20.12</v>
      </c>
      <c r="F19" s="174">
        <f>ROUND(VALUE(SUBSTITUTE(実質収支比率等に係る経年分析!J$48,"▲","-")),2)</f>
        <v>14.13</v>
      </c>
    </row>
    <row r="20" spans="1:11">
      <c r="A20" s="174" t="s">
        <v>53</v>
      </c>
      <c r="B20" s="174">
        <f>ROUND(VALUE(SUBSTITUTE(実質収支比率等に係る経年分析!F$47,"▲","-")),2)</f>
        <v>100.36</v>
      </c>
      <c r="C20" s="174">
        <f>ROUND(VALUE(SUBSTITUTE(実質収支比率等に係る経年分析!G$47,"▲","-")),2)</f>
        <v>86.7</v>
      </c>
      <c r="D20" s="174">
        <f>ROUND(VALUE(SUBSTITUTE(実質収支比率等に係る経年分析!H$47,"▲","-")),2)</f>
        <v>82.23</v>
      </c>
      <c r="E20" s="174">
        <f>ROUND(VALUE(SUBSTITUTE(実質収支比率等に係る経年分析!I$47,"▲","-")),2)</f>
        <v>83.23</v>
      </c>
      <c r="F20" s="174">
        <f>ROUND(VALUE(SUBSTITUTE(実質収支比率等に係る経年分析!J$47,"▲","-")),2)</f>
        <v>87.4</v>
      </c>
    </row>
    <row r="21" spans="1:11">
      <c r="A21" s="174" t="s">
        <v>54</v>
      </c>
      <c r="B21" s="174">
        <f>IF(ISNUMBER(VALUE(SUBSTITUTE(実質収支比率等に係る経年分析!F$49,"▲","-"))),ROUND(VALUE(SUBSTITUTE(実質収支比率等に係る経年分析!F$49,"▲","-")),2),NA())</f>
        <v>-26.37</v>
      </c>
      <c r="C21" s="174">
        <f>IF(ISNUMBER(VALUE(SUBSTITUTE(実質収支比率等に係る経年分析!G$49,"▲","-"))),ROUND(VALUE(SUBSTITUTE(実質収支比率等に係る経年分析!G$49,"▲","-")),2),NA())</f>
        <v>-6.86</v>
      </c>
      <c r="D21" s="174">
        <f>IF(ISNUMBER(VALUE(SUBSTITUTE(実質収支比率等に係る経年分析!H$49,"▲","-"))),ROUND(VALUE(SUBSTITUTE(実質収支比率等に係る経年分析!H$49,"▲","-")),2),NA())</f>
        <v>9.2799999999999994</v>
      </c>
      <c r="E21" s="174">
        <f>IF(ISNUMBER(VALUE(SUBSTITUTE(実質収支比率等に係る経年分析!I$49,"▲","-"))),ROUND(VALUE(SUBSTITUTE(実質収支比率等に係る経年分析!I$49,"▲","-")),2),NA())</f>
        <v>0.32</v>
      </c>
      <c r="F21" s="174">
        <f>IF(ISNUMBER(VALUE(SUBSTITUTE(実質収支比率等に係る経年分析!J$49,"▲","-"))),ROUND(VALUE(SUBSTITUTE(実質収支比率等に係る経年分析!J$49,"▲","-")),2),NA())</f>
        <v>-0.96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5.04</v>
      </c>
    </row>
    <row r="35" spans="1:16">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17.239999999999998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62</v>
      </c>
      <c r="E42" s="176"/>
      <c r="F42" s="176"/>
      <c r="G42" s="176">
        <f>'実質公債費比率（分子）の構造'!L$52</f>
        <v>57</v>
      </c>
      <c r="H42" s="176"/>
      <c r="I42" s="176"/>
      <c r="J42" s="176">
        <f>'実質公債費比率（分子）の構造'!M$52</f>
        <v>58</v>
      </c>
      <c r="K42" s="176"/>
      <c r="L42" s="176"/>
      <c r="M42" s="176">
        <f>'実質公債費比率（分子）の構造'!N$52</f>
        <v>61</v>
      </c>
      <c r="N42" s="176"/>
      <c r="O42" s="176"/>
      <c r="P42" s="176">
        <f>'実質公債費比率（分子）の構造'!O$52</f>
        <v>66</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0</v>
      </c>
      <c r="C45" s="176"/>
      <c r="D45" s="176"/>
      <c r="E45" s="176">
        <f>'実質公債費比率（分子）の構造'!L$49</f>
        <v>0</v>
      </c>
      <c r="F45" s="176"/>
      <c r="G45" s="176"/>
      <c r="H45" s="176">
        <f>'実質公債費比率（分子）の構造'!M$49</f>
        <v>1</v>
      </c>
      <c r="I45" s="176"/>
      <c r="J45" s="176"/>
      <c r="K45" s="176">
        <f>'実質公債費比率（分子）の構造'!N$49</f>
        <v>0</v>
      </c>
      <c r="L45" s="176"/>
      <c r="M45" s="176"/>
      <c r="N45" s="176">
        <f>'実質公債費比率（分子）の構造'!O$49</f>
        <v>0</v>
      </c>
      <c r="O45" s="176"/>
      <c r="P45" s="176"/>
    </row>
    <row r="46" spans="1:16">
      <c r="A46" s="176" t="s">
        <v>64</v>
      </c>
      <c r="B46" s="176">
        <f>'実質公債費比率（分子）の構造'!K$48</f>
        <v>8</v>
      </c>
      <c r="C46" s="176"/>
      <c r="D46" s="176"/>
      <c r="E46" s="176">
        <f>'実質公債費比率（分子）の構造'!L$48</f>
        <v>8</v>
      </c>
      <c r="F46" s="176"/>
      <c r="G46" s="176"/>
      <c r="H46" s="176">
        <f>'実質公債費比率（分子）の構造'!M$48</f>
        <v>10</v>
      </c>
      <c r="I46" s="176"/>
      <c r="J46" s="176"/>
      <c r="K46" s="176">
        <f>'実質公債費比率（分子）の構造'!N$48</f>
        <v>9</v>
      </c>
      <c r="L46" s="176"/>
      <c r="M46" s="176"/>
      <c r="N46" s="176">
        <f>'実質公債費比率（分子）の構造'!O$48</f>
        <v>12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64</v>
      </c>
      <c r="C49" s="176"/>
      <c r="D49" s="176"/>
      <c r="E49" s="176">
        <f>'実質公債費比率（分子）の構造'!L$45</f>
        <v>78</v>
      </c>
      <c r="F49" s="176"/>
      <c r="G49" s="176"/>
      <c r="H49" s="176">
        <f>'実質公債費比率（分子）の構造'!M$45</f>
        <v>79</v>
      </c>
      <c r="I49" s="176"/>
      <c r="J49" s="176"/>
      <c r="K49" s="176">
        <f>'実質公債費比率（分子）の構造'!N$45</f>
        <v>87</v>
      </c>
      <c r="L49" s="176"/>
      <c r="M49" s="176"/>
      <c r="N49" s="176">
        <f>'実質公債費比率（分子）の構造'!O$45</f>
        <v>97</v>
      </c>
      <c r="O49" s="176"/>
      <c r="P49" s="176"/>
    </row>
    <row r="50" spans="1:16">
      <c r="A50" s="176" t="s">
        <v>67</v>
      </c>
      <c r="B50" s="176" t="e">
        <f>NA()</f>
        <v>#N/A</v>
      </c>
      <c r="C50" s="176">
        <f>IF(ISNUMBER('実質公債費比率（分子）の構造'!K$53),'実質公債費比率（分子）の構造'!K$53,NA())</f>
        <v>10</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32</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43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660</v>
      </c>
      <c r="E56" s="175"/>
      <c r="F56" s="175"/>
      <c r="G56" s="175">
        <f>'将来負担比率（分子）の構造'!J$52</f>
        <v>703</v>
      </c>
      <c r="H56" s="175"/>
      <c r="I56" s="175"/>
      <c r="J56" s="175">
        <f>'将来負担比率（分子）の構造'!K$52</f>
        <v>671</v>
      </c>
      <c r="K56" s="175"/>
      <c r="L56" s="175"/>
      <c r="M56" s="175">
        <f>'将来負担比率（分子）の構造'!L$52</f>
        <v>633</v>
      </c>
      <c r="N56" s="175"/>
      <c r="O56" s="175"/>
      <c r="P56" s="175">
        <f>'将来負担比率（分子）の構造'!M$52</f>
        <v>630</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474</v>
      </c>
      <c r="E58" s="175"/>
      <c r="F58" s="175"/>
      <c r="G58" s="175">
        <f>'将来負担比率（分子）の構造'!J$50</f>
        <v>428</v>
      </c>
      <c r="H58" s="175"/>
      <c r="I58" s="175"/>
      <c r="J58" s="175">
        <f>'将来負担比率（分子）の構造'!K$50</f>
        <v>33782</v>
      </c>
      <c r="K58" s="175"/>
      <c r="L58" s="175"/>
      <c r="M58" s="175">
        <f>'将来負担比率（分子）の構造'!L$50</f>
        <v>621</v>
      </c>
      <c r="N58" s="175"/>
      <c r="O58" s="175"/>
      <c r="P58" s="175">
        <f>'将来負担比率（分子）の構造'!M$50</f>
        <v>466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51</v>
      </c>
      <c r="C62" s="175"/>
      <c r="D62" s="175"/>
      <c r="E62" s="175">
        <f>'将来負担比率（分子）の構造'!J$45</f>
        <v>41</v>
      </c>
      <c r="F62" s="175"/>
      <c r="G62" s="175"/>
      <c r="H62" s="175" t="str">
        <f>'将来負担比率（分子）の構造'!K$45</f>
        <v>-</v>
      </c>
      <c r="I62" s="175"/>
      <c r="J62" s="175"/>
      <c r="K62" s="175" t="str">
        <f>'将来負担比率（分子）の構造'!L$45</f>
        <v>-</v>
      </c>
      <c r="L62" s="175"/>
      <c r="M62" s="175"/>
      <c r="N62" s="175">
        <f>'将来負担比率（分子）の構造'!M$45</f>
        <v>126</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113</v>
      </c>
      <c r="C64" s="175"/>
      <c r="D64" s="175"/>
      <c r="E64" s="175">
        <f>'将来負担比率（分子）の構造'!J$43</f>
        <v>109</v>
      </c>
      <c r="F64" s="175"/>
      <c r="G64" s="175"/>
      <c r="H64" s="175">
        <f>'将来負担比率（分子）の構造'!K$43</f>
        <v>128</v>
      </c>
      <c r="I64" s="175"/>
      <c r="J64" s="175"/>
      <c r="K64" s="175">
        <f>'将来負担比率（分子）の構造'!L$43</f>
        <v>142</v>
      </c>
      <c r="L64" s="175"/>
      <c r="M64" s="175"/>
      <c r="N64" s="175">
        <f>'将来負担比率（分子）の構造'!M$43</f>
        <v>131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879</v>
      </c>
      <c r="C66" s="175"/>
      <c r="D66" s="175"/>
      <c r="E66" s="175">
        <f>'将来負担比率（分子）の構造'!J$41</f>
        <v>908</v>
      </c>
      <c r="F66" s="175"/>
      <c r="G66" s="175"/>
      <c r="H66" s="175">
        <f>'将来負担比率（分子）の構造'!K$41</f>
        <v>902</v>
      </c>
      <c r="I66" s="175"/>
      <c r="J66" s="175"/>
      <c r="K66" s="175">
        <f>'将来負担比率（分子）の構造'!L$41</f>
        <v>833</v>
      </c>
      <c r="L66" s="175"/>
      <c r="M66" s="175"/>
      <c r="N66" s="175">
        <f>'将来負担比率（分子）の構造'!M$41</f>
        <v>746</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386</v>
      </c>
      <c r="C72" s="179">
        <f>基金残高に係る経年分析!G55</f>
        <v>377</v>
      </c>
      <c r="D72" s="179">
        <f>基金残高に係る経年分析!H55</f>
        <v>399</v>
      </c>
    </row>
    <row r="73" spans="1:16">
      <c r="A73" s="178" t="s">
        <v>74</v>
      </c>
      <c r="B73" s="179">
        <f>基金残高に係る経年分析!F56</f>
        <v>5</v>
      </c>
      <c r="C73" s="179">
        <f>基金残高に係る経年分析!G56</f>
        <v>5</v>
      </c>
      <c r="D73" s="179">
        <f>基金残高に係る経年分析!H56</f>
        <v>5</v>
      </c>
    </row>
    <row r="74" spans="1:16">
      <c r="A74" s="178" t="s">
        <v>75</v>
      </c>
      <c r="B74" s="179">
        <f>基金残高に係る経年分析!F57</f>
        <v>126</v>
      </c>
      <c r="C74" s="179">
        <f>基金残高に係る経年分析!G57</f>
        <v>184</v>
      </c>
      <c r="D74" s="179">
        <f>基金残高に係る経年分析!H57</f>
        <v>188</v>
      </c>
    </row>
  </sheetData>
  <sheetProtection algorithmName="SHA-512" hashValue="4ufEeIZ8U0ahaQCr+8vb+JNk0vfD9qhn+lqioBiLa0cb/37i77B01QzbGZXrqGT/IH8Y5w2aZCA489CNaK18nQ==" saltValue="BJ8cOAav3JHbStBVYa5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2025-03-13T09:50:37Z</cp:lastPrinted>
  <dcterms:created xsi:type="dcterms:W3CDTF">2025-02-19T05:50:53Z</dcterms:created>
  <dcterms:modified xsi:type="dcterms:W3CDTF">2025-03-13T12:19:00Z</dcterms:modified>
  <cp:category/>
</cp:coreProperties>
</file>