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mc:Choice Requires="x15">
      <x15ac:absPath xmlns:x15ac="http://schemas.microsoft.com/office/spreadsheetml/2010/11/ac" url="C:\Users\総務課_4\Desktop\財政状況資料集\"/>
    </mc:Choice>
  </mc:AlternateContent>
  <xr:revisionPtr revIDLastSave="0" documentId="13_ncr:1_{75E5AD05-6379-4D60-9E1A-D2A2A5708E2E}" xr6:coauthVersionLast="36" xr6:coauthVersionMax="36" xr10:uidLastSave="{00000000-0000-0000-0000-000000000000}"/>
  <bookViews>
    <workbookView xWindow="0" yWindow="0" windowWidth="2157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Lst>
</workbook>
</file>

<file path=xl/sharedStrings.xml><?xml version="1.0" encoding="utf-8"?>
<sst xmlns="http://schemas.openxmlformats.org/spreadsheetml/2006/main" count="1132" uniqueCount="552">
  <si>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</si>
  <si>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</si>
  <si>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</si>
  <si>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</si>
  <si>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</si>
  <si>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</si>
  <si>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</si>
  <si>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</si>
  <si>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</si>
  <si>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</si>
  <si>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</si>
  <si>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</si>
  <si>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</si>
  <si>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</si>
  <si>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</si>
  <si>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</si>
  <si>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</si>
  <si>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</si>
  <si>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</si>
  <si>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</si>
  <si>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</si>
  <si>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</si>
  <si>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</si>
  <si>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</si>
  <si>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</si>
  <si>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</si>
  <si>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</si>
  <si>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</si>
  <si>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</si>
  <si>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</si>
  <si>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</si>
  <si>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</si>
  <si>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</si>
  <si>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</si>
  <si>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</si>
  <si>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</si>
  <si>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</si>
  <si>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</si>
  <si>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</si>
  <si>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</si>
  <si>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</si>
  <si>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</si>
  <si>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</si>
  <si>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</si>
  <si>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</si>
  <si>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</si>
  <si>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</si>
  <si>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</si>
  <si>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</si>
  <si>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</si>
  <si>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</si>
  <si>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</si>
  <si>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</si>
  <si>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</si>
  <si>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</si>
  <si>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</si>
  <si>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</si>
  <si>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</si>
  <si>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</si>
  <si>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</si>
  <si>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</si>
  <si>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</si>
  <si>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</si>
  <si>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</si>
  <si>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</si>
  <si>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</si>
  <si>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</si>
  <si>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</si>
  <si>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</si>
  <si>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</si>
  <si>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</si>
  <si>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</si>
  <si>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</si>
  <si>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</si>
  <si>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</si>
  <si>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</si>
  <si>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</si>
  <si>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</si>
  <si>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</si>
  <si>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</si>
  <si>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</si>
  <si>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</si>
  <si>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</si>
  <si>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</si>
  <si>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</si>
  <si>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</si>
  <si>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</si>
  <si>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</si>
  <si>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</si>
  <si>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</si>
  <si>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</si>
  <si>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</si>
  <si>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</si>
  <si>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</si>
  <si>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</si>
  <si>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</si>
  <si>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</si>
  <si>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</si>
  <si>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</si>
  <si>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</si>
  <si>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</si>
  <si>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</si>
  <si>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</si>
  <si>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</si>
  <si>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</si>
  <si>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</si>
  <si>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</si>
  <si>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</si>
  <si>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</si>
  <si>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</si>
  <si>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</si>
  <si>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</si>
  <si>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</si>
  <si>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</si>
  <si>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</si>
  <si>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</si>
  <si>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</si>
  <si>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</si>
  <si>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</si>
  <si>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</si>
  <si>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</si>
  <si>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</si>
  <si>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</si>
  <si>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</si>
  <si>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</si>
  <si>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</si>
  <si>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</si>
  <si>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</si>
  <si>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</si>
  <si>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</si>
  <si>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</si>
  <si>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</si>
  <si>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</si>
  <si>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</si>
  <si>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</si>
  <si>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</si>
  <si>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</si>
  <si>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</si>
  <si>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</si>
  <si>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</si>
  <si>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</si>
  <si>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</si>
  <si>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</si>
  <si>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</si>
  <si>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</si>
  <si>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</si>
  <si>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</si>
  <si>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</si>
  <si>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</si>
  <si>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</si>
  <si>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</si>
  <si>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</si>
  <si>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</si>
  <si>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</si>
  <si>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</si>
  <si>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</si>
  <si>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</si>
  <si>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</si>
  <si>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</si>
  <si>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</si>
  <si>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</si>
  <si>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</si>
  <si>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</si>
  <si>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</si>
  <si>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</si>
  <si>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</si>
  <si>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</si>
  <si>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</si>
  <si>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</si>
  <si>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</si>
  <si>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</si>
  <si>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</si>
  <si>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</si>
  <si>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</si>
  <si>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</si>
  <si>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</si>
  <si>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</si>
  <si>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</si>
  <si>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</si>
  <si>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</si>
  <si>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</si>
  <si>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</si>
  <si>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</si>
  <si>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</si>
  <si>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</si>
  <si>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</si>
  <si>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</si>
  <si>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</si>
  <si>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</si>
  <si>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</si>
  <si>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</si>
  <si>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</si>
  <si>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</si>
  <si>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</si>
  <si>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</si>
  <si>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</si>
  <si>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</si>
  <si>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</si>
  <si>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</si>
  <si>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</si>
  <si>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</si>
  <si>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</si>
  <si>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</si>
  <si>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沖縄県粟国村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</si>
  <si>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</si>
  <si>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</si>
  <si>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</si>
  <si>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</si>
  <si>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</si>
  <si>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</si>
  <si>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</si>
  <si>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</si>
  <si>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</si>
  <si>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</si>
  <si>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</si>
  <si>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</si>
  <si>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</si>
  <si>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</si>
  <si>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</si>
  <si>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</si>
  <si>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</si>
  <si>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</si>
  <si>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</si>
  <si>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</si>
  <si>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</si>
  <si>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</si>
  <si>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</si>
  <si>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</si>
  <si>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</si>
  <si>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</si>
  <si>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</si>
  <si>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</si>
  <si>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</si>
  <si>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</si>
  <si>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</si>
  <si>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</si>
  <si>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</si>
  <si>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</si>
  <si>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</si>
  <si>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</si>
  <si>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</si>
  <si>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</si>
  <si>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</si>
  <si>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</si>
  <si>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</si>
  <si>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</si>
  <si>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</si>
  <si>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</si>
  <si>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</si>
  <si>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</si>
  <si>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</si>
  <si>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</si>
  <si>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</si>
  <si>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</si>
  <si>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</si>
  <si>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</si>
  <si>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</si>
  <si>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</si>
  <si>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</si>
  <si>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</si>
  <si>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</si>
  <si>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</si>
  <si>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</si>
  <si>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</si>
  <si>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</si>
  <si>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</si>
  <si>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</si>
  <si>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</si>
  <si>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</si>
  <si>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</si>
  <si>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</si>
  <si>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</si>
  <si>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</si>
  <si>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</si>
  <si>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</si>
  <si>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</si>
  <si>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</si>
  <si>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</si>
  <si>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</si>
  <si>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</si>
  <si>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</si>
  <si>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</si>
  <si>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</si>
  <si>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</si>
  <si>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</si>
  <si>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</si>
  <si>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</si>
  <si>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</si>
  <si>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</si>
  <si>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</si>
  <si>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</si>
  <si>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</si>
  <si>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</si>
  <si>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</si>
  <si>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</si>
  <si>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</si>
  <si>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</si>
  <si>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</si>
  <si>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</si>
  <si>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</si>
  <si>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</si>
  <si>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</si>
  <si>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</si>
  <si>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</si>
  <si>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</si>
  <si>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</si>
  <si>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</si>
  <si>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</si>
  <si>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</si>
  <si>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</si>
  <si>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</si>
  <si>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</si>
  <si>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</si>
  <si>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</si>
  <si>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</si>
  <si>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</si>
  <si>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</si>
  <si>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</si>
  <si>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</si>
  <si>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</si>
  <si>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</si>
  <si>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</si>
  <si>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</si>
  <si>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</si>
  <si>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</si>
  <si>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</si>
  <si>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</si>
  <si>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</si>
  <si>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</si>
  <si>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</si>
  <si>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</si>
  <si>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</si>
  <si>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</si>
  <si>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</si>
  <si>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</si>
  <si>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</si>
  <si>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</si>
  <si>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</si>
  <si>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</si>
  <si>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</si>
  <si>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</si>
  <si>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</si>
  <si>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</si>
  <si>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</si>
  <si>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</si>
  <si>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</si>
  <si>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</si>
  <si>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</si>
  <si>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</si>
  <si>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</si>
  <si>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</si>
  <si>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</si>
  <si>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</si>
  <si>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</si>
  <si>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沖縄県粟国村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</si>
  <si>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</si>
  <si>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</si>
  <si>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</si>
  <si>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</si>
  <si>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</si>
  <si>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</si>
  <si>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</si>
  <si>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</si>
  <si>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</si>
  <si>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</si>
  <si>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</si>
  <si>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</si>
  <si>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</si>
  <si>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</si>
  <si>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</si>
  <si>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</si>
  <si>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</si>
  <si>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</si>
  <si>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</si>
  <si>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</si>
  <si>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</si>
  <si>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</si>
  <si>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</si>
  <si>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</si>
  <si>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</si>
  <si>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</si>
  <si>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</si>
  <si>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</si>
  <si>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</si>
  <si>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</si>
  <si>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</si>
  <si>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</si>
  <si>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</si>
  <si>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</si>
  <si>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</si>
  <si>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</si>
  <si>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</si>
  <si>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</si>
  <si>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</si>
  <si>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</si>
  <si>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</si>
  <si>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</si>
  <si>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</si>
  <si>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</si>
  <si>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</si>
  <si>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</si>
  <si>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</si>
  <si>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</si>
  <si>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</si>
  <si>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</si>
  <si>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</si>
  <si>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</si>
  <si>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</si>
  <si>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</si>
  <si>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</si>
  <si>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</si>
  <si>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</si>
  <si>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</si>
  <si>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</si>
  <si>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</si>
  <si>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</si>
  <si>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</si>
  <si>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</si>
  <si>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</si>
  <si>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</si>
  <si>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</si>
  <si>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</si>
  <si>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</si>
  <si>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</si>
  <si>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</si>
  <si>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</si>
  <si>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</si>
  <si>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</si>
  <si>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</si>
  <si>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</si>
  <si>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</si>
  <si>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</si>
  <si>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</si>
  <si>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</si>
  <si>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</si>
  <si>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</si>
  <si>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</si>
  <si>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</si>
  <si>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</si>
  <si>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</si>
  <si>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</si>
  <si>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</si>
  <si>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</si>
  <si>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</si>
  <si>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</si>
  <si>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</si>
  <si>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</si>
  <si>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</si>
  <si>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</si>
  <si>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</si>
  <si>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</si>
  <si>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</si>
  <si>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</si>
  <si>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</si>
  <si>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</si>
  <si>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</si>
  <si>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</si>
  <si>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</si>
  <si>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</si>
  <si>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</si>
  <si>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</si>
  <si>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</si>
  <si>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</si>
  <si>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</si>
  <si>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</si>
  <si>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</si>
  <si>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</si>
  <si>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</si>
  <si>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</si>
  <si>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</si>
  <si>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</si>
  <si>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</si>
  <si>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</si>
  <si>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</si>
  <si>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</si>
  <si>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</si>
  <si>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</si>
  <si>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</si>
  <si>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</si>
  <si>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</si>
  <si>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</si>
  <si>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</si>
  <si>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</si>
  <si>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</si>
  <si>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</si>
  <si>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</si>
  <si>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</si>
  <si>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</si>
  <si>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</si>
  <si>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</si>
  <si>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</si>
  <si>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</si>
  <si>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</si>
  <si>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</si>
  <si>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</si>
  <si>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</si>
  <si>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</si>
  <si>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</si>
  <si>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</si>
  <si>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</si>
  <si>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</si>
  <si>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</si>
  <si>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</si>
  <si>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</si>
  <si>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</si>
  <si>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</si>
  <si>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</si>
  <si>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</si>
  <si>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</si>
  <si>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</si>
  <si>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</si>
  <si>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</si>
  <si>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</si>
  <si>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</si>
  <si>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</si>
  <si>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</si>
  <si>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</si>
  <si>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</si>
  <si>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</si>
  <si>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</si>
  <si>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</si>
  <si>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</si>
  <si>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</si>
  <si>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</si>
  <si>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</si>
  <si>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</si>
  <si>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</si>
  <si>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</si>
  <si>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</si>
  <si>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</si>
  <si>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8.21</t>
  </si>
  <si>
    <t>▲ 5.73</t>
  </si>
  <si>
    <t>一般会計</t>
  </si>
  <si>
    <t>国民健康保険特別会計</t>
  </si>
  <si>
    <t>航路事業特別会計</t>
  </si>
  <si>
    <t>▲ 6.38</t>
  </si>
  <si>
    <t>農業集落排水事業特別会計</t>
  </si>
  <si>
    <t>簡易水道事業特別会計</t>
  </si>
  <si>
    <t>村民牧場事業特別会計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</si>
  <si>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</si>
  <si>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</si>
  <si>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</si>
  <si>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</si>
  <si>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</si>
  <si>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</si>
  <si>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</si>
  <si>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</si>
  <si>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庁舎建設整備基金</t>
    <rPh sb="0" eb="2">
      <t>チョウシャ</t>
    </rPh>
    <rPh sb="2" eb="4">
      <t>ケンセツ</t>
    </rPh>
    <rPh sb="4" eb="6">
      <t>セイビ</t>
    </rPh>
    <rPh sb="6" eb="8">
      <t>キキン</t>
    </rPh>
    <phoneticPr fontId="5"/>
  </si>
  <si>
    <t>農山漁村活性化基金</t>
    <rPh sb="0" eb="1">
      <t>ノウ</t>
    </rPh>
    <rPh sb="1" eb="2">
      <t>ヤマ</t>
    </rPh>
    <rPh sb="4" eb="6">
      <t>カッセイ</t>
    </rPh>
    <rPh sb="6" eb="7">
      <t>カ</t>
    </rPh>
    <rPh sb="7" eb="9">
      <t>キキン</t>
    </rPh>
    <phoneticPr fontId="2"/>
  </si>
  <si>
    <t>育英基金</t>
    <rPh sb="0" eb="2">
      <t>イクエイ</t>
    </rPh>
    <rPh sb="2" eb="4">
      <t>キキン</t>
    </rPh>
    <phoneticPr fontId="2"/>
  </si>
  <si>
    <t>地域福祉基金</t>
    <rPh sb="0" eb="2">
      <t>チイキ</t>
    </rPh>
    <rPh sb="2" eb="4">
      <t>フクシ</t>
    </rPh>
    <rPh sb="4" eb="6">
      <t>キキン</t>
    </rPh>
    <phoneticPr fontId="2"/>
  </si>
  <si>
    <t>ふるさと農村活性化基金</t>
    <rPh sb="4" eb="6">
      <t>ノウソン</t>
    </rPh>
    <rPh sb="6" eb="9">
      <t>カッセイカ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</si>
</sst>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8CF2-428B-9713-51B9A83BFE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510174</c:v>
                </c:pt>
                <c:pt idx="1">
                  <c:v>368872</c:v>
                </c:pt>
                <c:pt idx="2">
                  <c:v>887106</c:v>
                </c:pt>
                <c:pt idx="3">
                  <c:v>925353</c:v>
                </c:pt>
                <c:pt idx="4">
                  <c:v>767239</c:v>
                </c:pt>
              </c:numCache>
            </c:numRef>
          </c:val>
          <c:smooth val="0"/>
          <c:extLst>
            <c:ext xmlns:c16="http://schemas.microsoft.com/office/drawing/2014/chart" uri="{C3380CC4-5D6E-409C-BE32-E72D297353CC}">
              <c16:uniqueId val="{00000001-8CF2-428B-9713-51B9A83BFE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18.34</c:v>
                </c:pt>
                <c:pt idx="1">
                  <c:v>8.1300000000000008</c:v>
                </c:pt>
                <c:pt idx="2">
                  <c:v>24.8</c:v>
                </c:pt>
                <c:pt idx="3">
                  <c:v>39.78</c:v>
                </c:pt>
                <c:pt idx="4">
                  <c:v>18.8</c:v>
                </c:pt>
              </c:numCache>
            </c:numRef>
          </c:val>
          <c:extLst>
            <c:ext xmlns:c16="http://schemas.microsoft.com/office/drawing/2014/chart" uri="{C3380CC4-5D6E-409C-BE32-E72D297353CC}">
              <c16:uniqueId val="{00000000-1B45-4F2B-AEE6-C2DD8444C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49.07</c:v>
                </c:pt>
                <c:pt idx="1">
                  <c:v>24.56</c:v>
                </c:pt>
                <c:pt idx="2">
                  <c:v>58.69</c:v>
                </c:pt>
                <c:pt idx="3">
                  <c:v>67.260000000000005</c:v>
                </c:pt>
                <c:pt idx="4">
                  <c:v>78.62</c:v>
                </c:pt>
              </c:numCache>
            </c:numRef>
          </c:val>
          <c:extLst>
            <c:ext xmlns:c16="http://schemas.microsoft.com/office/drawing/2014/chart" uri="{C3380CC4-5D6E-409C-BE32-E72D297353CC}">
              <c16:uniqueId val="{00000001-1B45-4F2B-AEE6-C2DD8444C1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-8.2100000000000009</c:v>
                </c:pt>
                <c:pt idx="1">
                  <c:v>6.59</c:v>
                </c:pt>
                <c:pt idx="2">
                  <c:v>22.11</c:v>
                </c:pt>
                <c:pt idx="3">
                  <c:v>21.61</c:v>
                </c:pt>
                <c:pt idx="4">
                  <c:v>-5.73</c:v>
                </c:pt>
              </c:numCache>
            </c:numRef>
          </c:val>
          <c:smooth val="0"/>
          <c:extLst>
            <c:ext xmlns:c16="http://schemas.microsoft.com/office/drawing/2014/chart" uri="{C3380CC4-5D6E-409C-BE32-E72D297353CC}">
              <c16:uniqueId val="{00000002-1B45-4F2B-AEE6-C2DD8444C1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69-4903-A591-1994508857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69-4903-A591-1994508857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69-4903-A591-19945088578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0.05</c:v>
                </c:pt>
                <c:pt idx="4">
                  <c:v>#N/A</c:v>
                </c:pt>
                <c:pt idx="5">
                  <c:v>0.02</c:v>
                </c:pt>
                <c:pt idx="6">
                  <c:v>#N/A</c:v>
                </c:pt>
                <c:pt idx="7">
                  <c:v>0.03</c:v>
                </c:pt>
                <c:pt idx="8">
                  <c:v>#N/A</c:v>
                </c:pt>
                <c:pt idx="9">
                  <c:v>0.01</c:v>
                </c:pt>
              </c:numCache>
            </c:numRef>
          </c:val>
          <c:extLst>
            <c:ext xmlns:c16="http://schemas.microsoft.com/office/drawing/2014/chart" uri="{C3380CC4-5D6E-409C-BE32-E72D297353CC}">
              <c16:uniqueId val="{00000003-8869-4903-A591-19945088578E}"/>
            </c:ext>
          </c:extLst>
        </c:ser>
        <c:ser>
          <c:idx val="4"/>
          <c:order val="4"/>
          <c:tx>
            <c:strRef>
              <c:f>データシート!$A$31</c:f>
              <c:strCache>
                <c:ptCount val="1"/>
                <c:pt idx="0">
                  <c:v>村民牧場事業特別会計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4.07</c:v>
                </c:pt>
                <c:pt idx="2">
                  <c:v>#N/A</c:v>
                </c:pt>
                <c:pt idx="3">
                  <c:v>4.3099999999999996</c:v>
                </c:pt>
                <c:pt idx="4">
                  <c:v>#N/A</c:v>
                </c:pt>
                <c:pt idx="5">
                  <c:v>0.64</c:v>
                </c:pt>
                <c:pt idx="6">
                  <c:v>#N/A</c:v>
                </c:pt>
                <c:pt idx="7">
                  <c:v>0.06</c:v>
                </c:pt>
                <c:pt idx="8">
                  <c:v>#N/A</c:v>
                </c:pt>
                <c:pt idx="9">
                  <c:v>0.08</c:v>
                </c:pt>
              </c:numCache>
            </c:numRef>
          </c:val>
          <c:extLst>
            <c:ext xmlns:c16="http://schemas.microsoft.com/office/drawing/2014/chart" uri="{C3380CC4-5D6E-409C-BE32-E72D297353CC}">
              <c16:uniqueId val="{00000004-8869-4903-A591-19945088578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4.28</c:v>
                </c:pt>
                <c:pt idx="2">
                  <c:v>#N/A</c:v>
                </c:pt>
                <c:pt idx="3">
                  <c:v>1.42</c:v>
                </c:pt>
                <c:pt idx="4">
                  <c:v>#N/A</c:v>
                </c:pt>
                <c:pt idx="5">
                  <c:v>0.06</c:v>
                </c:pt>
                <c:pt idx="6">
                  <c:v>#N/A</c:v>
                </c:pt>
                <c:pt idx="7">
                  <c:v>0</c:v>
                </c:pt>
                <c:pt idx="8">
                  <c:v>#N/A</c:v>
                </c:pt>
                <c:pt idx="9">
                  <c:v>0.15</c:v>
                </c:pt>
              </c:numCache>
            </c:numRef>
          </c:val>
          <c:extLst>
            <c:ext xmlns:c16="http://schemas.microsoft.com/office/drawing/2014/chart" uri="{C3380CC4-5D6E-409C-BE32-E72D297353CC}">
              <c16:uniqueId val="{00000005-8869-4903-A591-19945088578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0.05</c:v>
                </c:pt>
                <c:pt idx="4">
                  <c:v>#N/A</c:v>
                </c:pt>
                <c:pt idx="5">
                  <c:v>0.06</c:v>
                </c:pt>
                <c:pt idx="6">
                  <c:v>#N/A</c:v>
                </c:pt>
                <c:pt idx="7">
                  <c:v>0.2</c:v>
                </c:pt>
                <c:pt idx="8">
                  <c:v>#N/A</c:v>
                </c:pt>
                <c:pt idx="9">
                  <c:v>0.27</c:v>
                </c:pt>
              </c:numCache>
            </c:numRef>
          </c:val>
          <c:extLst>
            <c:ext xmlns:c16="http://schemas.microsoft.com/office/drawing/2014/chart" uri="{C3380CC4-5D6E-409C-BE32-E72D297353CC}">
              <c16:uniqueId val="{00000006-8869-4903-A591-19945088578E}"/>
            </c:ext>
          </c:extLst>
        </c:ser>
        <c:ser>
          <c:idx val="7"/>
          <c:order val="7"/>
          <c:tx>
            <c:strRef>
              <c:f>データシート!$A$34</c:f>
              <c:strCache>
                <c:ptCount val="1"/>
                <c:pt idx="0">
                  <c:v>航路事業特別会計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0.53</c:v>
                </c:pt>
                <c:pt idx="4">
                  <c:v>6.38</c:v>
                </c:pt>
                <c:pt idx="5">
                  <c:v>#N/A</c:v>
                </c:pt>
                <c:pt idx="6">
                  <c:v>#N/A</c:v>
                </c:pt>
                <c:pt idx="7">
                  <c:v>0.36</c:v>
                </c:pt>
                <c:pt idx="8">
                  <c:v>#N/A</c:v>
                </c:pt>
                <c:pt idx="9">
                  <c:v>2.73</c:v>
                </c:pt>
              </c:numCache>
            </c:numRef>
          </c:val>
          <c:extLst>
            <c:ext xmlns:c16="http://schemas.microsoft.com/office/drawing/2014/chart" uri="{C3380CC4-5D6E-409C-BE32-E72D297353CC}">
              <c16:uniqueId val="{00000007-8869-4903-A591-1994508857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2.65</c:v>
                </c:pt>
                <c:pt idx="2">
                  <c:v>#N/A</c:v>
                </c:pt>
                <c:pt idx="3">
                  <c:v>4.4000000000000004</c:v>
                </c:pt>
                <c:pt idx="4">
                  <c:v>#N/A</c:v>
                </c:pt>
                <c:pt idx="5">
                  <c:v>1.7</c:v>
                </c:pt>
                <c:pt idx="6">
                  <c:v>#N/A</c:v>
                </c:pt>
                <c:pt idx="7">
                  <c:v>17.440000000000001</c:v>
                </c:pt>
                <c:pt idx="8">
                  <c:v>#N/A</c:v>
                </c:pt>
                <c:pt idx="9">
                  <c:v>15.19</c:v>
                </c:pt>
              </c:numCache>
            </c:numRef>
          </c:val>
          <c:extLst>
            <c:ext xmlns:c16="http://schemas.microsoft.com/office/drawing/2014/chart" uri="{C3380CC4-5D6E-409C-BE32-E72D297353CC}">
              <c16:uniqueId val="{00000008-8869-4903-A591-1994508857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18.34</c:v>
                </c:pt>
                <c:pt idx="2">
                  <c:v>#N/A</c:v>
                </c:pt>
                <c:pt idx="3">
                  <c:v>8.1199999999999992</c:v>
                </c:pt>
                <c:pt idx="4">
                  <c:v>#N/A</c:v>
                </c:pt>
                <c:pt idx="5">
                  <c:v>24.8</c:v>
                </c:pt>
                <c:pt idx="6">
                  <c:v>#N/A</c:v>
                </c:pt>
                <c:pt idx="7">
                  <c:v>39.78</c:v>
                </c:pt>
                <c:pt idx="8">
                  <c:v>#N/A</c:v>
                </c:pt>
                <c:pt idx="9">
                  <c:v>35.630000000000003</c:v>
                </c:pt>
              </c:numCache>
            </c:numRef>
          </c:val>
          <c:extLst>
            <c:ext xmlns:c16="http://schemas.microsoft.com/office/drawing/2014/chart" uri="{C3380CC4-5D6E-409C-BE32-E72D297353CC}">
              <c16:uniqueId val="{00000009-8869-4903-A591-1994508857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c:v>
                </c:pt>
                <c:pt idx="5">
                  <c:v>86</c:v>
                </c:pt>
                <c:pt idx="8">
                  <c:v>84</c:v>
                </c:pt>
                <c:pt idx="11">
                  <c:v>95</c:v>
                </c:pt>
                <c:pt idx="14">
                  <c:v>104</c:v>
                </c:pt>
              </c:numCache>
            </c:numRef>
          </c:val>
          <c:extLst>
            <c:ext xmlns:c16="http://schemas.microsoft.com/office/drawing/2014/chart" uri="{C3380CC4-5D6E-409C-BE32-E72D297353CC}">
              <c16:uniqueId val="{00000000-0D3E-4E36-8DFB-C5090FA9D2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3E-4E36-8DFB-C5090FA9D2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3E-4E36-8DFB-C5090FA9D2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0D3E-4E36-8DFB-C5090FA9D2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c:v>
                </c:pt>
                <c:pt idx="3">
                  <c:v>9</c:v>
                </c:pt>
                <c:pt idx="6">
                  <c:v>5</c:v>
                </c:pt>
                <c:pt idx="9">
                  <c:v>10</c:v>
                </c:pt>
                <c:pt idx="12">
                  <c:v>20</c:v>
                </c:pt>
              </c:numCache>
            </c:numRef>
          </c:val>
          <c:extLst>
            <c:ext xmlns:c16="http://schemas.microsoft.com/office/drawing/2014/chart" uri="{C3380CC4-5D6E-409C-BE32-E72D297353CC}">
              <c16:uniqueId val="{00000004-0D3E-4E36-8DFB-C5090FA9D2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3E-4E36-8DFB-C5090FA9D2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3E-4E36-8DFB-C5090FA9D2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c:v>
                </c:pt>
                <c:pt idx="3">
                  <c:v>128</c:v>
                </c:pt>
                <c:pt idx="6">
                  <c:v>119</c:v>
                </c:pt>
                <c:pt idx="9">
                  <c:v>142</c:v>
                </c:pt>
                <c:pt idx="12">
                  <c:v>170</c:v>
                </c:pt>
              </c:numCache>
            </c:numRef>
          </c:val>
          <c:extLst>
            <c:ext xmlns:c16="http://schemas.microsoft.com/office/drawing/2014/chart" uri="{C3380CC4-5D6E-409C-BE32-E72D297353CC}">
              <c16:uniqueId val="{00000007-0D3E-4E36-8DFB-C5090FA9D2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c:v>
                </c:pt>
                <c:pt idx="2">
                  <c:v>#N/A</c:v>
                </c:pt>
                <c:pt idx="3">
                  <c:v>#N/A</c:v>
                </c:pt>
                <c:pt idx="4">
                  <c:v>51</c:v>
                </c:pt>
                <c:pt idx="5">
                  <c:v>#N/A</c:v>
                </c:pt>
                <c:pt idx="6">
                  <c:v>#N/A</c:v>
                </c:pt>
                <c:pt idx="7">
                  <c:v>41</c:v>
                </c:pt>
                <c:pt idx="8">
                  <c:v>#N/A</c:v>
                </c:pt>
                <c:pt idx="9">
                  <c:v>#N/A</c:v>
                </c:pt>
                <c:pt idx="10">
                  <c:v>57</c:v>
                </c:pt>
                <c:pt idx="11">
                  <c:v>#N/A</c:v>
                </c:pt>
                <c:pt idx="12">
                  <c:v>#N/A</c:v>
                </c:pt>
                <c:pt idx="13">
                  <c:v>86</c:v>
                </c:pt>
                <c:pt idx="14">
                  <c:v>#N/A</c:v>
                </c:pt>
              </c:numCache>
            </c:numRef>
          </c:val>
          <c:smooth val="0"/>
          <c:extLst>
            <c:ext xmlns:c16="http://schemas.microsoft.com/office/drawing/2014/chart" uri="{C3380CC4-5D6E-409C-BE32-E72D297353CC}">
              <c16:uniqueId val="{00000008-0D3E-4E36-8DFB-C5090FA9D2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864</c:v>
                </c:pt>
                <c:pt idx="5">
                  <c:v>1042</c:v>
                </c:pt>
                <c:pt idx="8">
                  <c:v>1078</c:v>
                </c:pt>
                <c:pt idx="11">
                  <c:v>1096</c:v>
                </c:pt>
                <c:pt idx="14">
                  <c:v>1136</c:v>
                </c:pt>
              </c:numCache>
            </c:numRef>
          </c:val>
          <c:extLst>
            <c:ext xmlns:c16="http://schemas.microsoft.com/office/drawing/2014/chart" uri="{C3380CC4-5D6E-409C-BE32-E72D297353CC}">
              <c16:uniqueId val="{00000000-874F-4624-B2FD-0E56B47B3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4F-4624-B2FD-0E56B47B3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801</c:v>
                </c:pt>
                <c:pt idx="5">
                  <c:v>643</c:v>
                </c:pt>
                <c:pt idx="8">
                  <c:v>729</c:v>
                </c:pt>
                <c:pt idx="11">
                  <c:v>708</c:v>
                </c:pt>
                <c:pt idx="14">
                  <c:v>746</c:v>
                </c:pt>
              </c:numCache>
            </c:numRef>
          </c:val>
          <c:extLst>
            <c:ext xmlns:c16="http://schemas.microsoft.com/office/drawing/2014/chart" uri="{C3380CC4-5D6E-409C-BE32-E72D297353CC}">
              <c16:uniqueId val="{00000002-874F-4624-B2FD-0E56B47B3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4F-4624-B2FD-0E56B47B3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4F-4624-B2FD-0E56B47B3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4F-4624-B2FD-0E56B47B3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c:v>
                </c:pt>
                <c:pt idx="3">
                  <c:v>36</c:v>
                </c:pt>
                <c:pt idx="6">
                  <c:v>0</c:v>
                </c:pt>
                <c:pt idx="9">
                  <c:v>0</c:v>
                </c:pt>
                <c:pt idx="12">
                  <c:v>178</c:v>
                </c:pt>
              </c:numCache>
            </c:numRef>
          </c:val>
          <c:extLst>
            <c:ext xmlns:c16="http://schemas.microsoft.com/office/drawing/2014/chart" uri="{C3380CC4-5D6E-409C-BE32-E72D297353CC}">
              <c16:uniqueId val="{00000006-874F-4624-B2FD-0E56B47B3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4F-4624-B2FD-0E56B47B3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c:v>
                </c:pt>
                <c:pt idx="3">
                  <c:v>156</c:v>
                </c:pt>
                <c:pt idx="6">
                  <c:v>202</c:v>
                </c:pt>
                <c:pt idx="9">
                  <c:v>167</c:v>
                </c:pt>
                <c:pt idx="12">
                  <c:v>203</c:v>
                </c:pt>
              </c:numCache>
            </c:numRef>
          </c:val>
          <c:extLst>
            <c:ext xmlns:c16="http://schemas.microsoft.com/office/drawing/2014/chart" uri="{C3380CC4-5D6E-409C-BE32-E72D297353CC}">
              <c16:uniqueId val="{00000008-874F-4624-B2FD-0E56B47B3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4F-4624-B2FD-0E56B47B3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1643</c:v>
                </c:pt>
                <c:pt idx="3">
                  <c:v>1619</c:v>
                </c:pt>
                <c:pt idx="6">
                  <c:v>1900</c:v>
                </c:pt>
                <c:pt idx="9">
                  <c:v>2425</c:v>
                </c:pt>
                <c:pt idx="12">
                  <c:v>2446</c:v>
                </c:pt>
              </c:numCache>
            </c:numRef>
          </c:val>
          <c:extLst>
            <c:ext xmlns:c16="http://schemas.microsoft.com/office/drawing/2014/chart" uri="{C3380CC4-5D6E-409C-BE32-E72D297353CC}">
              <c16:uniqueId val="{0000000A-874F-4624-B2FD-0E56B47B38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170</c:v>
                </c:pt>
                <c:pt idx="2">
                  <c:v>#N/A</c:v>
                </c:pt>
                <c:pt idx="3">
                  <c:v>#N/A</c:v>
                </c:pt>
                <c:pt idx="4">
                  <c:v>126</c:v>
                </c:pt>
                <c:pt idx="5">
                  <c:v>#N/A</c:v>
                </c:pt>
                <c:pt idx="6">
                  <c:v>#N/A</c:v>
                </c:pt>
                <c:pt idx="7">
                  <c:v>295</c:v>
                </c:pt>
                <c:pt idx="8">
                  <c:v>#N/A</c:v>
                </c:pt>
                <c:pt idx="9">
                  <c:v>#N/A</c:v>
                </c:pt>
                <c:pt idx="10">
                  <c:v>787</c:v>
                </c:pt>
                <c:pt idx="11">
                  <c:v>#N/A</c:v>
                </c:pt>
                <c:pt idx="12">
                  <c:v>#N/A</c:v>
                </c:pt>
                <c:pt idx="13">
                  <c:v>945</c:v>
                </c:pt>
                <c:pt idx="14">
                  <c:v>#N/A</c:v>
                </c:pt>
              </c:numCache>
            </c:numRef>
          </c:val>
          <c:smooth val="0"/>
          <c:extLst>
            <c:ext xmlns:c16="http://schemas.microsoft.com/office/drawing/2014/chart" uri="{C3380CC4-5D6E-409C-BE32-E72D297353CC}">
              <c16:uniqueId val="{0000000B-874F-4624-B2FD-0E56B47B38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c:v>
                </c:pt>
                <c:pt idx="1">
                  <c:v>490</c:v>
                </c:pt>
                <c:pt idx="2">
                  <c:v>594</c:v>
                </c:pt>
              </c:numCache>
            </c:numRef>
          </c:val>
          <c:extLst>
            <c:ext xmlns:c16="http://schemas.microsoft.com/office/drawing/2014/chart" uri="{C3380CC4-5D6E-409C-BE32-E72D297353CC}">
              <c16:uniqueId val="{00000000-FDFD-420D-A6AD-33D95C4645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FDFD-420D-A6AD-33D95C4645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230</c:v>
                </c:pt>
                <c:pt idx="1">
                  <c:v>157</c:v>
                </c:pt>
                <c:pt idx="2">
                  <c:v>90</c:v>
                </c:pt>
              </c:numCache>
            </c:numRef>
          </c:val>
          <c:extLst>
            <c:ext xmlns:c16="http://schemas.microsoft.com/office/drawing/2014/chart" uri="{C3380CC4-5D6E-409C-BE32-E72D297353CC}">
              <c16:uniqueId val="{00000002-FDFD-420D-A6AD-33D95C4645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％ポイント）と増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なっており、沖縄県平均より高い状況にあり弾力性が無い状況である。</a:t>
          </a:r>
          <a:endParaRPr lang="ja-JP" altLang="ja-JP" sz="1400">
            <a:effectLst/>
          </a:endParaRPr>
        </a:p>
        <a:p>
          <a:r>
            <a:rPr kumimoji="1" lang="ja-JP" altLang="ja-JP" sz="1100">
              <a:solidFill>
                <a:schemeClr val="dk1"/>
              </a:solidFill>
              <a:effectLst/>
              <a:latin typeface="+mn-lt"/>
              <a:ea typeface="+mn-ea"/>
              <a:cs typeface="+mn-cs"/>
            </a:rPr>
            <a:t>人件費、物件費等の義務的経費の割合が高くなっていることから経常収支比率が高くなっている。</a:t>
          </a:r>
          <a:endParaRPr lang="ja-JP" altLang="ja-JP" sz="1400">
            <a:effectLst/>
          </a:endParaRPr>
        </a:p>
        <a:p>
          <a:r>
            <a:rPr kumimoji="1" lang="ja-JP" altLang="ja-JP" sz="1100">
              <a:solidFill>
                <a:schemeClr val="dk1"/>
              </a:solidFill>
              <a:effectLst/>
              <a:latin typeface="+mn-lt"/>
              <a:ea typeface="+mn-ea"/>
              <a:cs typeface="+mn-cs"/>
            </a:rPr>
            <a:t>超勤手当の抑制や物件費の抑制などによる公営企業の経営改善に取り組み、一般会計から繰出金の抑制に努める。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66</xdr:row>
      <xdr:rowOff>128397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21034"/>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5334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137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66</xdr:row>
      <xdr:rowOff>12573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137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12573</xdr:rowOff>
    </xdr:from>
    <xdr:to>
      <xdr:col>11</xdr:col>
      <xdr:colOff>31750</xdr:colOff>
      <xdr:row>66</xdr:row>
      <xdr:rowOff>150114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282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77597</xdr:rowOff>
    </xdr:from>
    <xdr:to>
      <xdr:col>23</xdr:col>
      <xdr:colOff>184150</xdr:colOff>
      <xdr:row>67</xdr:row>
      <xdr:rowOff>7747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144924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133223</xdr:rowOff>
    </xdr:from>
    <xdr:to>
      <xdr:col>11</xdr:col>
      <xdr:colOff>82550</xdr:colOff>
      <xdr:row>66</xdr:row>
      <xdr:rowOff>63373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48150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島１村で小規模自治体である本村は、通常の行政サービスだけではなく空港や航路もあることから、フェリーや船舶事務所及び空港に職員を配置しなければならない状況にある。引き続き、定員管理の適正化に努めるとともに、超勤手当の抑制や物件費（需用費や委託料等）の義務的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62531</xdr:rowOff>
    </xdr:from>
    <xdr:to>
      <xdr:col>23</xdr:col>
      <xdr:colOff>133350</xdr:colOff>
      <xdr:row>83</xdr:row>
      <xdr:rowOff>82961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92881"/>
          <a:ext cx="8382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49251</xdr:rowOff>
    </xdr:from>
    <xdr:to>
      <xdr:col>19</xdr:col>
      <xdr:colOff>133350</xdr:colOff>
      <xdr:row>83</xdr:row>
      <xdr:rowOff>82961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79601"/>
          <a:ext cx="8890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31635</xdr:rowOff>
    </xdr:from>
    <xdr:to>
      <xdr:col>15</xdr:col>
      <xdr:colOff>82550</xdr:colOff>
      <xdr:row>83</xdr:row>
      <xdr:rowOff>49251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1985"/>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31635</xdr:rowOff>
    </xdr:from>
    <xdr:to>
      <xdr:col>11</xdr:col>
      <xdr:colOff>31750</xdr:colOff>
      <xdr:row>83</xdr:row>
      <xdr:rowOff>36368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61985"/>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11731</xdr:rowOff>
    </xdr:from>
    <xdr:to>
      <xdr:col>23</xdr:col>
      <xdr:colOff>184150</xdr:colOff>
      <xdr:row>83</xdr:row>
      <xdr:rowOff>113331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32161</xdr:rowOff>
    </xdr:from>
    <xdr:to>
      <xdr:col>19</xdr:col>
      <xdr:colOff>184150</xdr:colOff>
      <xdr:row>83</xdr:row>
      <xdr:rowOff>133761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118538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4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169901</xdr:rowOff>
    </xdr:from>
    <xdr:to>
      <xdr:col>15</xdr:col>
      <xdr:colOff>133350</xdr:colOff>
      <xdr:row>83</xdr:row>
      <xdr:rowOff>100051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152285</xdr:rowOff>
    </xdr:from>
    <xdr:to>
      <xdr:col>11</xdr:col>
      <xdr:colOff>82550</xdr:colOff>
      <xdr:row>83</xdr:row>
      <xdr:rowOff>82435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67212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157018</xdr:rowOff>
    </xdr:from>
    <xdr:to>
      <xdr:col>7</xdr:col>
      <xdr:colOff>31750</xdr:colOff>
      <xdr:row>83</xdr:row>
      <xdr:rowOff>87168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71945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本村は全国町村平均</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ポイント少ない</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で低水準であるが、今後は個々のスキルを上げるためマネジメントをしっかりと行う等、人事評価制度を活用し対応を行う。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111252</xdr:rowOff>
    </xdr:from>
    <xdr:to>
      <xdr:col>81</xdr:col>
      <xdr:colOff>44450</xdr:colOff>
      <xdr:row>86</xdr:row>
      <xdr:rowOff>169163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55952"/>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154687</xdr:rowOff>
    </xdr:from>
    <xdr:to>
      <xdr:col>77</xdr:col>
      <xdr:colOff>44450</xdr:colOff>
      <xdr:row>86</xdr:row>
      <xdr:rowOff>169163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9938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14732</xdr:rowOff>
    </xdr:from>
    <xdr:to>
      <xdr:col>72</xdr:col>
      <xdr:colOff>203200</xdr:colOff>
      <xdr:row>86</xdr:row>
      <xdr:rowOff>154687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59432"/>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14732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0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60452</xdr:rowOff>
    </xdr:from>
    <xdr:to>
      <xdr:col>81</xdr:col>
      <xdr:colOff>95250</xdr:colOff>
      <xdr:row>86</xdr:row>
      <xdr:rowOff>162052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76979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118363</xdr:rowOff>
    </xdr:from>
    <xdr:to>
      <xdr:col>77</xdr:col>
      <xdr:colOff>95250</xdr:colOff>
      <xdr:row>87</xdr:row>
      <xdr:rowOff>48513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58690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103887</xdr:rowOff>
    </xdr:from>
    <xdr:to>
      <xdr:col>73</xdr:col>
      <xdr:colOff>44450</xdr:colOff>
      <xdr:row>87</xdr:row>
      <xdr:rowOff>34037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44214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135382</xdr:rowOff>
    </xdr:from>
    <xdr:to>
      <xdr:col>68</xdr:col>
      <xdr:colOff>203200</xdr:colOff>
      <xdr:row>86</xdr:row>
      <xdr:rowOff>65532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75709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本村は、通常の行政サービス以外に港や空港に職員を配置することから必然的に職員数が多くなっている。今後は、退職者不補充や会計年度任用職員で対応するなど、住民サービスの低下がない範囲で抑制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148003</xdr:rowOff>
    </xdr:from>
    <xdr:to>
      <xdr:col>81</xdr:col>
      <xdr:colOff>44450</xdr:colOff>
      <xdr:row>61</xdr:row>
      <xdr:rowOff>9646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35003"/>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9646</xdr:rowOff>
    </xdr:from>
    <xdr:to>
      <xdr:col>77</xdr:col>
      <xdr:colOff>44450</xdr:colOff>
      <xdr:row>61</xdr:row>
      <xdr:rowOff>48484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68096"/>
          <a:ext cx="889000" cy="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48484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00269"/>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36074</xdr:rowOff>
    </xdr:from>
    <xdr:to>
      <xdr:col>68</xdr:col>
      <xdr:colOff>152400</xdr:colOff>
      <xdr:row>61</xdr:row>
      <xdr:rowOff>41819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945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97203</xdr:rowOff>
    </xdr:from>
    <xdr:to>
      <xdr:col>81</xdr:col>
      <xdr:colOff>95250</xdr:colOff>
      <xdr:row>61</xdr:row>
      <xdr:rowOff>27353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69280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5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130296</xdr:rowOff>
    </xdr:from>
    <xdr:to>
      <xdr:col>77</xdr:col>
      <xdr:colOff>95250</xdr:colOff>
      <xdr:row>61</xdr:row>
      <xdr:rowOff>60446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45223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169134</xdr:rowOff>
    </xdr:from>
    <xdr:to>
      <xdr:col>73</xdr:col>
      <xdr:colOff>44450</xdr:colOff>
      <xdr:row>61</xdr:row>
      <xdr:rowOff>99284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84061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162469</xdr:rowOff>
    </xdr:from>
    <xdr:to>
      <xdr:col>68</xdr:col>
      <xdr:colOff>203200</xdr:colOff>
      <xdr:row>61</xdr:row>
      <xdr:rowOff>92619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77396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156724</xdr:rowOff>
    </xdr:from>
    <xdr:to>
      <xdr:col>64</xdr:col>
      <xdr:colOff>152400</xdr:colOff>
      <xdr:row>61</xdr:row>
      <xdr:rowOff>86874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71651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公債費負担</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となっているが、今後も沖縄振興特別推進交付金等の普通建設事業伴う新規発行債の増額により実質公債費率の増加が見込まれることから、今後は普通建設費の優先順位を決め、新規発行債の抑制に努める。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182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ポイントも上昇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100.5</a:t>
          </a:r>
          <a:r>
            <a:rPr kumimoji="1" lang="ja-JP" altLang="en-US" sz="1100">
              <a:solidFill>
                <a:schemeClr val="dk1"/>
              </a:solidFill>
              <a:effectLst/>
              <a:latin typeface="+mn-lt"/>
              <a:ea typeface="+mn-ea"/>
              <a:cs typeface="+mn-cs"/>
            </a:rPr>
            <a:t>ポイント上昇）</a:t>
          </a:r>
          <a:r>
            <a:rPr kumimoji="1" lang="ja-JP" altLang="ja-JP" sz="1100">
              <a:solidFill>
                <a:schemeClr val="dk1"/>
              </a:solidFill>
              <a:effectLst/>
              <a:latin typeface="+mn-lt"/>
              <a:ea typeface="+mn-ea"/>
              <a:cs typeface="+mn-cs"/>
            </a:rPr>
            <a:t>しており全国平均、沖縄平均よりかなり高くなっている。令和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ハブ対策整備事業な</a:t>
          </a:r>
          <a:r>
            <a:rPr kumimoji="1" lang="ja-JP" altLang="ja-JP" sz="1100">
              <a:solidFill>
                <a:schemeClr val="dk1"/>
              </a:solidFill>
              <a:effectLst/>
              <a:latin typeface="+mn-lt"/>
              <a:ea typeface="+mn-ea"/>
              <a:cs typeface="+mn-cs"/>
            </a:rPr>
            <a:t>どの大規模な事業があるため、今後は可能な限り新規発行債の削減やその他歳出の削減に努め、基金からの繰入の抑制を図る。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139881</xdr:rowOff>
    </xdr:from>
    <xdr:to>
      <xdr:col>81</xdr:col>
      <xdr:colOff>44450</xdr:colOff>
      <xdr:row>23</xdr:row>
      <xdr:rowOff>37132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740331"/>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82490</xdr:rowOff>
    </xdr:from>
    <xdr:to>
      <xdr:col>77</xdr:col>
      <xdr:colOff>44450</xdr:colOff>
      <xdr:row>21</xdr:row>
      <xdr:rowOff>139881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25690"/>
          <a:ext cx="889000" cy="9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16</xdr:row>
      <xdr:rowOff>82490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59110"/>
          <a:ext cx="889000" cy="2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158810</xdr:rowOff>
    </xdr:from>
    <xdr:to>
      <xdr:col>68</xdr:col>
      <xdr:colOff>152400</xdr:colOff>
      <xdr:row>15</xdr:row>
      <xdr:rowOff>73539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5911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157782</xdr:rowOff>
    </xdr:from>
    <xdr:to>
      <xdr:col>81</xdr:col>
      <xdr:colOff>95250</xdr:colOff>
      <xdr:row>23</xdr:row>
      <xdr:rowOff>87932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9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53659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82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89081</xdr:rowOff>
    </xdr:from>
    <xdr:to>
      <xdr:col>77</xdr:col>
      <xdr:colOff>95250</xdr:colOff>
      <xdr:row>22</xdr:row>
      <xdr:rowOff>19231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4008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7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31690</xdr:rowOff>
    </xdr:from>
    <xdr:to>
      <xdr:col>73</xdr:col>
      <xdr:colOff>44450</xdr:colOff>
      <xdr:row>16</xdr:row>
      <xdr:rowOff>133290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118067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22937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22739</xdr:rowOff>
    </xdr:from>
    <xdr:to>
      <xdr:col>64</xdr:col>
      <xdr:colOff>152400</xdr:colOff>
      <xdr:row>15</xdr:row>
      <xdr:rowOff>124339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109116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１村の自治体であるため、行政職は類似団体と比較して多く、空港や船舶等にも職員の配置を行っているため、人件費の割合が高くなっている。今後は超勤手当の抑制や職員の退職者不補充を行うとともに、会計年度任用職員の対応等で人件費削減の取り組み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20320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6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168910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4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168910</xdr:rowOff>
    </xdr:from>
    <xdr:to>
      <xdr:col>15</xdr:col>
      <xdr:colOff>98425</xdr:colOff>
      <xdr:row>39</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40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66040</xdr:rowOff>
    </xdr:from>
    <xdr:to>
      <xdr:col>11</xdr:col>
      <xdr:colOff>9525</xdr:colOff>
      <xdr:row>39</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2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140970</xdr:rowOff>
    </xdr:from>
    <xdr:to>
      <xdr:col>24</xdr:col>
      <xdr:colOff>76200</xdr:colOff>
      <xdr:row>39</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118110</xdr:rowOff>
    </xdr:from>
    <xdr:to>
      <xdr:col>15</xdr:col>
      <xdr:colOff>149225</xdr:colOff>
      <xdr:row>39</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xdr:rowOff>
    </xdr:from>
    <xdr:to>
      <xdr:col>11</xdr:col>
      <xdr:colOff>60325</xdr:colOff>
      <xdr:row>39</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68580</xdr:rowOff>
    </xdr:from>
    <xdr:to>
      <xdr:col>6</xdr:col>
      <xdr:colOff>171450</xdr:colOff>
      <xdr:row>39</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、県平均</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高い水準にある。離島である本村は、旅費の増や沖縄振興特別交付金事業・沖縄県離島活性化推進事業等による委託、システム保守の委託料等よる増額が主な要因である。今後は、委託料等の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168148</xdr:rowOff>
    </xdr:from>
    <xdr:to>
      <xdr:col>82</xdr:col>
      <xdr:colOff>107950</xdr:colOff>
      <xdr:row>19</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542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168148</xdr:rowOff>
    </xdr:from>
    <xdr:to>
      <xdr:col>78</xdr:col>
      <xdr:colOff>69850</xdr:colOff>
      <xdr:row>19</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54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96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96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117348</xdr:rowOff>
    </xdr:from>
    <xdr:to>
      <xdr:col>78</xdr:col>
      <xdr:colOff>120650</xdr:colOff>
      <xdr:row>19</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32275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55626</xdr:rowOff>
    </xdr:from>
    <xdr:to>
      <xdr:col>74</xdr:col>
      <xdr:colOff>31750</xdr:colOff>
      <xdr:row>19</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扶助費は全国、沖縄県平均より低水準であり、主な比率は障害福祉や小中学校の扶助となっている。扶助費内容の精査を行い、今後も同水準の維持に努める。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その他に係る主な要因として、</a:t>
          </a:r>
          <a:r>
            <a:rPr kumimoji="1" lang="ja-JP" altLang="en-US" sz="1100">
              <a:solidFill>
                <a:schemeClr val="dk1"/>
              </a:solidFill>
              <a:effectLst/>
              <a:latin typeface="+mn-lt"/>
              <a:ea typeface="+mn-ea"/>
              <a:cs typeface="+mn-cs"/>
            </a:rPr>
            <a:t>事業会計及び公営企業会計への</a:t>
          </a:r>
          <a:r>
            <a:rPr kumimoji="1" lang="ja-JP" altLang="ja-JP" sz="1100">
              <a:solidFill>
                <a:schemeClr val="dk1"/>
              </a:solidFill>
              <a:effectLst/>
              <a:latin typeface="+mn-lt"/>
              <a:ea typeface="+mn-ea"/>
              <a:cs typeface="+mn-cs"/>
            </a:rPr>
            <a:t>公営企業繰出が多額であることが挙げられる。今後は公営企業戦略を策定し健全な財政運営に努め、一般会計からの繰出の抑制を図る。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142240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59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877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87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公債費は全国や沖縄県平均より高い傾向にある。今後は普通建設事業費の優先順位を見極め、公債費の抑制に努める。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219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886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8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a:t>
          </a:r>
          <a:r>
            <a:rPr kumimoji="1" lang="en-US" altLang="ja-JP" sz="1100">
              <a:solidFill>
                <a:schemeClr val="dk1"/>
              </a:solidFill>
              <a:effectLst/>
              <a:latin typeface="+mn-lt"/>
              <a:ea typeface="+mn-ea"/>
              <a:cs typeface="+mn-cs"/>
            </a:rPr>
            <a:t>75.8</a:t>
          </a:r>
          <a:r>
            <a:rPr kumimoji="1" lang="ja-JP" altLang="ja-JP" sz="1100">
              <a:solidFill>
                <a:schemeClr val="dk1"/>
              </a:solidFill>
              <a:effectLst/>
              <a:latin typeface="+mn-lt"/>
              <a:ea typeface="+mn-ea"/>
              <a:cs typeface="+mn-cs"/>
            </a:rPr>
            <a:t>％となっており、類似団体</a:t>
          </a:r>
          <a:r>
            <a:rPr kumimoji="1" lang="en-US" altLang="ja-JP" sz="1100">
              <a:solidFill>
                <a:schemeClr val="dk1"/>
              </a:solidFill>
              <a:effectLst/>
              <a:latin typeface="+mn-lt"/>
              <a:ea typeface="+mn-ea"/>
              <a:cs typeface="+mn-cs"/>
            </a:rPr>
            <a:t>66.7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ポイント上回っている。物件費及び繰出金の増額が主な要因となっている。物件費は委託料の見直し、繰出金は公営企業の健全な財政運営を行うため公営企業戦略を策定し経営改善を図り、抑制に努める。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162923</xdr:rowOff>
    </xdr:from>
    <xdr:to>
      <xdr:col>82</xdr:col>
      <xdr:colOff>107950</xdr:colOff>
      <xdr:row>79</xdr:row>
      <xdr:rowOff>79648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36023"/>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162923</xdr:rowOff>
    </xdr:from>
    <xdr:to>
      <xdr:col>78</xdr:col>
      <xdr:colOff>69850</xdr:colOff>
      <xdr:row>79</xdr:row>
      <xdr:rowOff>95976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360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17599</xdr:rowOff>
    </xdr:from>
    <xdr:to>
      <xdr:col>73</xdr:col>
      <xdr:colOff>180975</xdr:colOff>
      <xdr:row>79</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621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17599</xdr:rowOff>
    </xdr:from>
    <xdr:to>
      <xdr:col>69</xdr:col>
      <xdr:colOff>92075</xdr:colOff>
      <xdr:row>80</xdr:row>
      <xdr:rowOff>68218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621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28848</xdr:rowOff>
    </xdr:from>
    <xdr:to>
      <xdr:col>82</xdr:col>
      <xdr:colOff>158750</xdr:colOff>
      <xdr:row>79</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112123</xdr:rowOff>
    </xdr:from>
    <xdr:to>
      <xdr:col>78</xdr:col>
      <xdr:colOff>120650</xdr:colOff>
      <xdr:row>79</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27050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138249</xdr:rowOff>
    </xdr:from>
    <xdr:to>
      <xdr:col>69</xdr:col>
      <xdr:colOff>142875</xdr:colOff>
      <xdr:row>79</xdr:row>
      <xdr:rowOff>68399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53176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17418</xdr:rowOff>
    </xdr:from>
    <xdr:to>
      <xdr:col>65</xdr:col>
      <xdr:colOff>53975</xdr:colOff>
      <xdr:row>80</xdr:row>
      <xdr:rowOff>119018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103795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166095</xdr:rowOff>
    </xdr:from>
    <xdr:to>
      <xdr:col>29</xdr:col>
      <xdr:colOff>127000</xdr:colOff>
      <xdr:row>16</xdr:row>
      <xdr:rowOff>18450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785470"/>
          <a:ext cx="647700" cy="2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18450</xdr:rowOff>
    </xdr:from>
    <xdr:to>
      <xdr:col>26</xdr:col>
      <xdr:colOff>50800</xdr:colOff>
      <xdr:row>16</xdr:row>
      <xdr:rowOff>51910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809275"/>
          <a:ext cx="698500" cy="3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51910</xdr:rowOff>
    </xdr:from>
    <xdr:to>
      <xdr:col>22</xdr:col>
      <xdr:colOff>114300</xdr:colOff>
      <xdr:row>16</xdr:row>
      <xdr:rowOff>76887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42735"/>
          <a:ext cx="698500" cy="24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76887</xdr:rowOff>
    </xdr:from>
    <xdr:to>
      <xdr:col>18</xdr:col>
      <xdr:colOff>177800</xdr:colOff>
      <xdr:row>16</xdr:row>
      <xdr:rowOff>80139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867712"/>
          <a:ext cx="698500" cy="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115295</xdr:rowOff>
    </xdr:from>
    <xdr:to>
      <xdr:col>29</xdr:col>
      <xdr:colOff>177800</xdr:colOff>
      <xdr:row>16</xdr:row>
      <xdr:rowOff>45445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131822</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57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139100</xdr:rowOff>
    </xdr:from>
    <xdr:to>
      <xdr:col>26</xdr:col>
      <xdr:colOff>101600</xdr:colOff>
      <xdr:row>16</xdr:row>
      <xdr:rowOff>69250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75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79427</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52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1110</xdr:rowOff>
    </xdr:from>
    <xdr:to>
      <xdr:col>22</xdr:col>
      <xdr:colOff>165100</xdr:colOff>
      <xdr:row>16</xdr:row>
      <xdr:rowOff>102710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79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112887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5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26087</xdr:rowOff>
    </xdr:from>
    <xdr:to>
      <xdr:col>19</xdr:col>
      <xdr:colOff>38100</xdr:colOff>
      <xdr:row>16</xdr:row>
      <xdr:rowOff>127687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1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137864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58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29339</xdr:rowOff>
    </xdr:from>
    <xdr:to>
      <xdr:col>15</xdr:col>
      <xdr:colOff>101600</xdr:colOff>
      <xdr:row>16</xdr:row>
      <xdr:rowOff>130939</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82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141116</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5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74388</xdr:rowOff>
    </xdr:from>
    <xdr:to>
      <xdr:col>29</xdr:col>
      <xdr:colOff>127000</xdr:colOff>
      <xdr:row>35</xdr:row>
      <xdr:rowOff>238907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84738"/>
          <a:ext cx="647700" cy="16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238907</xdr:rowOff>
    </xdr:from>
    <xdr:to>
      <xdr:col>26</xdr:col>
      <xdr:colOff>50800</xdr:colOff>
      <xdr:row>36</xdr:row>
      <xdr:rowOff>1003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49257"/>
          <a:ext cx="698500" cy="10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278162</xdr:rowOff>
    </xdr:from>
    <xdr:to>
      <xdr:col>22</xdr:col>
      <xdr:colOff>114300</xdr:colOff>
      <xdr:row>36</xdr:row>
      <xdr:rowOff>1003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8512"/>
          <a:ext cx="698500" cy="6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278162</xdr:rowOff>
    </xdr:from>
    <xdr:to>
      <xdr:col>18</xdr:col>
      <xdr:colOff>177800</xdr:colOff>
      <xdr:row>35</xdr:row>
      <xdr:rowOff>299665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8512"/>
          <a:ext cx="698500" cy="2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23588</xdr:rowOff>
    </xdr:from>
    <xdr:to>
      <xdr:col>29</xdr:col>
      <xdr:colOff>177800</xdr:colOff>
      <xdr:row>35</xdr:row>
      <xdr:rowOff>125188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3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211565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188107</xdr:rowOff>
    </xdr:from>
    <xdr:to>
      <xdr:col>26</xdr:col>
      <xdr:colOff>101600</xdr:colOff>
      <xdr:row>35</xdr:row>
      <xdr:rowOff>289707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299884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6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293103</xdr:rowOff>
    </xdr:from>
    <xdr:to>
      <xdr:col>22</xdr:col>
      <xdr:colOff>165100</xdr:colOff>
      <xdr:row>36</xdr:row>
      <xdr:rowOff>51803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61980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227362</xdr:rowOff>
    </xdr:from>
    <xdr:to>
      <xdr:col>19</xdr:col>
      <xdr:colOff>38100</xdr:colOff>
      <xdr:row>35</xdr:row>
      <xdr:rowOff>328962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339139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248865</xdr:rowOff>
    </xdr:from>
    <xdr:to>
      <xdr:col>15</xdr:col>
      <xdr:colOff>101600</xdr:colOff>
      <xdr:row>36</xdr:row>
      <xdr:rowOff>7565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17742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89859</xdr:rowOff>
    </xdr:from>
    <xdr:to>
      <xdr:col>24</xdr:col>
      <xdr:colOff>63500</xdr:colOff>
      <xdr:row>33</xdr:row>
      <xdr:rowOff>112229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747709"/>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112229</xdr:rowOff>
    </xdr:from>
    <xdr:to>
      <xdr:col>19</xdr:col>
      <xdr:colOff>177800</xdr:colOff>
      <xdr:row>33</xdr:row>
      <xdr:rowOff>148439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77007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148439</xdr:rowOff>
    </xdr:from>
    <xdr:to>
      <xdr:col>15</xdr:col>
      <xdr:colOff>50800</xdr:colOff>
      <xdr:row>33</xdr:row>
      <xdr:rowOff>168975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0628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168975</xdr:rowOff>
    </xdr:from>
    <xdr:to>
      <xdr:col>10</xdr:col>
      <xdr:colOff>114300</xdr:colOff>
      <xdr:row>35</xdr:row>
      <xdr:rowOff>384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826825"/>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39059</xdr:rowOff>
    </xdr:from>
    <xdr:to>
      <xdr:col>24</xdr:col>
      <xdr:colOff>114300</xdr:colOff>
      <xdr:row>33</xdr:row>
      <xdr:rowOff>140659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6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61936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54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61429</xdr:rowOff>
    </xdr:from>
    <xdr:to>
      <xdr:col>20</xdr:col>
      <xdr:colOff>38100</xdr:colOff>
      <xdr:row>33</xdr:row>
      <xdr:rowOff>163029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8106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4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97639</xdr:rowOff>
    </xdr:from>
    <xdr:to>
      <xdr:col>15</xdr:col>
      <xdr:colOff>101600</xdr:colOff>
      <xdr:row>34</xdr:row>
      <xdr:rowOff>27789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44316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118175</xdr:rowOff>
    </xdr:from>
    <xdr:to>
      <xdr:col>10</xdr:col>
      <xdr:colOff>165100</xdr:colOff>
      <xdr:row>34</xdr:row>
      <xdr:rowOff>48325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64852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121034</xdr:rowOff>
    </xdr:from>
    <xdr:to>
      <xdr:col>6</xdr:col>
      <xdr:colOff>38100</xdr:colOff>
      <xdr:row>35</xdr:row>
      <xdr:rowOff>51184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67711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154869</xdr:rowOff>
    </xdr:from>
    <xdr:to>
      <xdr:col>24</xdr:col>
      <xdr:colOff>63500</xdr:colOff>
      <xdr:row>56</xdr:row>
      <xdr:rowOff>34287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84619"/>
          <a:ext cx="8382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154869</xdr:rowOff>
    </xdr:from>
    <xdr:to>
      <xdr:col>19</xdr:col>
      <xdr:colOff>177800</xdr:colOff>
      <xdr:row>56</xdr:row>
      <xdr:rowOff>21889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84619"/>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21889</xdr:rowOff>
    </xdr:from>
    <xdr:to>
      <xdr:col>15</xdr:col>
      <xdr:colOff>50800</xdr:colOff>
      <xdr:row>56</xdr:row>
      <xdr:rowOff>38993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23089"/>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147543</xdr:rowOff>
    </xdr:from>
    <xdr:to>
      <xdr:col>10</xdr:col>
      <xdr:colOff>114300</xdr:colOff>
      <xdr:row>56</xdr:row>
      <xdr:rowOff>38993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77293"/>
          <a:ext cx="889000" cy="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154937</xdr:rowOff>
    </xdr:from>
    <xdr:to>
      <xdr:col>24</xdr:col>
      <xdr:colOff>114300</xdr:colOff>
      <xdr:row>56</xdr:row>
      <xdr:rowOff>85087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6364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104069</xdr:rowOff>
    </xdr:from>
    <xdr:to>
      <xdr:col>20</xdr:col>
      <xdr:colOff>38100</xdr:colOff>
      <xdr:row>56</xdr:row>
      <xdr:rowOff>34219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50746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142539</xdr:rowOff>
    </xdr:from>
    <xdr:to>
      <xdr:col>15</xdr:col>
      <xdr:colOff>101600</xdr:colOff>
      <xdr:row>56</xdr:row>
      <xdr:rowOff>72689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89216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159643</xdr:rowOff>
    </xdr:from>
    <xdr:to>
      <xdr:col>10</xdr:col>
      <xdr:colOff>165100</xdr:colOff>
      <xdr:row>56</xdr:row>
      <xdr:rowOff>89793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106320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96743</xdr:rowOff>
    </xdr:from>
    <xdr:to>
      <xdr:col>6</xdr:col>
      <xdr:colOff>38100</xdr:colOff>
      <xdr:row>56</xdr:row>
      <xdr:rowOff>26893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43420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0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89326</xdr:rowOff>
    </xdr:from>
    <xdr:to>
      <xdr:col>24</xdr:col>
      <xdr:colOff>63500</xdr:colOff>
      <xdr:row>78</xdr:row>
      <xdr:rowOff>3240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90976"/>
          <a:ext cx="8382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3240</xdr:rowOff>
    </xdr:from>
    <xdr:to>
      <xdr:col>19</xdr:col>
      <xdr:colOff>177800</xdr:colOff>
      <xdr:row>78</xdr:row>
      <xdr:rowOff>43445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6340"/>
          <a:ext cx="889000" cy="4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23566</xdr:rowOff>
    </xdr:from>
    <xdr:to>
      <xdr:col>15</xdr:col>
      <xdr:colOff>50800</xdr:colOff>
      <xdr:row>78</xdr:row>
      <xdr:rowOff>43445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96666"/>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151336</xdr:rowOff>
    </xdr:from>
    <xdr:to>
      <xdr:col>10</xdr:col>
      <xdr:colOff>114300</xdr:colOff>
      <xdr:row>78</xdr:row>
      <xdr:rowOff>23566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2986"/>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38526</xdr:rowOff>
    </xdr:from>
    <xdr:to>
      <xdr:col>24</xdr:col>
      <xdr:colOff>114300</xdr:colOff>
      <xdr:row>77</xdr:row>
      <xdr:rowOff>140126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61403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123890</xdr:rowOff>
    </xdr:from>
    <xdr:to>
      <xdr:col>20</xdr:col>
      <xdr:colOff>38100</xdr:colOff>
      <xdr:row>78</xdr:row>
      <xdr:rowOff>54040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70567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164095</xdr:rowOff>
    </xdr:from>
    <xdr:to>
      <xdr:col>15</xdr:col>
      <xdr:colOff>101600</xdr:colOff>
      <xdr:row>78</xdr:row>
      <xdr:rowOff>94245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85372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144216</xdr:rowOff>
    </xdr:from>
    <xdr:to>
      <xdr:col>10</xdr:col>
      <xdr:colOff>165100</xdr:colOff>
      <xdr:row>78</xdr:row>
      <xdr:rowOff>74366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90893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1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100536</xdr:rowOff>
    </xdr:from>
    <xdr:to>
      <xdr:col>6</xdr:col>
      <xdr:colOff>38100</xdr:colOff>
      <xdr:row>78</xdr:row>
      <xdr:rowOff>30686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47213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4141</xdr:rowOff>
    </xdr:from>
    <xdr:to>
      <xdr:col>24</xdr:col>
      <xdr:colOff>63500</xdr:colOff>
      <xdr:row>96</xdr:row>
      <xdr:rowOff>57831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291891"/>
          <a:ext cx="838200" cy="2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88250</xdr:rowOff>
    </xdr:from>
    <xdr:to>
      <xdr:col>19</xdr:col>
      <xdr:colOff>177800</xdr:colOff>
      <xdr:row>95</xdr:row>
      <xdr:rowOff>4141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204550"/>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88250</xdr:rowOff>
    </xdr:from>
    <xdr:to>
      <xdr:col>15</xdr:col>
      <xdr:colOff>50800</xdr:colOff>
      <xdr:row>96</xdr:row>
      <xdr:rowOff>28364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04550"/>
          <a:ext cx="889000" cy="2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28364</xdr:rowOff>
    </xdr:from>
    <xdr:to>
      <xdr:col>10</xdr:col>
      <xdr:colOff>114300</xdr:colOff>
      <xdr:row>96</xdr:row>
      <xdr:rowOff>83938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87564"/>
          <a:ext cx="889000" cy="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7031</xdr:rowOff>
    </xdr:from>
    <xdr:to>
      <xdr:col>24</xdr:col>
      <xdr:colOff>114300</xdr:colOff>
      <xdr:row>96</xdr:row>
      <xdr:rowOff>108631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156908</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124791</xdr:rowOff>
    </xdr:from>
    <xdr:to>
      <xdr:col>20</xdr:col>
      <xdr:colOff>38100</xdr:colOff>
      <xdr:row>95</xdr:row>
      <xdr:rowOff>54941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71468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1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37450</xdr:rowOff>
    </xdr:from>
    <xdr:to>
      <xdr:col>15</xdr:col>
      <xdr:colOff>101600</xdr:colOff>
      <xdr:row>94</xdr:row>
      <xdr:rowOff>139050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155577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149014</xdr:rowOff>
    </xdr:from>
    <xdr:to>
      <xdr:col>10</xdr:col>
      <xdr:colOff>165100</xdr:colOff>
      <xdr:row>96</xdr:row>
      <xdr:rowOff>79164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70291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33138</xdr:rowOff>
    </xdr:from>
    <xdr:to>
      <xdr:col>6</xdr:col>
      <xdr:colOff>38100</xdr:colOff>
      <xdr:row>96</xdr:row>
      <xdr:rowOff>134738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125865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4895</xdr:rowOff>
    </xdr:from>
    <xdr:to>
      <xdr:col>55</xdr:col>
      <xdr:colOff>0</xdr:colOff>
      <xdr:row>37</xdr:row>
      <xdr:rowOff>169601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48545"/>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136162</xdr:rowOff>
    </xdr:from>
    <xdr:to>
      <xdr:col>50</xdr:col>
      <xdr:colOff>114300</xdr:colOff>
      <xdr:row>37</xdr:row>
      <xdr:rowOff>169601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79812"/>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81100</xdr:rowOff>
    </xdr:from>
    <xdr:to>
      <xdr:col>45</xdr:col>
      <xdr:colOff>177800</xdr:colOff>
      <xdr:row>37</xdr:row>
      <xdr:rowOff>136162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24750"/>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81100</xdr:rowOff>
    </xdr:from>
    <xdr:to>
      <xdr:col>41</xdr:col>
      <xdr:colOff>50800</xdr:colOff>
      <xdr:row>38</xdr:row>
      <xdr:rowOff>13489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24750"/>
          <a:ext cx="889000" cy="10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125545</xdr:rowOff>
    </xdr:from>
    <xdr:to>
      <xdr:col>55</xdr:col>
      <xdr:colOff>50800</xdr:colOff>
      <xdr:row>37</xdr:row>
      <xdr:rowOff>55695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148422</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4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118801</xdr:rowOff>
    </xdr:from>
    <xdr:to>
      <xdr:col>50</xdr:col>
      <xdr:colOff>165100</xdr:colOff>
      <xdr:row>38</xdr:row>
      <xdr:rowOff>48951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40078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85362</xdr:rowOff>
    </xdr:from>
    <xdr:to>
      <xdr:col>46</xdr:col>
      <xdr:colOff>38100</xdr:colOff>
      <xdr:row>38</xdr:row>
      <xdr:rowOff>15512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6639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30300</xdr:rowOff>
    </xdr:from>
    <xdr:to>
      <xdr:col>41</xdr:col>
      <xdr:colOff>101600</xdr:colOff>
      <xdr:row>37</xdr:row>
      <xdr:rowOff>131900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123027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134139</xdr:rowOff>
    </xdr:from>
    <xdr:to>
      <xdr:col>36</xdr:col>
      <xdr:colOff>165100</xdr:colOff>
      <xdr:row>38</xdr:row>
      <xdr:rowOff>64289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55416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99614</xdr:rowOff>
    </xdr:from>
    <xdr:to>
      <xdr:col>55</xdr:col>
      <xdr:colOff>0</xdr:colOff>
      <xdr:row>57</xdr:row>
      <xdr:rowOff>135759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72264"/>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99614</xdr:rowOff>
    </xdr:from>
    <xdr:to>
      <xdr:col>50</xdr:col>
      <xdr:colOff>114300</xdr:colOff>
      <xdr:row>57</xdr:row>
      <xdr:rowOff>108358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72264"/>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108358</xdr:rowOff>
    </xdr:from>
    <xdr:to>
      <xdr:col>45</xdr:col>
      <xdr:colOff>177800</xdr:colOff>
      <xdr:row>58</xdr:row>
      <xdr:rowOff>55376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81008"/>
          <a:ext cx="889000" cy="1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23075</xdr:rowOff>
    </xdr:from>
    <xdr:to>
      <xdr:col>41</xdr:col>
      <xdr:colOff>50800</xdr:colOff>
      <xdr:row>58</xdr:row>
      <xdr:rowOff>55376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67175"/>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84959</xdr:rowOff>
    </xdr:from>
    <xdr:to>
      <xdr:col>55</xdr:col>
      <xdr:colOff>50800</xdr:colOff>
      <xdr:row>58</xdr:row>
      <xdr:rowOff>15109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107836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48814</xdr:rowOff>
    </xdr:from>
    <xdr:to>
      <xdr:col>50</xdr:col>
      <xdr:colOff>165100</xdr:colOff>
      <xdr:row>57</xdr:row>
      <xdr:rowOff>150414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166941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9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57558</xdr:rowOff>
    </xdr:from>
    <xdr:to>
      <xdr:col>46</xdr:col>
      <xdr:colOff>38100</xdr:colOff>
      <xdr:row>57</xdr:row>
      <xdr:rowOff>159158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4235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4576</xdr:rowOff>
    </xdr:from>
    <xdr:to>
      <xdr:col>41</xdr:col>
      <xdr:colOff>101600</xdr:colOff>
      <xdr:row>58</xdr:row>
      <xdr:rowOff>106176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122703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143725</xdr:rowOff>
    </xdr:from>
    <xdr:to>
      <xdr:col>36</xdr:col>
      <xdr:colOff>165100</xdr:colOff>
      <xdr:row>58</xdr:row>
      <xdr:rowOff>73875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90402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118089</xdr:rowOff>
    </xdr:from>
    <xdr:to>
      <xdr:col>55</xdr:col>
      <xdr:colOff>0</xdr:colOff>
      <xdr:row>78</xdr:row>
      <xdr:rowOff>134894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1189"/>
          <a:ext cx="8382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134894</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07994"/>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02504"/>
          <a:ext cx="889000" cy="3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xdr:rowOff>
    </xdr:from>
    <xdr:to>
      <xdr:col>41</xdr:col>
      <xdr:colOff>50800</xdr:colOff>
      <xdr:row>78</xdr:row>
      <xdr:rowOff>26873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02504"/>
          <a:ext cx="889000" cy="19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67289</xdr:rowOff>
    </xdr:from>
    <xdr:to>
      <xdr:col>55</xdr:col>
      <xdr:colOff>50800</xdr:colOff>
      <xdr:row>78</xdr:row>
      <xdr:rowOff>168889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153666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84094</xdr:rowOff>
    </xdr:from>
    <xdr:to>
      <xdr:col>50</xdr:col>
      <xdr:colOff>165100</xdr:colOff>
      <xdr:row>79</xdr:row>
      <xdr:rowOff>14244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121504</xdr:rowOff>
    </xdr:from>
    <xdr:to>
      <xdr:col>41</xdr:col>
      <xdr:colOff>101600</xdr:colOff>
      <xdr:row>77</xdr:row>
      <xdr:rowOff>51654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68181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2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147523</xdr:rowOff>
    </xdr:from>
    <xdr:to>
      <xdr:col>36</xdr:col>
      <xdr:colOff>165100</xdr:colOff>
      <xdr:row>78</xdr:row>
      <xdr:rowOff>77673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94200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1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100816</xdr:rowOff>
    </xdr:from>
    <xdr:to>
      <xdr:col>55</xdr:col>
      <xdr:colOff>0</xdr:colOff>
      <xdr:row>98</xdr:row>
      <xdr:rowOff>137643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731466"/>
          <a:ext cx="838200" cy="20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100816</xdr:rowOff>
    </xdr:from>
    <xdr:to>
      <xdr:col>50</xdr:col>
      <xdr:colOff>114300</xdr:colOff>
      <xdr:row>98</xdr:row>
      <xdr:rowOff>9773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731466"/>
          <a:ext cx="889000" cy="8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9773</xdr:rowOff>
    </xdr:from>
    <xdr:to>
      <xdr:col>45</xdr:col>
      <xdr:colOff>177800</xdr:colOff>
      <xdr:row>98</xdr:row>
      <xdr:rowOff>132950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11873"/>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132950</xdr:rowOff>
    </xdr:from>
    <xdr:to>
      <xdr:col>41</xdr:col>
      <xdr:colOff>50800</xdr:colOff>
      <xdr:row>98</xdr:row>
      <xdr:rowOff>138277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35050"/>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86843</xdr:rowOff>
    </xdr:from>
    <xdr:to>
      <xdr:col>55</xdr:col>
      <xdr:colOff>50800</xdr:colOff>
      <xdr:row>99</xdr:row>
      <xdr:rowOff>16993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469744"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50016</xdr:rowOff>
    </xdr:from>
    <xdr:to>
      <xdr:col>50</xdr:col>
      <xdr:colOff>165100</xdr:colOff>
      <xdr:row>97</xdr:row>
      <xdr:rowOff>151616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168143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4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130423</xdr:rowOff>
    </xdr:from>
    <xdr:to>
      <xdr:col>46</xdr:col>
      <xdr:colOff>38100</xdr:colOff>
      <xdr:row>98</xdr:row>
      <xdr:rowOff>60573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77100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82150</xdr:rowOff>
    </xdr:from>
    <xdr:to>
      <xdr:col>41</xdr:col>
      <xdr:colOff>101600</xdr:colOff>
      <xdr:row>99</xdr:row>
      <xdr:rowOff>12300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87477</xdr:rowOff>
    </xdr:from>
    <xdr:to>
      <xdr:col>36</xdr:col>
      <xdr:colOff>165100</xdr:colOff>
      <xdr:row>99</xdr:row>
      <xdr:rowOff>17627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8754</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37428" y="1698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71188</xdr:rowOff>
    </xdr:from>
    <xdr:to>
      <xdr:col>85</xdr:col>
      <xdr:colOff>127000</xdr:colOff>
      <xdr:row>76</xdr:row>
      <xdr:rowOff>152549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01388"/>
          <a:ext cx="8382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152549</xdr:rowOff>
    </xdr:from>
    <xdr:to>
      <xdr:col>81</xdr:col>
      <xdr:colOff>50800</xdr:colOff>
      <xdr:row>77</xdr:row>
      <xdr:rowOff>55127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82749"/>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32401</xdr:rowOff>
    </xdr:from>
    <xdr:to>
      <xdr:col>76</xdr:col>
      <xdr:colOff>114300</xdr:colOff>
      <xdr:row>77</xdr:row>
      <xdr:rowOff>55127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34051"/>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32401</xdr:rowOff>
    </xdr:from>
    <xdr:to>
      <xdr:col>71</xdr:col>
      <xdr:colOff>177800</xdr:colOff>
      <xdr:row>77</xdr:row>
      <xdr:rowOff>66850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34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20388</xdr:rowOff>
    </xdr:from>
    <xdr:to>
      <xdr:col>85</xdr:col>
      <xdr:colOff>177800</xdr:colOff>
      <xdr:row>76</xdr:row>
      <xdr:rowOff>121988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43266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0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101749</xdr:rowOff>
    </xdr:from>
    <xdr:to>
      <xdr:col>81</xdr:col>
      <xdr:colOff>101600</xdr:colOff>
      <xdr:row>77</xdr:row>
      <xdr:rowOff>31899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48427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0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4327</xdr:rowOff>
    </xdr:from>
    <xdr:to>
      <xdr:col>76</xdr:col>
      <xdr:colOff>165100</xdr:colOff>
      <xdr:row>77</xdr:row>
      <xdr:rowOff>105927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122454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153051</xdr:rowOff>
    </xdr:from>
    <xdr:to>
      <xdr:col>72</xdr:col>
      <xdr:colOff>38100</xdr:colOff>
      <xdr:row>77</xdr:row>
      <xdr:rowOff>83201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99728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16050</xdr:rowOff>
    </xdr:from>
    <xdr:to>
      <xdr:col>67</xdr:col>
      <xdr:colOff>101600</xdr:colOff>
      <xdr:row>77</xdr:row>
      <xdr:rowOff>117650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134177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93326</xdr:rowOff>
    </xdr:from>
    <xdr:to>
      <xdr:col>85</xdr:col>
      <xdr:colOff>127000</xdr:colOff>
      <xdr:row>96</xdr:row>
      <xdr:rowOff>103563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552526"/>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7224</xdr:rowOff>
    </xdr:from>
    <xdr:to>
      <xdr:col>81</xdr:col>
      <xdr:colOff>50800</xdr:colOff>
      <xdr:row>96</xdr:row>
      <xdr:rowOff>103563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46642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7224</xdr:rowOff>
    </xdr:from>
    <xdr:to>
      <xdr:col>76</xdr:col>
      <xdr:colOff>114300</xdr:colOff>
      <xdr:row>97</xdr:row>
      <xdr:rowOff>133006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466424"/>
          <a:ext cx="889000" cy="2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80479</xdr:rowOff>
    </xdr:from>
    <xdr:to>
      <xdr:col>71</xdr:col>
      <xdr:colOff>177800</xdr:colOff>
      <xdr:row>97</xdr:row>
      <xdr:rowOff>133006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11129"/>
          <a:ext cx="8890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42526</xdr:rowOff>
    </xdr:from>
    <xdr:to>
      <xdr:col>85</xdr:col>
      <xdr:colOff>177800</xdr:colOff>
      <xdr:row>96</xdr:row>
      <xdr:rowOff>144126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5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65403</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35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52763</xdr:rowOff>
    </xdr:from>
    <xdr:to>
      <xdr:col>81</xdr:col>
      <xdr:colOff>101600</xdr:colOff>
      <xdr:row>96</xdr:row>
      <xdr:rowOff>154363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170890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2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127874</xdr:rowOff>
    </xdr:from>
    <xdr:to>
      <xdr:col>76</xdr:col>
      <xdr:colOff>165100</xdr:colOff>
      <xdr:row>96</xdr:row>
      <xdr:rowOff>58024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4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74551</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19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82206</xdr:rowOff>
    </xdr:from>
    <xdr:to>
      <xdr:col>72</xdr:col>
      <xdr:colOff>38100</xdr:colOff>
      <xdr:row>98</xdr:row>
      <xdr:rowOff>12356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28883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8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29679</xdr:rowOff>
    </xdr:from>
    <xdr:to>
      <xdr:col>67</xdr:col>
      <xdr:colOff>101600</xdr:colOff>
      <xdr:row>97</xdr:row>
      <xdr:rowOff>131279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6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147806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3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4359</xdr:rowOff>
    </xdr:from>
    <xdr:to>
      <xdr:col>116</xdr:col>
      <xdr:colOff>63500</xdr:colOff>
      <xdr:row>76</xdr:row>
      <xdr:rowOff>86874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691659"/>
          <a:ext cx="838200" cy="42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129900</xdr:rowOff>
    </xdr:from>
    <xdr:to>
      <xdr:col>111</xdr:col>
      <xdr:colOff>177800</xdr:colOff>
      <xdr:row>76</xdr:row>
      <xdr:rowOff>86874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988650"/>
          <a:ext cx="889000" cy="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129900</xdr:rowOff>
    </xdr:from>
    <xdr:to>
      <xdr:col>107</xdr:col>
      <xdr:colOff>50800</xdr:colOff>
      <xdr:row>76</xdr:row>
      <xdr:rowOff>44521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88650"/>
          <a:ext cx="889000" cy="8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122558</xdr:rowOff>
    </xdr:from>
    <xdr:to>
      <xdr:col>102</xdr:col>
      <xdr:colOff>114300</xdr:colOff>
      <xdr:row>76</xdr:row>
      <xdr:rowOff>44521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809858"/>
          <a:ext cx="889000" cy="2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125009</xdr:rowOff>
    </xdr:from>
    <xdr:to>
      <xdr:col>116</xdr:col>
      <xdr:colOff>114300</xdr:colOff>
      <xdr:row>74</xdr:row>
      <xdr:rowOff>55159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6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147886</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4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36074</xdr:rowOff>
    </xdr:from>
    <xdr:to>
      <xdr:col>112</xdr:col>
      <xdr:colOff>38100</xdr:colOff>
      <xdr:row>76</xdr:row>
      <xdr:rowOff>137674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154201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79100</xdr:rowOff>
    </xdr:from>
    <xdr:to>
      <xdr:col>107</xdr:col>
      <xdr:colOff>101600</xdr:colOff>
      <xdr:row>76</xdr:row>
      <xdr:rowOff>9249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37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25777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165171</xdr:rowOff>
    </xdr:from>
    <xdr:to>
      <xdr:col>102</xdr:col>
      <xdr:colOff>165100</xdr:colOff>
      <xdr:row>76</xdr:row>
      <xdr:rowOff>95321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111848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71758</xdr:rowOff>
    </xdr:from>
    <xdr:to>
      <xdr:col>98</xdr:col>
      <xdr:colOff>38100</xdr:colOff>
      <xdr:row>75</xdr:row>
      <xdr:rowOff>1908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18435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性質別歳出の</a:t>
          </a:r>
          <a:r>
            <a:rPr kumimoji="1" lang="ja-JP" altLang="en-US" sz="1100">
              <a:solidFill>
                <a:schemeClr val="dk1"/>
              </a:solidFill>
              <a:effectLst/>
              <a:latin typeface="+mn-lt"/>
              <a:ea typeface="+mn-ea"/>
              <a:cs typeface="+mn-cs"/>
            </a:rPr>
            <a:t>人件費については、会計年度任用職員による増、補助金及び普通建設事業費（うち新規整備）、公債費については、教員宿舎建設やフェリーターミナル整備事業、定住促進住宅整備事業等の工事による増である。</a:t>
          </a:r>
          <a:endParaRPr kumimoji="1" lang="en-US" altLang="ja-JP" sz="11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167208</xdr:rowOff>
    </xdr:from>
    <xdr:to>
      <xdr:col>24</xdr:col>
      <xdr:colOff>63500</xdr:colOff>
      <xdr:row>35</xdr:row>
      <xdr:rowOff>3848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96508"/>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3848</xdr:rowOff>
    </xdr:from>
    <xdr:to>
      <xdr:col>19</xdr:col>
      <xdr:colOff>177800</xdr:colOff>
      <xdr:row>35</xdr:row>
      <xdr:rowOff>17132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04598"/>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162255</xdr:rowOff>
    </xdr:from>
    <xdr:to>
      <xdr:col>15</xdr:col>
      <xdr:colOff>50800</xdr:colOff>
      <xdr:row>35</xdr:row>
      <xdr:rowOff>17132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9155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34</xdr:row>
      <xdr:rowOff>162255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8271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116408</xdr:rowOff>
    </xdr:from>
    <xdr:to>
      <xdr:col>24</xdr:col>
      <xdr:colOff>114300</xdr:colOff>
      <xdr:row>35</xdr:row>
      <xdr:rowOff>46558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139285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124498</xdr:rowOff>
    </xdr:from>
    <xdr:to>
      <xdr:col>20</xdr:col>
      <xdr:colOff>38100</xdr:colOff>
      <xdr:row>35</xdr:row>
      <xdr:rowOff>54648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71175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137782</xdr:rowOff>
    </xdr:from>
    <xdr:to>
      <xdr:col>15</xdr:col>
      <xdr:colOff>101600</xdr:colOff>
      <xdr:row>35</xdr:row>
      <xdr:rowOff>67932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84459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111455</xdr:rowOff>
    </xdr:from>
    <xdr:to>
      <xdr:col>10</xdr:col>
      <xdr:colOff>165100</xdr:colOff>
      <xdr:row>35</xdr:row>
      <xdr:rowOff>41605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58132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102616</xdr:rowOff>
    </xdr:from>
    <xdr:to>
      <xdr:col>6</xdr:col>
      <xdr:colOff>38100</xdr:colOff>
      <xdr:row>35</xdr:row>
      <xdr:rowOff>32766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29656</xdr:rowOff>
    </xdr:from>
    <xdr:to>
      <xdr:col>24</xdr:col>
      <xdr:colOff>63500</xdr:colOff>
      <xdr:row>56</xdr:row>
      <xdr:rowOff>158705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30856"/>
          <a:ext cx="838200" cy="1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29656</xdr:rowOff>
    </xdr:from>
    <xdr:to>
      <xdr:col>19</xdr:col>
      <xdr:colOff>177800</xdr:colOff>
      <xdr:row>56</xdr:row>
      <xdr:rowOff>83827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30856"/>
          <a:ext cx="889000" cy="5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83827</xdr:rowOff>
    </xdr:from>
    <xdr:to>
      <xdr:col>15</xdr:col>
      <xdr:colOff>50800</xdr:colOff>
      <xdr:row>57</xdr:row>
      <xdr:rowOff>100240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85027"/>
          <a:ext cx="889000" cy="1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100240</xdr:rowOff>
    </xdr:from>
    <xdr:to>
      <xdr:col>10</xdr:col>
      <xdr:colOff>114300</xdr:colOff>
      <xdr:row>57</xdr:row>
      <xdr:rowOff>119078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2890"/>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107905</xdr:rowOff>
    </xdr:from>
    <xdr:to>
      <xdr:col>24</xdr:col>
      <xdr:colOff>114300</xdr:colOff>
      <xdr:row>57</xdr:row>
      <xdr:rowOff>38055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130782</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60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150306</xdr:rowOff>
    </xdr:from>
    <xdr:to>
      <xdr:col>20</xdr:col>
      <xdr:colOff>38100</xdr:colOff>
      <xdr:row>56</xdr:row>
      <xdr:rowOff>80456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96983</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355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33027</xdr:rowOff>
    </xdr:from>
    <xdr:to>
      <xdr:col>15</xdr:col>
      <xdr:colOff>101600</xdr:colOff>
      <xdr:row>56</xdr:row>
      <xdr:rowOff>134627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151154</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409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49440</xdr:rowOff>
    </xdr:from>
    <xdr:to>
      <xdr:col>10</xdr:col>
      <xdr:colOff>165100</xdr:colOff>
      <xdr:row>57</xdr:row>
      <xdr:rowOff>151040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167567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68278</xdr:rowOff>
    </xdr:from>
    <xdr:to>
      <xdr:col>6</xdr:col>
      <xdr:colOff>38100</xdr:colOff>
      <xdr:row>57</xdr:row>
      <xdr:rowOff>169878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163641</xdr:rowOff>
    </xdr:from>
    <xdr:to>
      <xdr:col>24</xdr:col>
      <xdr:colOff>63500</xdr:colOff>
      <xdr:row>75</xdr:row>
      <xdr:rowOff>166861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2391"/>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30178</xdr:rowOff>
    </xdr:from>
    <xdr:to>
      <xdr:col>19</xdr:col>
      <xdr:colOff>177800</xdr:colOff>
      <xdr:row>75</xdr:row>
      <xdr:rowOff>166861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88928"/>
          <a:ext cx="889000" cy="1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30178</xdr:rowOff>
    </xdr:from>
    <xdr:to>
      <xdr:col>15</xdr:col>
      <xdr:colOff>50800</xdr:colOff>
      <xdr:row>76</xdr:row>
      <xdr:rowOff>54128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88928"/>
          <a:ext cx="8890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54128</xdr:rowOff>
    </xdr:from>
    <xdr:to>
      <xdr:col>10</xdr:col>
      <xdr:colOff>114300</xdr:colOff>
      <xdr:row>76</xdr:row>
      <xdr:rowOff>129267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84328"/>
          <a:ext cx="889000" cy="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112841</xdr:rowOff>
    </xdr:from>
    <xdr:to>
      <xdr:col>24</xdr:col>
      <xdr:colOff>114300</xdr:colOff>
      <xdr:row>76</xdr:row>
      <xdr:rowOff>42991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135718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2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116061</xdr:rowOff>
    </xdr:from>
    <xdr:to>
      <xdr:col>20</xdr:col>
      <xdr:colOff>38100</xdr:colOff>
      <xdr:row>76</xdr:row>
      <xdr:rowOff>46211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62738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5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150828</xdr:rowOff>
    </xdr:from>
    <xdr:to>
      <xdr:col>15</xdr:col>
      <xdr:colOff>101600</xdr:colOff>
      <xdr:row>75</xdr:row>
      <xdr:rowOff>80978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97505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1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3328</xdr:rowOff>
    </xdr:from>
    <xdr:to>
      <xdr:col>10</xdr:col>
      <xdr:colOff>165100</xdr:colOff>
      <xdr:row>76</xdr:row>
      <xdr:rowOff>104928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121455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78467</xdr:rowOff>
    </xdr:from>
    <xdr:to>
      <xdr:col>6</xdr:col>
      <xdr:colOff>38100</xdr:colOff>
      <xdr:row>77</xdr:row>
      <xdr:rowOff>8617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8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73692</xdr:rowOff>
    </xdr:from>
    <xdr:to>
      <xdr:col>24</xdr:col>
      <xdr:colOff>63500</xdr:colOff>
      <xdr:row>96</xdr:row>
      <xdr:rowOff>159725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32892"/>
          <a:ext cx="838200" cy="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147438</xdr:rowOff>
    </xdr:from>
    <xdr:to>
      <xdr:col>19</xdr:col>
      <xdr:colOff>177800</xdr:colOff>
      <xdr:row>96</xdr:row>
      <xdr:rowOff>159725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263738"/>
          <a:ext cx="889000" cy="3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147438</xdr:rowOff>
    </xdr:from>
    <xdr:to>
      <xdr:col>15</xdr:col>
      <xdr:colOff>50800</xdr:colOff>
      <xdr:row>97</xdr:row>
      <xdr:rowOff>34922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263738"/>
          <a:ext cx="889000" cy="4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158445</xdr:rowOff>
    </xdr:from>
    <xdr:to>
      <xdr:col>10</xdr:col>
      <xdr:colOff>114300</xdr:colOff>
      <xdr:row>97</xdr:row>
      <xdr:rowOff>34922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17645"/>
          <a:ext cx="889000" cy="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22892</xdr:rowOff>
    </xdr:from>
    <xdr:to>
      <xdr:col>24</xdr:col>
      <xdr:colOff>114300</xdr:colOff>
      <xdr:row>96</xdr:row>
      <xdr:rowOff>124492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45769</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108925</xdr:rowOff>
    </xdr:from>
    <xdr:to>
      <xdr:col>20</xdr:col>
      <xdr:colOff>38100</xdr:colOff>
      <xdr:row>97</xdr:row>
      <xdr:rowOff>39075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30202</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96638</xdr:rowOff>
    </xdr:from>
    <xdr:to>
      <xdr:col>15</xdr:col>
      <xdr:colOff>101600</xdr:colOff>
      <xdr:row>95</xdr:row>
      <xdr:rowOff>26788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43315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9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155572</xdr:rowOff>
    </xdr:from>
    <xdr:to>
      <xdr:col>10</xdr:col>
      <xdr:colOff>165100</xdr:colOff>
      <xdr:row>97</xdr:row>
      <xdr:rowOff>85722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76849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0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107645</xdr:rowOff>
    </xdr:from>
    <xdr:to>
      <xdr:col>6</xdr:col>
      <xdr:colOff>38100</xdr:colOff>
      <xdr:row>97</xdr:row>
      <xdr:rowOff>37795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54322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87060</xdr:rowOff>
    </xdr:from>
    <xdr:to>
      <xdr:col>55</xdr:col>
      <xdr:colOff>0</xdr:colOff>
      <xdr:row>58</xdr:row>
      <xdr:rowOff>107104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16810"/>
          <a:ext cx="838200" cy="5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80752</xdr:rowOff>
    </xdr:from>
    <xdr:to>
      <xdr:col>50</xdr:col>
      <xdr:colOff>114300</xdr:colOff>
      <xdr:row>58</xdr:row>
      <xdr:rowOff>107104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4852"/>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80752</xdr:rowOff>
    </xdr:from>
    <xdr:to>
      <xdr:col>45</xdr:col>
      <xdr:colOff>177800</xdr:colOff>
      <xdr:row>58</xdr:row>
      <xdr:rowOff>116883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4852"/>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70930</xdr:rowOff>
    </xdr:from>
    <xdr:to>
      <xdr:col>41</xdr:col>
      <xdr:colOff>50800</xdr:colOff>
      <xdr:row>58</xdr:row>
      <xdr:rowOff>116883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5030"/>
          <a:ext cx="8890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36260</xdr:rowOff>
    </xdr:from>
    <xdr:to>
      <xdr:col>55</xdr:col>
      <xdr:colOff>50800</xdr:colOff>
      <xdr:row>55</xdr:row>
      <xdr:rowOff>137860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59137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56304</xdr:rowOff>
    </xdr:from>
    <xdr:to>
      <xdr:col>50</xdr:col>
      <xdr:colOff>165100</xdr:colOff>
      <xdr:row>58</xdr:row>
      <xdr:rowOff>157904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2981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29952</xdr:rowOff>
    </xdr:from>
    <xdr:to>
      <xdr:col>46</xdr:col>
      <xdr:colOff>38100</xdr:colOff>
      <xdr:row>58</xdr:row>
      <xdr:rowOff>131552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148079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66083</xdr:rowOff>
    </xdr:from>
    <xdr:to>
      <xdr:col>41</xdr:col>
      <xdr:colOff>101600</xdr:colOff>
      <xdr:row>58</xdr:row>
      <xdr:rowOff>167683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12760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8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20130</xdr:rowOff>
    </xdr:from>
    <xdr:to>
      <xdr:col>36</xdr:col>
      <xdr:colOff>165100</xdr:colOff>
      <xdr:row>58</xdr:row>
      <xdr:rowOff>121730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84213</xdr:rowOff>
    </xdr:from>
    <xdr:to>
      <xdr:col>55</xdr:col>
      <xdr:colOff>0</xdr:colOff>
      <xdr:row>78</xdr:row>
      <xdr:rowOff>90091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731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77463</xdr:rowOff>
    </xdr:from>
    <xdr:to>
      <xdr:col>50</xdr:col>
      <xdr:colOff>114300</xdr:colOff>
      <xdr:row>78</xdr:row>
      <xdr:rowOff>90091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0563"/>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77463</xdr:rowOff>
    </xdr:from>
    <xdr:to>
      <xdr:col>45</xdr:col>
      <xdr:colOff>177800</xdr:colOff>
      <xdr:row>78</xdr:row>
      <xdr:rowOff>90718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0563"/>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88091</xdr:rowOff>
    </xdr:from>
    <xdr:to>
      <xdr:col>41</xdr:col>
      <xdr:colOff>50800</xdr:colOff>
      <xdr:row>78</xdr:row>
      <xdr:rowOff>90718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1191"/>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33413</xdr:rowOff>
    </xdr:from>
    <xdr:to>
      <xdr:col>55</xdr:col>
      <xdr:colOff>50800</xdr:colOff>
      <xdr:row>78</xdr:row>
      <xdr:rowOff>135013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39291</xdr:rowOff>
    </xdr:from>
    <xdr:to>
      <xdr:col>50</xdr:col>
      <xdr:colOff>165100</xdr:colOff>
      <xdr:row>78</xdr:row>
      <xdr:rowOff>140891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132018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26663</xdr:rowOff>
    </xdr:from>
    <xdr:to>
      <xdr:col>46</xdr:col>
      <xdr:colOff>38100</xdr:colOff>
      <xdr:row>78</xdr:row>
      <xdr:rowOff>128263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119390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39918</xdr:rowOff>
    </xdr:from>
    <xdr:to>
      <xdr:col>41</xdr:col>
      <xdr:colOff>101600</xdr:colOff>
      <xdr:row>78</xdr:row>
      <xdr:rowOff>141518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37291</xdr:rowOff>
    </xdr:from>
    <xdr:to>
      <xdr:col>36</xdr:col>
      <xdr:colOff>165100</xdr:colOff>
      <xdr:row>78</xdr:row>
      <xdr:rowOff>138891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130018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168906</xdr:rowOff>
    </xdr:from>
    <xdr:to>
      <xdr:col>55</xdr:col>
      <xdr:colOff>0</xdr:colOff>
      <xdr:row>98</xdr:row>
      <xdr:rowOff>169075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71006"/>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161396</xdr:rowOff>
    </xdr:from>
    <xdr:to>
      <xdr:col>50</xdr:col>
      <xdr:colOff>114300</xdr:colOff>
      <xdr:row>98</xdr:row>
      <xdr:rowOff>169075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63496"/>
          <a:ext cx="88900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43957</xdr:rowOff>
    </xdr:from>
    <xdr:to>
      <xdr:col>45</xdr:col>
      <xdr:colOff>177800</xdr:colOff>
      <xdr:row>98</xdr:row>
      <xdr:rowOff>161396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74607"/>
          <a:ext cx="889000" cy="2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117005</xdr:rowOff>
    </xdr:from>
    <xdr:to>
      <xdr:col>41</xdr:col>
      <xdr:colOff>50800</xdr:colOff>
      <xdr:row>97</xdr:row>
      <xdr:rowOff>43957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76205"/>
          <a:ext cx="889000" cy="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118106</xdr:rowOff>
    </xdr:from>
    <xdr:to>
      <xdr:col>55</xdr:col>
      <xdr:colOff>50800</xdr:colOff>
      <xdr:row>99</xdr:row>
      <xdr:rowOff>48256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33033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118275</xdr:rowOff>
    </xdr:from>
    <xdr:to>
      <xdr:col>50</xdr:col>
      <xdr:colOff>165100</xdr:colOff>
      <xdr:row>99</xdr:row>
      <xdr:rowOff>48425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39552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110596</xdr:rowOff>
    </xdr:from>
    <xdr:to>
      <xdr:col>46</xdr:col>
      <xdr:colOff>38100</xdr:colOff>
      <xdr:row>99</xdr:row>
      <xdr:rowOff>40746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31873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164607</xdr:rowOff>
    </xdr:from>
    <xdr:to>
      <xdr:col>41</xdr:col>
      <xdr:colOff>101600</xdr:colOff>
      <xdr:row>97</xdr:row>
      <xdr:rowOff>94757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111284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66205</xdr:rowOff>
    </xdr:from>
    <xdr:to>
      <xdr:col>36</xdr:col>
      <xdr:colOff>165100</xdr:colOff>
      <xdr:row>96</xdr:row>
      <xdr:rowOff>167805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12882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0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81645</xdr:rowOff>
    </xdr:from>
    <xdr:to>
      <xdr:col>85</xdr:col>
      <xdr:colOff>127000</xdr:colOff>
      <xdr:row>38</xdr:row>
      <xdr:rowOff>82399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96745"/>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80004</xdr:rowOff>
    </xdr:from>
    <xdr:to>
      <xdr:col>81</xdr:col>
      <xdr:colOff>50800</xdr:colOff>
      <xdr:row>38</xdr:row>
      <xdr:rowOff>81645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95104"/>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56494</xdr:rowOff>
    </xdr:from>
    <xdr:to>
      <xdr:col>76</xdr:col>
      <xdr:colOff>114300</xdr:colOff>
      <xdr:row>38</xdr:row>
      <xdr:rowOff>80004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71594"/>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56494</xdr:rowOff>
    </xdr:from>
    <xdr:to>
      <xdr:col>71</xdr:col>
      <xdr:colOff>177800</xdr:colOff>
      <xdr:row>38</xdr:row>
      <xdr:rowOff>79546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7159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31599</xdr:rowOff>
    </xdr:from>
    <xdr:to>
      <xdr:col>85</xdr:col>
      <xdr:colOff>177800</xdr:colOff>
      <xdr:row>38</xdr:row>
      <xdr:rowOff>133199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117976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30845</xdr:rowOff>
    </xdr:from>
    <xdr:to>
      <xdr:col>81</xdr:col>
      <xdr:colOff>101600</xdr:colOff>
      <xdr:row>38</xdr:row>
      <xdr:rowOff>132445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123572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29204</xdr:rowOff>
    </xdr:from>
    <xdr:to>
      <xdr:col>76</xdr:col>
      <xdr:colOff>165100</xdr:colOff>
      <xdr:row>38</xdr:row>
      <xdr:rowOff>130804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5694</xdr:rowOff>
    </xdr:from>
    <xdr:to>
      <xdr:col>72</xdr:col>
      <xdr:colOff>38100</xdr:colOff>
      <xdr:row>38</xdr:row>
      <xdr:rowOff>107294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98421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28746</xdr:rowOff>
    </xdr:from>
    <xdr:to>
      <xdr:col>67</xdr:col>
      <xdr:colOff>101600</xdr:colOff>
      <xdr:row>38</xdr:row>
      <xdr:rowOff>130346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121473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161864</xdr:rowOff>
    </xdr:from>
    <xdr:to>
      <xdr:col>85</xdr:col>
      <xdr:colOff>127000</xdr:colOff>
      <xdr:row>58</xdr:row>
      <xdr:rowOff>38877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4514"/>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38877</xdr:rowOff>
    </xdr:from>
    <xdr:to>
      <xdr:col>81</xdr:col>
      <xdr:colOff>50800</xdr:colOff>
      <xdr:row>58</xdr:row>
      <xdr:rowOff>63817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2977"/>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63817</xdr:rowOff>
    </xdr:from>
    <xdr:to>
      <xdr:col>76</xdr:col>
      <xdr:colOff>114300</xdr:colOff>
      <xdr:row>58</xdr:row>
      <xdr:rowOff>88198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07917"/>
          <a:ext cx="889000" cy="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75384</xdr:rowOff>
    </xdr:from>
    <xdr:to>
      <xdr:col>71</xdr:col>
      <xdr:colOff>177800</xdr:colOff>
      <xdr:row>58</xdr:row>
      <xdr:rowOff>88198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19484"/>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111064</xdr:rowOff>
    </xdr:from>
    <xdr:to>
      <xdr:col>85</xdr:col>
      <xdr:colOff>177800</xdr:colOff>
      <xdr:row>58</xdr:row>
      <xdr:rowOff>41214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133941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159527</xdr:rowOff>
    </xdr:from>
    <xdr:to>
      <xdr:col>81</xdr:col>
      <xdr:colOff>101600</xdr:colOff>
      <xdr:row>58</xdr:row>
      <xdr:rowOff>89677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106204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0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13017</xdr:rowOff>
    </xdr:from>
    <xdr:to>
      <xdr:col>76</xdr:col>
      <xdr:colOff>165100</xdr:colOff>
      <xdr:row>58</xdr:row>
      <xdr:rowOff>114617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131144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37398</xdr:rowOff>
    </xdr:from>
    <xdr:to>
      <xdr:col>72</xdr:col>
      <xdr:colOff>38100</xdr:colOff>
      <xdr:row>58</xdr:row>
      <xdr:rowOff>138998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155525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5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24584</xdr:rowOff>
    </xdr:from>
    <xdr:to>
      <xdr:col>67</xdr:col>
      <xdr:colOff>101600</xdr:colOff>
      <xdr:row>58</xdr:row>
      <xdr:rowOff>126184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142711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4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71188</xdr:rowOff>
    </xdr:from>
    <xdr:to>
      <xdr:col>85</xdr:col>
      <xdr:colOff>127000</xdr:colOff>
      <xdr:row>96</xdr:row>
      <xdr:rowOff>152549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0388"/>
          <a:ext cx="8382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152549</xdr:rowOff>
    </xdr:from>
    <xdr:to>
      <xdr:col>81</xdr:col>
      <xdr:colOff>50800</xdr:colOff>
      <xdr:row>97</xdr:row>
      <xdr:rowOff>55127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1749"/>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32401</xdr:rowOff>
    </xdr:from>
    <xdr:to>
      <xdr:col>76</xdr:col>
      <xdr:colOff>114300</xdr:colOff>
      <xdr:row>97</xdr:row>
      <xdr:rowOff>55127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63051"/>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32401</xdr:rowOff>
    </xdr:from>
    <xdr:to>
      <xdr:col>71</xdr:col>
      <xdr:colOff>177800</xdr:colOff>
      <xdr:row>97</xdr:row>
      <xdr:rowOff>66850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63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20388</xdr:rowOff>
    </xdr:from>
    <xdr:to>
      <xdr:col>85</xdr:col>
      <xdr:colOff>177800</xdr:colOff>
      <xdr:row>96</xdr:row>
      <xdr:rowOff>121988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43265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3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101749</xdr:rowOff>
    </xdr:from>
    <xdr:to>
      <xdr:col>81</xdr:col>
      <xdr:colOff>101600</xdr:colOff>
      <xdr:row>97</xdr:row>
      <xdr:rowOff>31899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48426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4327</xdr:rowOff>
    </xdr:from>
    <xdr:to>
      <xdr:col>76</xdr:col>
      <xdr:colOff>165100</xdr:colOff>
      <xdr:row>97</xdr:row>
      <xdr:rowOff>105927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122454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153051</xdr:rowOff>
    </xdr:from>
    <xdr:to>
      <xdr:col>72</xdr:col>
      <xdr:colOff>38100</xdr:colOff>
      <xdr:row>97</xdr:row>
      <xdr:rowOff>83201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99728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16050</xdr:rowOff>
    </xdr:from>
    <xdr:to>
      <xdr:col>67</xdr:col>
      <xdr:colOff>101600</xdr:colOff>
      <xdr:row>97</xdr:row>
      <xdr:rowOff>117650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134177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121590</xdr:rowOff>
    </xdr:from>
    <xdr:to>
      <xdr:col>116</xdr:col>
      <xdr:colOff>63500</xdr:colOff>
      <xdr:row>37</xdr:row>
      <xdr:rowOff>125797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293790"/>
          <a:ext cx="838200" cy="17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60696</xdr:rowOff>
    </xdr:from>
    <xdr:to>
      <xdr:col>111</xdr:col>
      <xdr:colOff>177800</xdr:colOff>
      <xdr:row>37</xdr:row>
      <xdr:rowOff>125797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232896"/>
          <a:ext cx="889000" cy="2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1843</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6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60696</xdr:rowOff>
    </xdr:from>
    <xdr:to>
      <xdr:col>107</xdr:col>
      <xdr:colOff>50800</xdr:colOff>
      <xdr:row>37</xdr:row>
      <xdr:rowOff>85604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232896"/>
          <a:ext cx="889000" cy="19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6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12306</xdr:rowOff>
    </xdr:from>
    <xdr:to>
      <xdr:col>102</xdr:col>
      <xdr:colOff>114300</xdr:colOff>
      <xdr:row>37</xdr:row>
      <xdr:rowOff>85604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184506"/>
          <a:ext cx="889000" cy="2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6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70790</xdr:rowOff>
    </xdr:from>
    <xdr:to>
      <xdr:col>116</xdr:col>
      <xdr:colOff>114300</xdr:colOff>
      <xdr:row>37</xdr:row>
      <xdr:rowOff>940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93667</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0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74997</xdr:rowOff>
    </xdr:from>
    <xdr:to>
      <xdr:col>112</xdr:col>
      <xdr:colOff>38100</xdr:colOff>
      <xdr:row>38</xdr:row>
      <xdr:rowOff>5147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21674</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61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9896</xdr:rowOff>
    </xdr:from>
    <xdr:to>
      <xdr:col>107</xdr:col>
      <xdr:colOff>101600</xdr:colOff>
      <xdr:row>36</xdr:row>
      <xdr:rowOff>111496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128023</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67111" y="59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34804</xdr:rowOff>
    </xdr:from>
    <xdr:to>
      <xdr:col>102</xdr:col>
      <xdr:colOff>165100</xdr:colOff>
      <xdr:row>37</xdr:row>
      <xdr:rowOff>136404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3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152931</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61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132956</xdr:rowOff>
    </xdr:from>
    <xdr:to>
      <xdr:col>98</xdr:col>
      <xdr:colOff>38100</xdr:colOff>
      <xdr:row>36</xdr:row>
      <xdr:rowOff>63106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34</xdr:row>
      <xdr:rowOff>79633</xdr:rowOff>
    </xdr:from>
    <xdr:ext cx="59901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356795" y="59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中で類似団体内より高額になっている事業費をみると、議会費は本村が離島であることから賃金や旅費といった経費が類似団体と比較しても増えている状態であり、総務費は沖縄振興特別推進交付金事業や沖縄離島活性化推進事業等による</a:t>
          </a:r>
          <a:r>
            <a:rPr kumimoji="1" lang="ja-JP" altLang="en-US" sz="1100">
              <a:solidFill>
                <a:schemeClr val="dk1"/>
              </a:solidFill>
              <a:effectLst/>
              <a:latin typeface="+mn-lt"/>
              <a:ea typeface="+mn-ea"/>
              <a:cs typeface="+mn-cs"/>
            </a:rPr>
            <a:t>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農林水産業費は、農畜産物出荷施設の整備及び修繕工事や製糖工場施設の修繕、製糖工場宿舎整備工事等による増である。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教育費においては教員宿舎建替事業によるものである。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年度からの沖縄振興特別推進交付金事業や沖縄離島活性化推進事業等の補助金を活用したハード事業等の実施により基金残高は減少傾向になっているが、令和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年度の標財比</a:t>
          </a:r>
          <a:r>
            <a:rPr kumimoji="1" lang="en-US" altLang="ja-JP" sz="1100">
              <a:solidFill>
                <a:schemeClr val="dk1"/>
              </a:solidFill>
              <a:effectLst/>
              <a:latin typeface="+mn-lt"/>
              <a:ea typeface="+mn-ea"/>
              <a:cs typeface="+mn-cs"/>
            </a:rPr>
            <a:t>78.62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百万円）となっており、前年度と比較すると</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百万円増加した。これは特別会計歳出削減を行った事による一般会計から特別会計への繰出金の見直しが影響したと考えられる。実質単年度収支は</a:t>
          </a:r>
          <a:r>
            <a:rPr kumimoji="1" lang="en-US" altLang="ja-JP" sz="1100">
              <a:solidFill>
                <a:schemeClr val="dk1"/>
              </a:solidFill>
              <a:effectLst/>
              <a:latin typeface="+mn-lt"/>
              <a:ea typeface="+mn-ea"/>
              <a:cs typeface="+mn-cs"/>
            </a:rPr>
            <a:t>-27.34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減のとなった。</a:t>
          </a:r>
          <a:endParaRPr lang="ja-JP" altLang="ja-JP" sz="1400">
            <a:effectLst/>
          </a:endParaRPr>
        </a:p>
        <a:p>
          <a:r>
            <a:rPr kumimoji="1" lang="ja-JP" altLang="ja-JP" sz="1100">
              <a:solidFill>
                <a:schemeClr val="dk1"/>
              </a:solidFill>
              <a:effectLst/>
              <a:latin typeface="+mn-lt"/>
              <a:ea typeface="+mn-ea"/>
              <a:cs typeface="+mn-cs"/>
            </a:rPr>
            <a:t>歳入・歳出予算の適切な計上に取り組み、適切な財政運営に努めたい。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-4.15%</a:t>
          </a:r>
          <a:r>
            <a:rPr kumimoji="1" lang="ja-JP" altLang="en-US" sz="1100">
              <a:solidFill>
                <a:schemeClr val="dk1"/>
              </a:solidFill>
              <a:effectLst/>
              <a:latin typeface="+mn-lt"/>
              <a:ea typeface="+mn-ea"/>
              <a:cs typeface="+mn-cs"/>
            </a:rPr>
            <a:t>となっているため、歳出抑制を図り減少傾向とならないように、経営改善に努める。</a:t>
          </a:r>
          <a:endParaRPr lang="ja-JP" altLang="ja-JP">
            <a:effectLst/>
          </a:endParaRPr>
        </a:p>
        <a:p>
          <a:r>
            <a:rPr kumimoji="1" lang="ja-JP" altLang="ja-JP" sz="1100">
              <a:solidFill>
                <a:schemeClr val="dk1"/>
              </a:solidFill>
              <a:effectLst/>
              <a:latin typeface="+mn-lt"/>
              <a:ea typeface="+mn-ea"/>
              <a:cs typeface="+mn-cs"/>
            </a:rPr>
            <a:t>簡易水道事業特別会計で老朽化した配水管の更新が平成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年度にかけて行われ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新規発行額が増額し、公債費の増加が見込まれることから、各公営企業の経営改善に努めることで歳出抑制を図っていく。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新規発行債について、ハード事業の増加により増加傾向にあることから、実質公債費率の分子となる額もまた増加傾向にある。</a:t>
          </a:r>
          <a:endParaRPr lang="ja-JP" altLang="ja-JP" sz="1400">
            <a:effectLst/>
          </a:endParaRPr>
        </a:p>
        <a:p>
          <a:r>
            <a:rPr kumimoji="1" lang="ja-JP" altLang="ja-JP" sz="1100">
              <a:solidFill>
                <a:schemeClr val="dk1"/>
              </a:solidFill>
              <a:effectLst/>
              <a:latin typeface="+mn-lt"/>
              <a:ea typeface="+mn-ea"/>
              <a:cs typeface="+mn-cs"/>
            </a:rPr>
            <a:t>新規事業について優先順位を査定し起債メニューを精査、同年度に多数の起債発行をしないよう起債抑制をはかり低水準の維持に努める。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満期一括償還地方債の利用がない。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と比較し横這いとなっている。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新規にて</a:t>
          </a:r>
          <a:r>
            <a:rPr kumimoji="1" lang="ja-JP" altLang="ja-JP" sz="1100">
              <a:solidFill>
                <a:schemeClr val="dk1"/>
              </a:solidFill>
              <a:effectLst/>
              <a:latin typeface="+mn-lt"/>
              <a:ea typeface="+mn-ea"/>
              <a:cs typeface="+mn-cs"/>
            </a:rPr>
            <a:t>教員宿舎建設やフェリーターミナル整備事業</a:t>
          </a:r>
          <a:r>
            <a:rPr kumimoji="1" lang="ja-JP" altLang="en-US" sz="1100">
              <a:solidFill>
                <a:schemeClr val="dk1"/>
              </a:solidFill>
              <a:effectLst/>
              <a:latin typeface="+mn-lt"/>
              <a:ea typeface="+mn-ea"/>
              <a:cs typeface="+mn-cs"/>
            </a:rPr>
            <a:t>、公営企業会計に</a:t>
          </a:r>
          <a:r>
            <a:rPr kumimoji="1" lang="ja-JP" altLang="ja-JP" sz="1100">
              <a:solidFill>
                <a:schemeClr val="dk1"/>
              </a:solidFill>
              <a:effectLst/>
              <a:latin typeface="+mn-lt"/>
              <a:ea typeface="+mn-ea"/>
              <a:cs typeface="+mn-cs"/>
            </a:rPr>
            <a:t>係る借</a:t>
          </a:r>
          <a:r>
            <a:rPr kumimoji="1" lang="ja-JP" altLang="en-US" sz="1100">
              <a:solidFill>
                <a:schemeClr val="dk1"/>
              </a:solidFill>
              <a:effectLst/>
              <a:latin typeface="+mn-lt"/>
              <a:ea typeface="+mn-ea"/>
              <a:cs typeface="+mn-cs"/>
            </a:rPr>
            <a:t>入れ</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地方債発行の抑制や基金の運営等適正な財政運営に努める。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年度より増加している主な要因として、財政調整基金である。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今後、公債費の増額が見込まれるが、歳入の確保並びに歳出の抑制を図っていくことで、積立金の財源確保に努める。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年度に活用したため、令和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円）となった。その他②～⑤の基金については活用実績が少ないことから増減はない。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公債費等の負担軽減に向けて可能な限り積立てを行っていく。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年度からの沖縄振興特別推進交付金事業や沖縄離島活性化推進事業等の補助金を活用したハード事業等の実施により基金残高は減少傾向になっているが、令和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した。これは特別会計歳出削減を行った事による一般会計から特別会計への繰出金の見直しが影響したと考えられる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今後、公債費の増額が見込まれるが、歳入の確保並びに歳出の抑制を図っていくことで、積立金の財源確保に努める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今後、公債費の増額が見込まれるが、歳入の確保並びに歳出の抑制を図っていくことで、積立金の財源確保に努める。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C28" sqref="BN28:BU2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3" t="s">
        <v>80</v>
      </c>
      <c r="X3" s="484"/>
      <c r="Y3" s="484"/>
      <c r="Z3" s="484"/>
      <c r="AA3" s="484"/>
      <c r="AB3" s="593"/>
      <c r="AC3" s="597" t="s">
        <v>81</v>
      </c>
      <c r="AD3" s="484"/>
      <c r="AE3" s="484"/>
      <c r="AF3" s="484"/>
      <c r="AG3" s="484"/>
      <c r="AH3" s="484"/>
      <c r="AI3" s="484"/>
      <c r="AJ3" s="484"/>
      <c r="AK3" s="484"/>
      <c r="AL3" s="559"/>
      <c r="AM3" s="483" t="s">
        <v>82</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83</v>
      </c>
      <c r="BO3" s="484"/>
      <c r="BP3" s="484"/>
      <c r="BQ3" s="484"/>
      <c r="BR3" s="484"/>
      <c r="BS3" s="484"/>
      <c r="BT3" s="484"/>
      <c r="BU3" s="559"/>
      <c r="BV3" s="483" t="s">
        <v>84</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85</v>
      </c>
      <c r="CU3" s="484"/>
      <c r="CV3" s="484"/>
      <c r="CW3" s="484"/>
      <c r="CX3" s="484"/>
      <c r="CY3" s="484"/>
      <c r="CZ3" s="484"/>
      <c r="DA3" s="559"/>
      <c r="DB3" s="483" t="s">
        <v>86</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87</v>
      </c>
      <c r="AZ4" s="412"/>
      <c r="BA4" s="412"/>
      <c r="BB4" s="412"/>
      <c r="BC4" s="412"/>
      <c r="BD4" s="412"/>
      <c r="BE4" s="412"/>
      <c r="BF4" s="412"/>
      <c r="BG4" s="412"/>
      <c r="BH4" s="412"/>
      <c r="BI4" s="412"/>
      <c r="BJ4" s="412"/>
      <c r="BK4" s="412"/>
      <c r="BL4" s="412"/>
      <c r="BM4" s="413"/>
      <c r="BN4" s="414">
        <v>2493927</v>
      </c>
      <c r="BO4" s="415"/>
      <c r="BP4" s="415"/>
      <c r="BQ4" s="415"/>
      <c r="BR4" s="415"/>
      <c r="BS4" s="415"/>
      <c r="BT4" s="415"/>
      <c r="BU4" s="416"/>
      <c r="BV4" s="414">
        <v>2473871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18.8</v>
      </c>
      <c r="CU4" s="589"/>
      <c r="CV4" s="589"/>
      <c r="CW4" s="589"/>
      <c r="CX4" s="589"/>
      <c r="CY4" s="589"/>
      <c r="CZ4" s="589"/>
      <c r="DA4" s="590"/>
      <c r="DB4" s="588">
        <v>39.799999999999997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89</v>
      </c>
      <c r="AN5" s="393"/>
      <c r="AO5" s="393"/>
      <c r="AP5" s="393"/>
      <c r="AQ5" s="393"/>
      <c r="AR5" s="393"/>
      <c r="AS5" s="393"/>
      <c r="AT5" s="394"/>
      <c r="AU5" s="469" t="s">
        <v>90</v>
      </c>
      <c r="AV5" s="470"/>
      <c r="AW5" s="470"/>
      <c r="AX5" s="470"/>
      <c r="AY5" s="399" t="s">
        <v>91</v>
      </c>
      <c r="AZ5" s="400"/>
      <c r="BA5" s="400"/>
      <c r="BB5" s="400"/>
      <c r="BC5" s="400"/>
      <c r="BD5" s="400"/>
      <c r="BE5" s="400"/>
      <c r="BF5" s="400"/>
      <c r="BG5" s="400"/>
      <c r="BH5" s="400"/>
      <c r="BI5" s="400"/>
      <c r="BJ5" s="400"/>
      <c r="BK5" s="400"/>
      <c r="BL5" s="400"/>
      <c r="BM5" s="401"/>
      <c r="BN5" s="419">
        <v>2224614</v>
      </c>
      <c r="BO5" s="420"/>
      <c r="BP5" s="420"/>
      <c r="BQ5" s="420"/>
      <c r="BR5" s="420"/>
      <c r="BS5" s="420"/>
      <c r="BT5" s="420"/>
      <c r="BU5" s="421"/>
      <c r="BV5" s="419">
        <v>2153483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96.9</v>
      </c>
      <c r="CU5" s="390"/>
      <c r="CV5" s="390"/>
      <c r="CW5" s="390"/>
      <c r="CX5" s="390"/>
      <c r="CY5" s="390"/>
      <c r="CZ5" s="390"/>
      <c r="DA5" s="391"/>
      <c r="DB5" s="389">
        <v>91.8</v>
      </c>
      <c r="DC5" s="390"/>
      <c r="DD5" s="390"/>
      <c r="DE5" s="390"/>
      <c r="DF5" s="390"/>
      <c r="DG5" s="390"/>
      <c r="DH5" s="390"/>
      <c r="DI5" s="391"/>
    </row>
    <row r="6" spans="1:119" ht="18.75" customHeight="1" x14ac:dyDescent="0.15">
      <c r="A6" s="181"/>
      <c r="B6" s="565" t="s">
        <v>93</v>
      </c>
      <c r="C6" s="434"/>
      <c r="D6" s="434"/>
      <c r="E6" s="566"/>
      <c r="F6" s="566"/>
      <c r="G6" s="566"/>
      <c r="H6" s="566"/>
      <c r="I6" s="566"/>
      <c r="J6" s="566"/>
      <c r="K6" s="566"/>
      <c r="L6" s="566" t="s">
        <v>94</v>
      </c>
      <c r="M6" s="566"/>
      <c r="N6" s="566"/>
      <c r="O6" s="566"/>
      <c r="P6" s="566"/>
      <c r="Q6" s="566"/>
      <c r="R6" s="461"/>
      <c r="S6" s="461"/>
      <c r="T6" s="461"/>
      <c r="U6" s="461"/>
      <c r="V6" s="572"/>
      <c r="W6" s="500" t="s">
        <v>95</v>
      </c>
      <c r="X6" s="433"/>
      <c r="Y6" s="433"/>
      <c r="Z6" s="433"/>
      <c r="AA6" s="433"/>
      <c r="AB6" s="434"/>
      <c r="AC6" s="577" t="s">
        <v>96</v>
      </c>
      <c r="AD6" s="578"/>
      <c r="AE6" s="578"/>
      <c r="AF6" s="578"/>
      <c r="AG6" s="578"/>
      <c r="AH6" s="578"/>
      <c r="AI6" s="578"/>
      <c r="AJ6" s="578"/>
      <c r="AK6" s="578"/>
      <c r="AL6" s="579"/>
      <c r="AM6" s="489" t="s">
        <v>97</v>
      </c>
      <c r="AN6" s="393"/>
      <c r="AO6" s="393"/>
      <c r="AP6" s="393"/>
      <c r="AQ6" s="393"/>
      <c r="AR6" s="393"/>
      <c r="AS6" s="393"/>
      <c r="AT6" s="394"/>
      <c r="AU6" s="469" t="s">
        <v>90</v>
      </c>
      <c r="AV6" s="470"/>
      <c r="AW6" s="470"/>
      <c r="AX6" s="470"/>
      <c r="AY6" s="399" t="s">
        <v>98</v>
      </c>
      <c r="AZ6" s="400"/>
      <c r="BA6" s="400"/>
      <c r="BB6" s="400"/>
      <c r="BC6" s="400"/>
      <c r="BD6" s="400"/>
      <c r="BE6" s="400"/>
      <c r="BF6" s="400"/>
      <c r="BG6" s="400"/>
      <c r="BH6" s="400"/>
      <c r="BI6" s="400"/>
      <c r="BJ6" s="400"/>
      <c r="BK6" s="400"/>
      <c r="BL6" s="400"/>
      <c r="BM6" s="401"/>
      <c r="BN6" s="419">
        <v>269313</v>
      </c>
      <c r="BO6" s="420"/>
      <c r="BP6" s="420"/>
      <c r="BQ6" s="420"/>
      <c r="BR6" s="420"/>
      <c r="BS6" s="420"/>
      <c r="BT6" s="420"/>
      <c r="BU6" s="421"/>
      <c r="BV6" s="419">
        <v>320388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97.2</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100</v>
      </c>
      <c r="AN7" s="393"/>
      <c r="AO7" s="393"/>
      <c r="AP7" s="393"/>
      <c r="AQ7" s="393"/>
      <c r="AR7" s="393"/>
      <c r="AS7" s="393"/>
      <c r="AT7" s="394"/>
      <c r="AU7" s="469" t="s">
        <v>90</v>
      </c>
      <c r="AV7" s="470"/>
      <c r="AW7" s="470"/>
      <c r="AX7" s="470"/>
      <c r="AY7" s="399" t="s">
        <v>101</v>
      </c>
      <c r="AZ7" s="400"/>
      <c r="BA7" s="400"/>
      <c r="BB7" s="400"/>
      <c r="BC7" s="400"/>
      <c r="BD7" s="400"/>
      <c r="BE7" s="400"/>
      <c r="BF7" s="400"/>
      <c r="BG7" s="400"/>
      <c r="BH7" s="400"/>
      <c r="BI7" s="400"/>
      <c r="BJ7" s="400"/>
      <c r="BK7" s="400"/>
      <c r="BL7" s="400"/>
      <c r="BM7" s="401"/>
      <c r="BN7" s="419">
        <v>127246</v>
      </c>
      <c r="BO7" s="420"/>
      <c r="BP7" s="420"/>
      <c r="BQ7" s="420"/>
      <c r="BR7" s="420"/>
      <c r="BS7" s="420"/>
      <c r="BT7" s="420"/>
      <c r="BU7" s="421"/>
      <c r="BV7" s="419">
        <v>30300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755666</v>
      </c>
      <c r="CU7" s="420"/>
      <c r="CV7" s="420"/>
      <c r="CW7" s="420"/>
      <c r="CX7" s="420"/>
      <c r="CY7" s="420"/>
      <c r="CZ7" s="420"/>
      <c r="DA7" s="421"/>
      <c r="DB7" s="419">
        <v>729198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103</v>
      </c>
      <c r="AN8" s="393"/>
      <c r="AO8" s="393"/>
      <c r="AP8" s="393"/>
      <c r="AQ8" s="393"/>
      <c r="AR8" s="393"/>
      <c r="AS8" s="393"/>
      <c r="AT8" s="394"/>
      <c r="AU8" s="469" t="s">
        <v>90</v>
      </c>
      <c r="AV8" s="470"/>
      <c r="AW8" s="470"/>
      <c r="AX8" s="470"/>
      <c r="AY8" s="399" t="s">
        <v>104</v>
      </c>
      <c r="AZ8" s="400"/>
      <c r="BA8" s="400"/>
      <c r="BB8" s="400"/>
      <c r="BC8" s="400"/>
      <c r="BD8" s="400"/>
      <c r="BE8" s="400"/>
      <c r="BF8" s="400"/>
      <c r="BG8" s="400"/>
      <c r="BH8" s="400"/>
      <c r="BI8" s="400"/>
      <c r="BJ8" s="400"/>
      <c r="BK8" s="400"/>
      <c r="BL8" s="400"/>
      <c r="BM8" s="401"/>
      <c r="BN8" s="419">
        <v>142067</v>
      </c>
      <c r="BO8" s="420"/>
      <c r="BP8" s="420"/>
      <c r="BQ8" s="420"/>
      <c r="BR8" s="420"/>
      <c r="BS8" s="420"/>
      <c r="BT8" s="420"/>
      <c r="BU8" s="421"/>
      <c r="BV8" s="419">
        <v>290088</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4">
        <v>0.09</v>
      </c>
      <c r="CU8" s="525"/>
      <c r="CV8" s="525"/>
      <c r="CW8" s="525"/>
      <c r="CX8" s="525"/>
      <c r="CY8" s="525"/>
      <c r="CZ8" s="525"/>
      <c r="DA8" s="526"/>
      <c r="DB8" s="524">
        <v>0.09</v>
      </c>
      <c r="DC8" s="525"/>
      <c r="DD8" s="525"/>
      <c r="DE8" s="525"/>
      <c r="DF8" s="525"/>
      <c r="DG8" s="525"/>
      <c r="DH8" s="525"/>
      <c r="DI8" s="526"/>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683</v>
      </c>
      <c r="S9" s="557"/>
      <c r="T9" s="557"/>
      <c r="U9" s="557"/>
      <c r="V9" s="558"/>
      <c r="W9" s="483" t="s">
        <v>108</v>
      </c>
      <c r="X9" s="484"/>
      <c r="Y9" s="484"/>
      <c r="Z9" s="484"/>
      <c r="AA9" s="484"/>
      <c r="AB9" s="484"/>
      <c r="AC9" s="484"/>
      <c r="AD9" s="484"/>
      <c r="AE9" s="484"/>
      <c r="AF9" s="484"/>
      <c r="AG9" s="484"/>
      <c r="AH9" s="484"/>
      <c r="AI9" s="484"/>
      <c r="AJ9" s="484"/>
      <c r="AK9" s="484"/>
      <c r="AL9" s="559"/>
      <c r="AM9" s="489" t="s">
        <v>109</v>
      </c>
      <c r="AN9" s="393"/>
      <c r="AO9" s="393"/>
      <c r="AP9" s="393"/>
      <c r="AQ9" s="393"/>
      <c r="AR9" s="393"/>
      <c r="AS9" s="393"/>
      <c r="AT9" s="394"/>
      <c r="AU9" s="469" t="s">
        <v>90</v>
      </c>
      <c r="AV9" s="470"/>
      <c r="AW9" s="470"/>
      <c r="AX9" s="470"/>
      <c r="AY9" s="399" t="s">
        <v>110</v>
      </c>
      <c r="AZ9" s="400"/>
      <c r="BA9" s="400"/>
      <c r="BB9" s="400"/>
      <c r="BC9" s="400"/>
      <c r="BD9" s="400"/>
      <c r="BE9" s="400"/>
      <c r="BF9" s="400"/>
      <c r="BG9" s="400"/>
      <c r="BH9" s="400"/>
      <c r="BI9" s="400"/>
      <c r="BJ9" s="400"/>
      <c r="BK9" s="400"/>
      <c r="BL9" s="400"/>
      <c r="BM9" s="401"/>
      <c r="BN9" s="419">
        <v>-148021</v>
      </c>
      <c r="BO9" s="420"/>
      <c r="BP9" s="420"/>
      <c r="BQ9" s="420"/>
      <c r="BR9" s="420"/>
      <c r="BS9" s="420"/>
      <c r="BT9" s="420"/>
      <c r="BU9" s="421"/>
      <c r="BV9" s="419">
        <v>105020</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10.9</v>
      </c>
      <c r="CU9" s="390"/>
      <c r="CV9" s="390"/>
      <c r="CW9" s="390"/>
      <c r="CX9" s="390"/>
      <c r="CY9" s="390"/>
      <c r="CZ9" s="390"/>
      <c r="DA9" s="391"/>
      <c r="DB9" s="389">
        <v>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759</v>
      </c>
      <c r="S10" s="396"/>
      <c r="T10" s="396"/>
      <c r="U10" s="396"/>
      <c r="V10" s="398"/>
      <c r="W10" s="560"/>
      <c r="X10" s="370"/>
      <c r="Y10" s="370"/>
      <c r="Z10" s="370"/>
      <c r="AA10" s="370"/>
      <c r="AB10" s="370"/>
      <c r="AC10" s="370"/>
      <c r="AD10" s="370"/>
      <c r="AE10" s="370"/>
      <c r="AF10" s="370"/>
      <c r="AG10" s="370"/>
      <c r="AH10" s="370"/>
      <c r="AI10" s="370"/>
      <c r="AJ10" s="370"/>
      <c r="AK10" s="370"/>
      <c r="AL10" s="561"/>
      <c r="AM10" s="489" t="s">
        <v>113</v>
      </c>
      <c r="AN10" s="393"/>
      <c r="AO10" s="393"/>
      <c r="AP10" s="393"/>
      <c r="AQ10" s="393"/>
      <c r="AR10" s="393"/>
      <c r="AS10" s="393"/>
      <c r="AT10" s="394"/>
      <c r="AU10" s="469" t="s">
        <v>114</v>
      </c>
      <c r="AV10" s="470"/>
      <c r="AW10" s="470"/>
      <c r="AX10" s="470"/>
      <c r="AY10" s="399" t="s">
        <v>115</v>
      </c>
      <c r="AZ10" s="400"/>
      <c r="BA10" s="400"/>
      <c r="BB10" s="400"/>
      <c r="BC10" s="400"/>
      <c r="BD10" s="400"/>
      <c r="BE10" s="400"/>
      <c r="BF10" s="400"/>
      <c r="BG10" s="400"/>
      <c r="BH10" s="400"/>
      <c r="BI10" s="400"/>
      <c r="BJ10" s="400"/>
      <c r="BK10" s="400"/>
      <c r="BL10" s="400"/>
      <c r="BM10" s="401"/>
      <c r="BN10" s="419">
        <v>243323</v>
      </c>
      <c r="BO10" s="420"/>
      <c r="BP10" s="420"/>
      <c r="BQ10" s="420"/>
      <c r="BR10" s="420"/>
      <c r="BS10" s="420"/>
      <c r="BT10" s="420"/>
      <c r="BU10" s="421"/>
      <c r="BV10" s="419">
        <v>238645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89" t="s">
        <v>119</v>
      </c>
      <c r="AN11" s="393"/>
      <c r="AO11" s="393"/>
      <c r="AP11" s="393"/>
      <c r="AQ11" s="393"/>
      <c r="AR11" s="393"/>
      <c r="AS11" s="393"/>
      <c r="AT11" s="394"/>
      <c r="AU11" s="469" t="s">
        <v>90</v>
      </c>
      <c r="AV11" s="470"/>
      <c r="AW11" s="470"/>
      <c r="AX11" s="470"/>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664</v>
      </c>
      <c r="S12" s="540"/>
      <c r="T12" s="540"/>
      <c r="U12" s="540"/>
      <c r="V12" s="541"/>
      <c r="W12" s="542" t="s">
        <v>1</v>
      </c>
      <c r="X12" s="470"/>
      <c r="Y12" s="470"/>
      <c r="Z12" s="470"/>
      <c r="AA12" s="470"/>
      <c r="AB12" s="543"/>
      <c r="AC12" s="544" t="s">
        <v>125</v>
      </c>
      <c r="AD12" s="545"/>
      <c r="AE12" s="545"/>
      <c r="AF12" s="545"/>
      <c r="AG12" s="546"/>
      <c r="AH12" s="544" t="s">
        <v>126</v>
      </c>
      <c r="AI12" s="545"/>
      <c r="AJ12" s="545"/>
      <c r="AK12" s="545"/>
      <c r="AL12" s="547"/>
      <c r="AM12" s="489" t="s">
        <v>127</v>
      </c>
      <c r="AN12" s="393"/>
      <c r="AO12" s="393"/>
      <c r="AP12" s="393"/>
      <c r="AQ12" s="393"/>
      <c r="AR12" s="393"/>
      <c r="AS12" s="393"/>
      <c r="AT12" s="394"/>
      <c r="AU12" s="469" t="s">
        <v>90</v>
      </c>
      <c r="AV12" s="470"/>
      <c r="AW12" s="470"/>
      <c r="AX12" s="470"/>
      <c r="AY12" s="399" t="s">
        <v>128</v>
      </c>
      <c r="AZ12" s="400"/>
      <c r="BA12" s="400"/>
      <c r="BB12" s="400"/>
      <c r="BC12" s="400"/>
      <c r="BD12" s="400"/>
      <c r="BE12" s="400"/>
      <c r="BF12" s="400"/>
      <c r="BG12" s="400"/>
      <c r="BH12" s="400"/>
      <c r="BI12" s="400"/>
      <c r="BJ12" s="400"/>
      <c r="BK12" s="400"/>
      <c r="BL12" s="400"/>
      <c r="BM12" s="401"/>
      <c r="BN12" s="419">
        <v>138631</v>
      </c>
      <c r="BO12" s="420"/>
      <c r="BP12" s="420"/>
      <c r="BQ12" s="420"/>
      <c r="BR12" s="420"/>
      <c r="BS12" s="420"/>
      <c r="BT12" s="420"/>
      <c r="BU12" s="421"/>
      <c r="BV12" s="419">
        <v>186112</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130</v>
      </c>
      <c r="N13" s="513"/>
      <c r="O13" s="513"/>
      <c r="P13" s="513"/>
      <c r="Q13" s="514"/>
      <c r="R13" s="515">
        <v>659</v>
      </c>
      <c r="S13" s="516"/>
      <c r="T13" s="516"/>
      <c r="U13" s="516"/>
      <c r="V13" s="517"/>
      <c r="W13" s="500" t="s">
        <v>131</v>
      </c>
      <c r="X13" s="433"/>
      <c r="Y13" s="433"/>
      <c r="Z13" s="433"/>
      <c r="AA13" s="433"/>
      <c r="AB13" s="434"/>
      <c r="AC13" s="395">
        <v>26</v>
      </c>
      <c r="AD13" s="396"/>
      <c r="AE13" s="396"/>
      <c r="AF13" s="396"/>
      <c r="AG13" s="397"/>
      <c r="AH13" s="395">
        <v>37</v>
      </c>
      <c r="AI13" s="396"/>
      <c r="AJ13" s="396"/>
      <c r="AK13" s="396"/>
      <c r="AL13" s="398"/>
      <c r="AM13" s="489" t="s">
        <v>132</v>
      </c>
      <c r="AN13" s="393"/>
      <c r="AO13" s="393"/>
      <c r="AP13" s="393"/>
      <c r="AQ13" s="393"/>
      <c r="AR13" s="393"/>
      <c r="AS13" s="393"/>
      <c r="AT13" s="394"/>
      <c r="AU13" s="469" t="s">
        <v>114</v>
      </c>
      <c r="AV13" s="470"/>
      <c r="AW13" s="470"/>
      <c r="AX13" s="470"/>
      <c r="AY13" s="399" t="s">
        <v>133</v>
      </c>
      <c r="AZ13" s="400"/>
      <c r="BA13" s="400"/>
      <c r="BB13" s="400"/>
      <c r="BC13" s="400"/>
      <c r="BD13" s="400"/>
      <c r="BE13" s="400"/>
      <c r="BF13" s="400"/>
      <c r="BG13" s="400"/>
      <c r="BH13" s="400"/>
      <c r="BI13" s="400"/>
      <c r="BJ13" s="400"/>
      <c r="BK13" s="400"/>
      <c r="BL13" s="400"/>
      <c r="BM13" s="401"/>
      <c r="BN13" s="419">
        <v>-43329</v>
      </c>
      <c r="BO13" s="420"/>
      <c r="BP13" s="420"/>
      <c r="BQ13" s="420"/>
      <c r="BR13" s="420"/>
      <c r="BS13" s="420"/>
      <c r="BT13" s="420"/>
      <c r="BU13" s="421"/>
      <c r="BV13" s="419">
        <v>157553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7.9</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135</v>
      </c>
      <c r="M14" s="522"/>
      <c r="N14" s="522"/>
      <c r="O14" s="522"/>
      <c r="P14" s="522"/>
      <c r="Q14" s="523"/>
      <c r="R14" s="515">
        <v>666</v>
      </c>
      <c r="S14" s="516"/>
      <c r="T14" s="516"/>
      <c r="U14" s="516"/>
      <c r="V14" s="517"/>
      <c r="W14" s="518"/>
      <c r="X14" s="436"/>
      <c r="Y14" s="436"/>
      <c r="Z14" s="436"/>
      <c r="AA14" s="436"/>
      <c r="AB14" s="437"/>
      <c r="AC14" s="508">
        <v>7.9</v>
      </c>
      <c r="AD14" s="509"/>
      <c r="AE14" s="509"/>
      <c r="AF14" s="509"/>
      <c r="AG14" s="510"/>
      <c r="AH14" s="508">
        <v>10.5</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9">
        <v>145.1</v>
      </c>
      <c r="CU14" s="520"/>
      <c r="CV14" s="520"/>
      <c r="CW14" s="520"/>
      <c r="CX14" s="520"/>
      <c r="CY14" s="520"/>
      <c r="CZ14" s="520"/>
      <c r="DA14" s="521"/>
      <c r="DB14" s="519">
        <v>124.2</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130</v>
      </c>
      <c r="N15" s="513"/>
      <c r="O15" s="513"/>
      <c r="P15" s="513"/>
      <c r="Q15" s="514"/>
      <c r="R15" s="515">
        <v>661</v>
      </c>
      <c r="S15" s="516"/>
      <c r="T15" s="516"/>
      <c r="U15" s="516"/>
      <c r="V15" s="517"/>
      <c r="W15" s="500" t="s">
        <v>137</v>
      </c>
      <c r="X15" s="433"/>
      <c r="Y15" s="433"/>
      <c r="Z15" s="433"/>
      <c r="AA15" s="433"/>
      <c r="AB15" s="434"/>
      <c r="AC15" s="395">
        <v>60</v>
      </c>
      <c r="AD15" s="396"/>
      <c r="AE15" s="396"/>
      <c r="AF15" s="396"/>
      <c r="AG15" s="397"/>
      <c r="AH15" s="395">
        <v>88</v>
      </c>
      <c r="AI15" s="396"/>
      <c r="AJ15" s="396"/>
      <c r="AK15" s="396"/>
      <c r="AL15" s="398"/>
      <c r="AM15" s="489"/>
      <c r="AN15" s="393"/>
      <c r="AO15" s="393"/>
      <c r="AP15" s="393"/>
      <c r="AQ15" s="393"/>
      <c r="AR15" s="393"/>
      <c r="AS15" s="393"/>
      <c r="AT15" s="394"/>
      <c r="AU15" s="469"/>
      <c r="AV15" s="470"/>
      <c r="AW15" s="470"/>
      <c r="AX15" s="470"/>
      <c r="AY15" s="411" t="s">
        <v>138</v>
      </c>
      <c r="AZ15" s="412"/>
      <c r="BA15" s="412"/>
      <c r="BB15" s="412"/>
      <c r="BC15" s="412"/>
      <c r="BD15" s="412"/>
      <c r="BE15" s="412"/>
      <c r="BF15" s="412"/>
      <c r="BG15" s="412"/>
      <c r="BH15" s="412"/>
      <c r="BI15" s="412"/>
      <c r="BJ15" s="412"/>
      <c r="BK15" s="412"/>
      <c r="BL15" s="412"/>
      <c r="BM15" s="413"/>
      <c r="BN15" s="414">
        <v>68430</v>
      </c>
      <c r="BO15" s="415"/>
      <c r="BP15" s="415"/>
      <c r="BQ15" s="415"/>
      <c r="BR15" s="415"/>
      <c r="BS15" s="415"/>
      <c r="BT15" s="415"/>
      <c r="BU15" s="416"/>
      <c r="BV15" s="414">
        <v>59595</v>
      </c>
      <c r="BW15" s="415"/>
      <c r="BX15" s="415"/>
      <c r="BY15" s="415"/>
      <c r="BZ15" s="415"/>
      <c r="CA15" s="415"/>
      <c r="CB15" s="415"/>
      <c r="CC15" s="416"/>
      <c r="CD15" s="502" t="s">
        <v>139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140</v>
      </c>
      <c r="M16" s="506"/>
      <c r="N16" s="506"/>
      <c r="O16" s="506"/>
      <c r="P16" s="506"/>
      <c r="Q16" s="507"/>
      <c r="R16" s="497" t="s">
        <v>141</v>
      </c>
      <c r="S16" s="498"/>
      <c r="T16" s="498"/>
      <c r="U16" s="498"/>
      <c r="V16" s="499"/>
      <c r="W16" s="518"/>
      <c r="X16" s="436"/>
      <c r="Y16" s="436"/>
      <c r="Z16" s="436"/>
      <c r="AA16" s="436"/>
      <c r="AB16" s="437"/>
      <c r="AC16" s="508">
        <v>18.2</v>
      </c>
      <c r="AD16" s="509"/>
      <c r="AE16" s="509"/>
      <c r="AF16" s="509"/>
      <c r="AG16" s="510"/>
      <c r="AH16" s="508">
        <v>25.1</v>
      </c>
      <c r="AI16" s="509"/>
      <c r="AJ16" s="509"/>
      <c r="AK16" s="509"/>
      <c r="AL16" s="511"/>
      <c r="AM16" s="489"/>
      <c r="AN16" s="393"/>
      <c r="AO16" s="393"/>
      <c r="AP16" s="393"/>
      <c r="AQ16" s="393"/>
      <c r="AR16" s="393"/>
      <c r="AS16" s="393"/>
      <c r="AT16" s="394"/>
      <c r="AU16" s="469"/>
      <c r="AV16" s="470"/>
      <c r="AW16" s="470"/>
      <c r="AX16" s="470"/>
      <c r="AY16" s="399" t="s">
        <v>142</v>
      </c>
      <c r="AZ16" s="400"/>
      <c r="BA16" s="400"/>
      <c r="BB16" s="400"/>
      <c r="BC16" s="400"/>
      <c r="BD16" s="400"/>
      <c r="BE16" s="400"/>
      <c r="BF16" s="400"/>
      <c r="BG16" s="400"/>
      <c r="BH16" s="400"/>
      <c r="BI16" s="400"/>
      <c r="BJ16" s="400"/>
      <c r="BK16" s="400"/>
      <c r="BL16" s="400"/>
      <c r="BM16" s="401"/>
      <c r="BN16" s="419">
        <v>723631</v>
      </c>
      <c r="BO16" s="420"/>
      <c r="BP16" s="420"/>
      <c r="BQ16" s="420"/>
      <c r="BR16" s="420"/>
      <c r="BS16" s="420"/>
      <c r="BT16" s="420"/>
      <c r="BU16" s="421"/>
      <c r="BV16" s="419">
        <v>709746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143</v>
      </c>
      <c r="N17" s="495"/>
      <c r="O17" s="495"/>
      <c r="P17" s="495"/>
      <c r="Q17" s="496"/>
      <c r="R17" s="497" t="s">
        <v>141</v>
      </c>
      <c r="S17" s="498"/>
      <c r="T17" s="498"/>
      <c r="U17" s="498"/>
      <c r="V17" s="499"/>
      <c r="W17" s="500" t="s">
        <v>144</v>
      </c>
      <c r="X17" s="433"/>
      <c r="Y17" s="433"/>
      <c r="Z17" s="433"/>
      <c r="AA17" s="433"/>
      <c r="AB17" s="434"/>
      <c r="AC17" s="395">
        <v>243</v>
      </c>
      <c r="AD17" s="396"/>
      <c r="AE17" s="396"/>
      <c r="AF17" s="396"/>
      <c r="AG17" s="397"/>
      <c r="AH17" s="395">
        <v>226</v>
      </c>
      <c r="AI17" s="396"/>
      <c r="AJ17" s="396"/>
      <c r="AK17" s="396"/>
      <c r="AL17" s="398"/>
      <c r="AM17" s="489"/>
      <c r="AN17" s="393"/>
      <c r="AO17" s="393"/>
      <c r="AP17" s="393"/>
      <c r="AQ17" s="393"/>
      <c r="AR17" s="393"/>
      <c r="AS17" s="393"/>
      <c r="AT17" s="394"/>
      <c r="AU17" s="469"/>
      <c r="AV17" s="470"/>
      <c r="AW17" s="470"/>
      <c r="AX17" s="470"/>
      <c r="AY17" s="399" t="s">
        <v>145</v>
      </c>
      <c r="AZ17" s="400"/>
      <c r="BA17" s="400"/>
      <c r="BB17" s="400"/>
      <c r="BC17" s="400"/>
      <c r="BD17" s="400"/>
      <c r="BE17" s="400"/>
      <c r="BF17" s="400"/>
      <c r="BG17" s="400"/>
      <c r="BH17" s="400"/>
      <c r="BI17" s="400"/>
      <c r="BJ17" s="400"/>
      <c r="BK17" s="400"/>
      <c r="BL17" s="400"/>
      <c r="BM17" s="401"/>
      <c r="BN17" s="419">
        <v>84181</v>
      </c>
      <c r="BO17" s="420"/>
      <c r="BP17" s="420"/>
      <c r="BQ17" s="420"/>
      <c r="BR17" s="420"/>
      <c r="BS17" s="420"/>
      <c r="BT17" s="420"/>
      <c r="BU17" s="421"/>
      <c r="BV17" s="419">
        <v>73722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90">
        <v>7.65</v>
      </c>
      <c r="M18" s="490"/>
      <c r="N18" s="490"/>
      <c r="O18" s="490"/>
      <c r="P18" s="490"/>
      <c r="Q18" s="490"/>
      <c r="R18" s="491"/>
      <c r="S18" s="491"/>
      <c r="T18" s="491"/>
      <c r="U18" s="491"/>
      <c r="V18" s="492"/>
      <c r="W18" s="485"/>
      <c r="X18" s="486"/>
      <c r="Y18" s="486"/>
      <c r="Z18" s="486"/>
      <c r="AA18" s="486"/>
      <c r="AB18" s="501"/>
      <c r="AC18" s="383">
        <v>73.900000000000006</v>
      </c>
      <c r="AD18" s="384"/>
      <c r="AE18" s="384"/>
      <c r="AF18" s="384"/>
      <c r="AG18" s="493"/>
      <c r="AH18" s="383">
        <v>64.400000000000006</v>
      </c>
      <c r="AI18" s="384"/>
      <c r="AJ18" s="384"/>
      <c r="AK18" s="384"/>
      <c r="AL18" s="385"/>
      <c r="AM18" s="489"/>
      <c r="AN18" s="393"/>
      <c r="AO18" s="393"/>
      <c r="AP18" s="393"/>
      <c r="AQ18" s="393"/>
      <c r="AR18" s="393"/>
      <c r="AS18" s="393"/>
      <c r="AT18" s="394"/>
      <c r="AU18" s="469"/>
      <c r="AV18" s="470"/>
      <c r="AW18" s="470"/>
      <c r="AX18" s="470"/>
      <c r="AY18" s="399" t="s">
        <v>147</v>
      </c>
      <c r="AZ18" s="400"/>
      <c r="BA18" s="400"/>
      <c r="BB18" s="400"/>
      <c r="BC18" s="400"/>
      <c r="BD18" s="400"/>
      <c r="BE18" s="400"/>
      <c r="BF18" s="400"/>
      <c r="BG18" s="400"/>
      <c r="BH18" s="400"/>
      <c r="BI18" s="400"/>
      <c r="BJ18" s="400"/>
      <c r="BK18" s="400"/>
      <c r="BL18" s="400"/>
      <c r="BM18" s="401"/>
      <c r="BN18" s="419">
        <v>750671</v>
      </c>
      <c r="BO18" s="420"/>
      <c r="BP18" s="420"/>
      <c r="BQ18" s="420"/>
      <c r="BR18" s="420"/>
      <c r="BS18" s="420"/>
      <c r="BT18" s="420"/>
      <c r="BU18" s="421"/>
      <c r="BV18" s="419">
        <v>696207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4">
        <v>89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149</v>
      </c>
      <c r="AZ19" s="400"/>
      <c r="BA19" s="400"/>
      <c r="BB19" s="400"/>
      <c r="BC19" s="400"/>
      <c r="BD19" s="400"/>
      <c r="BE19" s="400"/>
      <c r="BF19" s="400"/>
      <c r="BG19" s="400"/>
      <c r="BH19" s="400"/>
      <c r="BI19" s="400"/>
      <c r="BJ19" s="400"/>
      <c r="BK19" s="400"/>
      <c r="BL19" s="400"/>
      <c r="BM19" s="401"/>
      <c r="BN19" s="419">
        <v>1490791</v>
      </c>
      <c r="BO19" s="420"/>
      <c r="BP19" s="420"/>
      <c r="BQ19" s="420"/>
      <c r="BR19" s="420"/>
      <c r="BS19" s="420"/>
      <c r="BT19" s="420"/>
      <c r="BU19" s="421"/>
      <c r="BV19" s="419">
        <v>1430415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4">
        <v>378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151</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152</v>
      </c>
      <c r="C22" s="453"/>
      <c r="D22" s="454"/>
      <c r="E22" s="461" t="s">
        <v>1</v>
      </c>
      <c r="F22" s="433"/>
      <c r="G22" s="433"/>
      <c r="H22" s="433"/>
      <c r="I22" s="433"/>
      <c r="J22" s="433"/>
      <c r="K22" s="434"/>
      <c r="L22" s="461" t="s">
        <v>153</v>
      </c>
      <c r="M22" s="433"/>
      <c r="N22" s="433"/>
      <c r="O22" s="433"/>
      <c r="P22" s="434"/>
      <c r="Q22" s="443" t="s">
        <v>154</v>
      </c>
      <c r="R22" s="444"/>
      <c r="S22" s="444"/>
      <c r="T22" s="444"/>
      <c r="U22" s="444"/>
      <c r="V22" s="462"/>
      <c r="W22" s="464" t="s">
        <v>155</v>
      </c>
      <c r="X22" s="453"/>
      <c r="Y22" s="454"/>
      <c r="Z22" s="461" t="s">
        <v>1</v>
      </c>
      <c r="AA22" s="433"/>
      <c r="AB22" s="433"/>
      <c r="AC22" s="433"/>
      <c r="AD22" s="433"/>
      <c r="AE22" s="433"/>
      <c r="AF22" s="433"/>
      <c r="AG22" s="434"/>
      <c r="AH22" s="432" t="s">
        <v>156</v>
      </c>
      <c r="AI22" s="433"/>
      <c r="AJ22" s="433"/>
      <c r="AK22" s="433"/>
      <c r="AL22" s="434"/>
      <c r="AM22" s="432" t="s">
        <v>157</v>
      </c>
      <c r="AN22" s="438"/>
      <c r="AO22" s="438"/>
      <c r="AP22" s="438"/>
      <c r="AQ22" s="438"/>
      <c r="AR22" s="439"/>
      <c r="AS22" s="443" t="s">
        <v>154</v>
      </c>
      <c r="AT22" s="444"/>
      <c r="AU22" s="444"/>
      <c r="AV22" s="444"/>
      <c r="AW22" s="444"/>
      <c r="AX22" s="445"/>
      <c r="AY22" s="411" t="s">
        <v>158</v>
      </c>
      <c r="AZ22" s="412"/>
      <c r="BA22" s="412"/>
      <c r="BB22" s="412"/>
      <c r="BC22" s="412"/>
      <c r="BD22" s="412"/>
      <c r="BE22" s="412"/>
      <c r="BF22" s="412"/>
      <c r="BG22" s="412"/>
      <c r="BH22" s="412"/>
      <c r="BI22" s="412"/>
      <c r="BJ22" s="412"/>
      <c r="BK22" s="412"/>
      <c r="BL22" s="412"/>
      <c r="BM22" s="413"/>
      <c r="BN22" s="414">
        <v>2445642</v>
      </c>
      <c r="BO22" s="415"/>
      <c r="BP22" s="415"/>
      <c r="BQ22" s="415"/>
      <c r="BR22" s="415"/>
      <c r="BS22" s="415"/>
      <c r="BT22" s="415"/>
      <c r="BU22" s="416"/>
      <c r="BV22" s="414">
        <v>2424554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159</v>
      </c>
      <c r="AZ23" s="400"/>
      <c r="BA23" s="400"/>
      <c r="BB23" s="400"/>
      <c r="BC23" s="400"/>
      <c r="BD23" s="400"/>
      <c r="BE23" s="400"/>
      <c r="BF23" s="400"/>
      <c r="BG23" s="400"/>
      <c r="BH23" s="400"/>
      <c r="BI23" s="400"/>
      <c r="BJ23" s="400"/>
      <c r="BK23" s="400"/>
      <c r="BL23" s="400"/>
      <c r="BM23" s="401"/>
      <c r="BN23" s="419">
        <v>2096981</v>
      </c>
      <c r="BO23" s="420"/>
      <c r="BP23" s="420"/>
      <c r="BQ23" s="420"/>
      <c r="BR23" s="420"/>
      <c r="BS23" s="420"/>
      <c r="BT23" s="420"/>
      <c r="BU23" s="421"/>
      <c r="BV23" s="419">
        <v>2058575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160</v>
      </c>
      <c r="F24" s="393"/>
      <c r="G24" s="393"/>
      <c r="H24" s="393"/>
      <c r="I24" s="393"/>
      <c r="J24" s="393"/>
      <c r="K24" s="394"/>
      <c r="L24" s="395">
        <v>1</v>
      </c>
      <c r="M24" s="396"/>
      <c r="N24" s="396"/>
      <c r="O24" s="396"/>
      <c r="P24" s="397"/>
      <c r="Q24" s="395">
        <v>6370</v>
      </c>
      <c r="R24" s="396"/>
      <c r="S24" s="396"/>
      <c r="T24" s="396"/>
      <c r="U24" s="396"/>
      <c r="V24" s="397"/>
      <c r="W24" s="465"/>
      <c r="X24" s="456"/>
      <c r="Y24" s="457"/>
      <c r="Z24" s="392" t="s">
        <v>161</v>
      </c>
      <c r="AA24" s="393"/>
      <c r="AB24" s="393"/>
      <c r="AC24" s="393"/>
      <c r="AD24" s="393"/>
      <c r="AE24" s="393"/>
      <c r="AF24" s="393"/>
      <c r="AG24" s="394"/>
      <c r="AH24" s="395">
        <v>27</v>
      </c>
      <c r="AI24" s="396"/>
      <c r="AJ24" s="396"/>
      <c r="AK24" s="396"/>
      <c r="AL24" s="397"/>
      <c r="AM24" s="395">
        <v>72684</v>
      </c>
      <c r="AN24" s="396"/>
      <c r="AO24" s="396"/>
      <c r="AP24" s="396"/>
      <c r="AQ24" s="396"/>
      <c r="AR24" s="397"/>
      <c r="AS24" s="395">
        <v>2692</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2161746</v>
      </c>
      <c r="BO24" s="420"/>
      <c r="BP24" s="420"/>
      <c r="BQ24" s="420"/>
      <c r="BR24" s="420"/>
      <c r="BS24" s="420"/>
      <c r="BT24" s="420"/>
      <c r="BU24" s="421"/>
      <c r="BV24" s="419">
        <v>2106336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163</v>
      </c>
      <c r="F25" s="393"/>
      <c r="G25" s="393"/>
      <c r="H25" s="393"/>
      <c r="I25" s="393"/>
      <c r="J25" s="393"/>
      <c r="K25" s="394"/>
      <c r="L25" s="395">
        <v>1</v>
      </c>
      <c r="M25" s="396"/>
      <c r="N25" s="396"/>
      <c r="O25" s="396"/>
      <c r="P25" s="397"/>
      <c r="Q25" s="395">
        <v>5320</v>
      </c>
      <c r="R25" s="396"/>
      <c r="S25" s="396"/>
      <c r="T25" s="396"/>
      <c r="U25" s="396"/>
      <c r="V25" s="397"/>
      <c r="W25" s="465"/>
      <c r="X25" s="456"/>
      <c r="Y25" s="45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t="s">
        <v>122</v>
      </c>
      <c r="BO25" s="415"/>
      <c r="BP25" s="415"/>
      <c r="BQ25" s="415"/>
      <c r="BR25" s="415"/>
      <c r="BS25" s="415"/>
      <c r="BT25" s="415"/>
      <c r="BU25" s="416"/>
      <c r="BV25" s="414" t="s">
        <v>122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166</v>
      </c>
      <c r="F26" s="393"/>
      <c r="G26" s="393"/>
      <c r="H26" s="393"/>
      <c r="I26" s="393"/>
      <c r="J26" s="393"/>
      <c r="K26" s="394"/>
      <c r="L26" s="395">
        <v>1</v>
      </c>
      <c r="M26" s="396"/>
      <c r="N26" s="396"/>
      <c r="O26" s="396"/>
      <c r="P26" s="397"/>
      <c r="Q26" s="395">
        <v>4980</v>
      </c>
      <c r="R26" s="396"/>
      <c r="S26" s="396"/>
      <c r="T26" s="396"/>
      <c r="U26" s="396"/>
      <c r="V26" s="397"/>
      <c r="W26" s="465"/>
      <c r="X26" s="456"/>
      <c r="Y26" s="457"/>
      <c r="Z26" s="392" t="s">
        <v>167</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169</v>
      </c>
      <c r="F27" s="393"/>
      <c r="G27" s="393"/>
      <c r="H27" s="393"/>
      <c r="I27" s="393"/>
      <c r="J27" s="393"/>
      <c r="K27" s="394"/>
      <c r="L27" s="395">
        <v>1</v>
      </c>
      <c r="M27" s="396"/>
      <c r="N27" s="396"/>
      <c r="O27" s="396"/>
      <c r="P27" s="397"/>
      <c r="Q27" s="395">
        <v>2380</v>
      </c>
      <c r="R27" s="396"/>
      <c r="S27" s="396"/>
      <c r="T27" s="396"/>
      <c r="U27" s="396"/>
      <c r="V27" s="397"/>
      <c r="W27" s="465"/>
      <c r="X27" s="456"/>
      <c r="Y27" s="457"/>
      <c r="Z27" s="392" t="s">
        <v>170</v>
      </c>
      <c r="AA27" s="393"/>
      <c r="AB27" s="393"/>
      <c r="AC27" s="393"/>
      <c r="AD27" s="393"/>
      <c r="AE27" s="393"/>
      <c r="AF27" s="393"/>
      <c r="AG27" s="394"/>
      <c r="AH27" s="395">
        <v>2</v>
      </c>
      <c r="AI27" s="396"/>
      <c r="AJ27" s="396"/>
      <c r="AK27" s="396"/>
      <c r="AL27" s="397"/>
      <c r="AM27" s="395" t="s">
        <v>171</v>
      </c>
      <c r="AN27" s="396"/>
      <c r="AO27" s="396"/>
      <c r="AP27" s="396"/>
      <c r="AQ27" s="396"/>
      <c r="AR27" s="397"/>
      <c r="AS27" s="395" t="s">
        <v>171</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173</v>
      </c>
      <c r="F28" s="393"/>
      <c r="G28" s="393"/>
      <c r="H28" s="393"/>
      <c r="I28" s="393"/>
      <c r="J28" s="393"/>
      <c r="K28" s="394"/>
      <c r="L28" s="395">
        <v>1</v>
      </c>
      <c r="M28" s="396"/>
      <c r="N28" s="396"/>
      <c r="O28" s="396"/>
      <c r="P28" s="397"/>
      <c r="Q28" s="395">
        <v>1970</v>
      </c>
      <c r="R28" s="396"/>
      <c r="S28" s="396"/>
      <c r="T28" s="396"/>
      <c r="U28" s="396"/>
      <c r="V28" s="397"/>
      <c r="W28" s="465"/>
      <c r="X28" s="456"/>
      <c r="Y28" s="45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594117</v>
      </c>
      <c r="BO28" s="415"/>
      <c r="BP28" s="415"/>
      <c r="BQ28" s="415"/>
      <c r="BR28" s="415"/>
      <c r="BS28" s="415"/>
      <c r="BT28" s="415"/>
      <c r="BU28" s="416"/>
      <c r="BV28" s="414">
        <v>490425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176</v>
      </c>
      <c r="F29" s="393"/>
      <c r="G29" s="393"/>
      <c r="H29" s="393"/>
      <c r="I29" s="393"/>
      <c r="J29" s="393"/>
      <c r="K29" s="394"/>
      <c r="L29" s="395">
        <v>5</v>
      </c>
      <c r="M29" s="396"/>
      <c r="N29" s="396"/>
      <c r="O29" s="396"/>
      <c r="P29" s="397"/>
      <c r="Q29" s="395">
        <v>1850</v>
      </c>
      <c r="R29" s="396"/>
      <c r="S29" s="396"/>
      <c r="T29" s="396"/>
      <c r="U29" s="396"/>
      <c r="V29" s="397"/>
      <c r="W29" s="466"/>
      <c r="X29" s="467"/>
      <c r="Y29" s="468"/>
      <c r="Z29" s="392" t="s">
        <v>177</v>
      </c>
      <c r="AA29" s="393"/>
      <c r="AB29" s="393"/>
      <c r="AC29" s="393"/>
      <c r="AD29" s="393"/>
      <c r="AE29" s="393"/>
      <c r="AF29" s="393"/>
      <c r="AG29" s="394"/>
      <c r="AH29" s="395">
        <v>29</v>
      </c>
      <c r="AI29" s="396"/>
      <c r="AJ29" s="396"/>
      <c r="AK29" s="396"/>
      <c r="AL29" s="397"/>
      <c r="AM29" s="395">
        <v>77978</v>
      </c>
      <c r="AN29" s="396"/>
      <c r="AO29" s="396"/>
      <c r="AP29" s="396"/>
      <c r="AQ29" s="396"/>
      <c r="AR29" s="397"/>
      <c r="AS29" s="395">
        <v>2689</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14408</v>
      </c>
      <c r="BO29" s="420"/>
      <c r="BP29" s="420"/>
      <c r="BQ29" s="420"/>
      <c r="BR29" s="420"/>
      <c r="BS29" s="420"/>
      <c r="BT29" s="420"/>
      <c r="BU29" s="421"/>
      <c r="BV29" s="419">
        <v>14408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90.2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89666</v>
      </c>
      <c r="BO30" s="423"/>
      <c r="BP30" s="423"/>
      <c r="BQ30" s="423"/>
      <c r="BR30" s="423"/>
      <c r="BS30" s="423"/>
      <c r="BT30" s="423"/>
      <c r="BU30" s="424"/>
      <c r="BV30" s="422">
        <v>156561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5</v>
      </c>
      <c r="BF35" s="367"/>
      <c r="BG35" s="368" t="str">
        <f>IF('各会計、関係団体の財政状況及び健全化判断比率'!B31="","",'各会計、関係団体の財政状況及び健全化判断比率'!B31)</f>
        <v>航路事業特別会計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6</v>
      </c>
      <c r="BF36" s="367"/>
      <c r="BG36" s="368" t="str">
        <f>IF('各会計、関係団体の財政状況及び健全化判断比率'!B32="","",'各会計、関係団体の財政状況及び健全化判断比率'!B32)</f>
        <v>農業集落排水事業特別会計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7</v>
      </c>
      <c r="BF37" s="367"/>
      <c r="BG37" s="368" t="str">
        <f>IF('各会計、関係団体の財政状況及び健全化判断比率'!B33="","",'各会計、関係団体の財政状況及び健全化判断比率'!B33)</f>
        <v>村民牧場事業特別会計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K4z4v3e8c9P3axTV9G5DMaC9mqrUQzXWdu50fLYnbkrKQxI5K7WHxRqIdOLw9lY8g/coII4aw9OEaQWwSlL3w==" saltValue="FN+jdFDoGb80PFLwxzN0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28" sqref="BG28:CB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15" t="s">
        <v>211</v>
      </c>
      <c r="AQ4" s="715"/>
      <c r="AR4" s="715"/>
      <c r="AS4" s="715"/>
      <c r="AT4" s="715"/>
      <c r="AU4" s="715"/>
      <c r="AV4" s="715"/>
      <c r="AW4" s="715"/>
      <c r="AX4" s="715"/>
      <c r="AY4" s="715"/>
      <c r="AZ4" s="715"/>
      <c r="BA4" s="715"/>
      <c r="BB4" s="715"/>
      <c r="BC4" s="715"/>
      <c r="BD4" s="715"/>
      <c r="BE4" s="715"/>
      <c r="BF4" s="715"/>
      <c r="BG4" s="715" t="s">
        <v>212</v>
      </c>
      <c r="BH4" s="715"/>
      <c r="BI4" s="715"/>
      <c r="BJ4" s="715"/>
      <c r="BK4" s="715"/>
      <c r="BL4" s="715"/>
      <c r="BM4" s="715"/>
      <c r="BN4" s="715"/>
      <c r="BO4" s="715" t="s">
        <v>209</v>
      </c>
      <c r="BP4" s="715"/>
      <c r="BQ4" s="715"/>
      <c r="BR4" s="715"/>
      <c r="BS4" s="715" t="s">
        <v>213</v>
      </c>
      <c r="BT4" s="715"/>
      <c r="BU4" s="715"/>
      <c r="BV4" s="715"/>
      <c r="BW4" s="715"/>
      <c r="BX4" s="715"/>
      <c r="BY4" s="715"/>
      <c r="BZ4" s="715"/>
      <c r="CA4" s="715"/>
      <c r="CB4" s="715"/>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57484</v>
      </c>
      <c r="S5" s="674"/>
      <c r="T5" s="674"/>
      <c r="U5" s="674"/>
      <c r="V5" s="674"/>
      <c r="W5" s="674"/>
      <c r="X5" s="674"/>
      <c r="Y5" s="702"/>
      <c r="Z5" s="716">
        <v>2.2999999999999998</v>
      </c>
      <c r="AA5" s="716"/>
      <c r="AB5" s="716"/>
      <c r="AC5" s="716"/>
      <c r="AD5" s="717">
        <v>57484</v>
      </c>
      <c r="AE5" s="717"/>
      <c r="AF5" s="717"/>
      <c r="AG5" s="717"/>
      <c r="AH5" s="717"/>
      <c r="AI5" s="717"/>
      <c r="AJ5" s="717"/>
      <c r="AK5" s="717"/>
      <c r="AL5" s="703">
        <v>7.4</v>
      </c>
      <c r="AM5" s="686"/>
      <c r="AN5" s="686"/>
      <c r="AO5" s="704"/>
      <c r="AP5" s="676" t="s">
        <v>216</v>
      </c>
      <c r="AQ5" s="677"/>
      <c r="AR5" s="677"/>
      <c r="AS5" s="677"/>
      <c r="AT5" s="677"/>
      <c r="AU5" s="677"/>
      <c r="AV5" s="677"/>
      <c r="AW5" s="677"/>
      <c r="AX5" s="677"/>
      <c r="AY5" s="677"/>
      <c r="AZ5" s="677"/>
      <c r="BA5" s="677"/>
      <c r="BB5" s="677"/>
      <c r="BC5" s="677"/>
      <c r="BD5" s="677"/>
      <c r="BE5" s="677"/>
      <c r="BF5" s="678"/>
      <c r="BG5" s="621">
        <v>57484</v>
      </c>
      <c r="BH5" s="622"/>
      <c r="BI5" s="622"/>
      <c r="BJ5" s="622"/>
      <c r="BK5" s="622"/>
      <c r="BL5" s="622"/>
      <c r="BM5" s="622"/>
      <c r="BN5" s="623"/>
      <c r="BO5" s="663">
        <v>100</v>
      </c>
      <c r="BP5" s="663"/>
      <c r="BQ5" s="663"/>
      <c r="BR5" s="663"/>
      <c r="BS5" s="664" t="s">
        <v>122</v>
      </c>
      <c r="BT5" s="664"/>
      <c r="BU5" s="664"/>
      <c r="BV5" s="664"/>
      <c r="BW5" s="664"/>
      <c r="BX5" s="664"/>
      <c r="BY5" s="664"/>
      <c r="BZ5" s="664"/>
      <c r="CA5" s="664"/>
      <c r="CB5" s="698"/>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8316</v>
      </c>
      <c r="S6" s="622"/>
      <c r="T6" s="622"/>
      <c r="U6" s="622"/>
      <c r="V6" s="622"/>
      <c r="W6" s="622"/>
      <c r="X6" s="622"/>
      <c r="Y6" s="623"/>
      <c r="Z6" s="663">
        <v>0.3</v>
      </c>
      <c r="AA6" s="663"/>
      <c r="AB6" s="663"/>
      <c r="AC6" s="663"/>
      <c r="AD6" s="664">
        <v>8316</v>
      </c>
      <c r="AE6" s="664"/>
      <c r="AF6" s="664"/>
      <c r="AG6" s="664"/>
      <c r="AH6" s="664"/>
      <c r="AI6" s="664"/>
      <c r="AJ6" s="664"/>
      <c r="AK6" s="664"/>
      <c r="AL6" s="624">
        <v>1.1000000000000001</v>
      </c>
      <c r="AM6" s="625"/>
      <c r="AN6" s="625"/>
      <c r="AO6" s="665"/>
      <c r="AP6" s="618" t="s">
        <v>221</v>
      </c>
      <c r="AQ6" s="619"/>
      <c r="AR6" s="619"/>
      <c r="AS6" s="619"/>
      <c r="AT6" s="619"/>
      <c r="AU6" s="619"/>
      <c r="AV6" s="619"/>
      <c r="AW6" s="619"/>
      <c r="AX6" s="619"/>
      <c r="AY6" s="619"/>
      <c r="AZ6" s="619"/>
      <c r="BA6" s="619"/>
      <c r="BB6" s="619"/>
      <c r="BC6" s="619"/>
      <c r="BD6" s="619"/>
      <c r="BE6" s="619"/>
      <c r="BF6" s="620"/>
      <c r="BG6" s="621">
        <v>57484</v>
      </c>
      <c r="BH6" s="622"/>
      <c r="BI6" s="622"/>
      <c r="BJ6" s="622"/>
      <c r="BK6" s="622"/>
      <c r="BL6" s="622"/>
      <c r="BM6" s="622"/>
      <c r="BN6" s="623"/>
      <c r="BO6" s="663">
        <v>100</v>
      </c>
      <c r="BP6" s="663"/>
      <c r="BQ6" s="663"/>
      <c r="BR6" s="663"/>
      <c r="BS6" s="664" t="s">
        <v>122</v>
      </c>
      <c r="BT6" s="664"/>
      <c r="BU6" s="664"/>
      <c r="BV6" s="664"/>
      <c r="BW6" s="664"/>
      <c r="BX6" s="664"/>
      <c r="BY6" s="664"/>
      <c r="BZ6" s="664"/>
      <c r="CA6" s="664"/>
      <c r="CB6" s="698"/>
      <c r="CD6" s="676" t="s">
        <v>222</v>
      </c>
      <c r="CE6" s="677"/>
      <c r="CF6" s="677"/>
      <c r="CG6" s="677"/>
      <c r="CH6" s="677"/>
      <c r="CI6" s="677"/>
      <c r="CJ6" s="677"/>
      <c r="CK6" s="677"/>
      <c r="CL6" s="677"/>
      <c r="CM6" s="677"/>
      <c r="CN6" s="677"/>
      <c r="CO6" s="677"/>
      <c r="CP6" s="677"/>
      <c r="CQ6" s="678"/>
      <c r="CR6" s="621">
        <v>38402</v>
      </c>
      <c r="CS6" s="622"/>
      <c r="CT6" s="622"/>
      <c r="CU6" s="622"/>
      <c r="CV6" s="622"/>
      <c r="CW6" s="622"/>
      <c r="CX6" s="622"/>
      <c r="CY6" s="623"/>
      <c r="CZ6" s="703">
        <v>1.7</v>
      </c>
      <c r="DA6" s="686"/>
      <c r="DB6" s="686"/>
      <c r="DC6" s="705"/>
      <c r="DD6" s="627" t="s">
        <v>122</v>
      </c>
      <c r="DE6" s="622"/>
      <c r="DF6" s="622"/>
      <c r="DG6" s="622"/>
      <c r="DH6" s="622"/>
      <c r="DI6" s="622"/>
      <c r="DJ6" s="622"/>
      <c r="DK6" s="622"/>
      <c r="DL6" s="622"/>
      <c r="DM6" s="622"/>
      <c r="DN6" s="622"/>
      <c r="DO6" s="622"/>
      <c r="DP6" s="623"/>
      <c r="DQ6" s="627">
        <v>38402</v>
      </c>
      <c r="DR6" s="622"/>
      <c r="DS6" s="622"/>
      <c r="DT6" s="622"/>
      <c r="DU6" s="622"/>
      <c r="DV6" s="622"/>
      <c r="DW6" s="622"/>
      <c r="DX6" s="622"/>
      <c r="DY6" s="622"/>
      <c r="DZ6" s="622"/>
      <c r="EA6" s="622"/>
      <c r="EB6" s="622"/>
      <c r="EC6" s="662"/>
    </row>
    <row r="7" spans="2:143" ht="11.25" customHeight="1" x14ac:dyDescent="0.15">
      <c r="B7" s="618" t="s">
        <v>223</v>
      </c>
      <c r="C7" s="619"/>
      <c r="D7" s="619"/>
      <c r="E7" s="619"/>
      <c r="F7" s="619"/>
      <c r="G7" s="619"/>
      <c r="H7" s="619"/>
      <c r="I7" s="619"/>
      <c r="J7" s="619"/>
      <c r="K7" s="619"/>
      <c r="L7" s="619"/>
      <c r="M7" s="619"/>
      <c r="N7" s="619"/>
      <c r="O7" s="619"/>
      <c r="P7" s="619"/>
      <c r="Q7" s="620"/>
      <c r="R7" s="621">
        <v>7</v>
      </c>
      <c r="S7" s="622"/>
      <c r="T7" s="622"/>
      <c r="U7" s="622"/>
      <c r="V7" s="622"/>
      <c r="W7" s="622"/>
      <c r="X7" s="622"/>
      <c r="Y7" s="623"/>
      <c r="Z7" s="663">
        <v>0</v>
      </c>
      <c r="AA7" s="663"/>
      <c r="AB7" s="663"/>
      <c r="AC7" s="663"/>
      <c r="AD7" s="664">
        <v>7</v>
      </c>
      <c r="AE7" s="664"/>
      <c r="AF7" s="664"/>
      <c r="AG7" s="664"/>
      <c r="AH7" s="664"/>
      <c r="AI7" s="664"/>
      <c r="AJ7" s="664"/>
      <c r="AK7" s="664"/>
      <c r="AL7" s="624">
        <v>0</v>
      </c>
      <c r="AM7" s="625"/>
      <c r="AN7" s="625"/>
      <c r="AO7" s="665"/>
      <c r="AP7" s="618" t="s">
        <v>224</v>
      </c>
      <c r="AQ7" s="619"/>
      <c r="AR7" s="619"/>
      <c r="AS7" s="619"/>
      <c r="AT7" s="619"/>
      <c r="AU7" s="619"/>
      <c r="AV7" s="619"/>
      <c r="AW7" s="619"/>
      <c r="AX7" s="619"/>
      <c r="AY7" s="619"/>
      <c r="AZ7" s="619"/>
      <c r="BA7" s="619"/>
      <c r="BB7" s="619"/>
      <c r="BC7" s="619"/>
      <c r="BD7" s="619"/>
      <c r="BE7" s="619"/>
      <c r="BF7" s="620"/>
      <c r="BG7" s="621">
        <v>22815</v>
      </c>
      <c r="BH7" s="622"/>
      <c r="BI7" s="622"/>
      <c r="BJ7" s="622"/>
      <c r="BK7" s="622"/>
      <c r="BL7" s="622"/>
      <c r="BM7" s="622"/>
      <c r="BN7" s="623"/>
      <c r="BO7" s="663">
        <v>39.700000000000003</v>
      </c>
      <c r="BP7" s="663"/>
      <c r="BQ7" s="663"/>
      <c r="BR7" s="663"/>
      <c r="BS7" s="664" t="s">
        <v>122</v>
      </c>
      <c r="BT7" s="664"/>
      <c r="BU7" s="664"/>
      <c r="BV7" s="664"/>
      <c r="BW7" s="664"/>
      <c r="BX7" s="664"/>
      <c r="BY7" s="664"/>
      <c r="BZ7" s="664"/>
      <c r="CA7" s="664"/>
      <c r="CB7" s="698"/>
      <c r="CD7" s="618" t="s">
        <v>225</v>
      </c>
      <c r="CE7" s="619"/>
      <c r="CF7" s="619"/>
      <c r="CG7" s="619"/>
      <c r="CH7" s="619"/>
      <c r="CI7" s="619"/>
      <c r="CJ7" s="619"/>
      <c r="CK7" s="619"/>
      <c r="CL7" s="619"/>
      <c r="CM7" s="619"/>
      <c r="CN7" s="619"/>
      <c r="CO7" s="619"/>
      <c r="CP7" s="619"/>
      <c r="CQ7" s="620"/>
      <c r="CR7" s="621">
        <v>940797</v>
      </c>
      <c r="CS7" s="622"/>
      <c r="CT7" s="622"/>
      <c r="CU7" s="622"/>
      <c r="CV7" s="622"/>
      <c r="CW7" s="622"/>
      <c r="CX7" s="622"/>
      <c r="CY7" s="623"/>
      <c r="CZ7" s="663">
        <v>42.3</v>
      </c>
      <c r="DA7" s="663"/>
      <c r="DB7" s="663"/>
      <c r="DC7" s="663"/>
      <c r="DD7" s="627">
        <v>215512</v>
      </c>
      <c r="DE7" s="622"/>
      <c r="DF7" s="622"/>
      <c r="DG7" s="622"/>
      <c r="DH7" s="622"/>
      <c r="DI7" s="622"/>
      <c r="DJ7" s="622"/>
      <c r="DK7" s="622"/>
      <c r="DL7" s="622"/>
      <c r="DM7" s="622"/>
      <c r="DN7" s="622"/>
      <c r="DO7" s="622"/>
      <c r="DP7" s="623"/>
      <c r="DQ7" s="627">
        <v>524030</v>
      </c>
      <c r="DR7" s="622"/>
      <c r="DS7" s="622"/>
      <c r="DT7" s="622"/>
      <c r="DU7" s="622"/>
      <c r="DV7" s="622"/>
      <c r="DW7" s="622"/>
      <c r="DX7" s="622"/>
      <c r="DY7" s="622"/>
      <c r="DZ7" s="622"/>
      <c r="EA7" s="622"/>
      <c r="EB7" s="622"/>
      <c r="EC7" s="662"/>
    </row>
    <row r="8" spans="2:143" ht="11.25" customHeight="1" x14ac:dyDescent="0.15">
      <c r="B8" s="618" t="s">
        <v>226</v>
      </c>
      <c r="C8" s="619"/>
      <c r="D8" s="619"/>
      <c r="E8" s="619"/>
      <c r="F8" s="619"/>
      <c r="G8" s="619"/>
      <c r="H8" s="619"/>
      <c r="I8" s="619"/>
      <c r="J8" s="619"/>
      <c r="K8" s="619"/>
      <c r="L8" s="619"/>
      <c r="M8" s="619"/>
      <c r="N8" s="619"/>
      <c r="O8" s="619"/>
      <c r="P8" s="619"/>
      <c r="Q8" s="620"/>
      <c r="R8" s="621">
        <v>119</v>
      </c>
      <c r="S8" s="622"/>
      <c r="T8" s="622"/>
      <c r="U8" s="622"/>
      <c r="V8" s="622"/>
      <c r="W8" s="622"/>
      <c r="X8" s="622"/>
      <c r="Y8" s="623"/>
      <c r="Z8" s="663">
        <v>0</v>
      </c>
      <c r="AA8" s="663"/>
      <c r="AB8" s="663"/>
      <c r="AC8" s="663"/>
      <c r="AD8" s="664">
        <v>119</v>
      </c>
      <c r="AE8" s="664"/>
      <c r="AF8" s="664"/>
      <c r="AG8" s="664"/>
      <c r="AH8" s="664"/>
      <c r="AI8" s="664"/>
      <c r="AJ8" s="664"/>
      <c r="AK8" s="664"/>
      <c r="AL8" s="624">
        <v>0</v>
      </c>
      <c r="AM8" s="625"/>
      <c r="AN8" s="625"/>
      <c r="AO8" s="665"/>
      <c r="AP8" s="618" t="s">
        <v>227</v>
      </c>
      <c r="AQ8" s="619"/>
      <c r="AR8" s="619"/>
      <c r="AS8" s="619"/>
      <c r="AT8" s="619"/>
      <c r="AU8" s="619"/>
      <c r="AV8" s="619"/>
      <c r="AW8" s="619"/>
      <c r="AX8" s="619"/>
      <c r="AY8" s="619"/>
      <c r="AZ8" s="619"/>
      <c r="BA8" s="619"/>
      <c r="BB8" s="619"/>
      <c r="BC8" s="619"/>
      <c r="BD8" s="619"/>
      <c r="BE8" s="619"/>
      <c r="BF8" s="620"/>
      <c r="BG8" s="621">
        <v>956</v>
      </c>
      <c r="BH8" s="622"/>
      <c r="BI8" s="622"/>
      <c r="BJ8" s="622"/>
      <c r="BK8" s="622"/>
      <c r="BL8" s="622"/>
      <c r="BM8" s="622"/>
      <c r="BN8" s="623"/>
      <c r="BO8" s="663">
        <v>1.7</v>
      </c>
      <c r="BP8" s="663"/>
      <c r="BQ8" s="663"/>
      <c r="BR8" s="663"/>
      <c r="BS8" s="664" t="s">
        <v>122</v>
      </c>
      <c r="BT8" s="664"/>
      <c r="BU8" s="664"/>
      <c r="BV8" s="664"/>
      <c r="BW8" s="664"/>
      <c r="BX8" s="664"/>
      <c r="BY8" s="664"/>
      <c r="BZ8" s="664"/>
      <c r="CA8" s="664"/>
      <c r="CB8" s="698"/>
      <c r="CD8" s="618" t="s">
        <v>228</v>
      </c>
      <c r="CE8" s="619"/>
      <c r="CF8" s="619"/>
      <c r="CG8" s="619"/>
      <c r="CH8" s="619"/>
      <c r="CI8" s="619"/>
      <c r="CJ8" s="619"/>
      <c r="CK8" s="619"/>
      <c r="CL8" s="619"/>
      <c r="CM8" s="619"/>
      <c r="CN8" s="619"/>
      <c r="CO8" s="619"/>
      <c r="CP8" s="619"/>
      <c r="CQ8" s="620"/>
      <c r="CR8" s="621">
        <v>192672</v>
      </c>
      <c r="CS8" s="622"/>
      <c r="CT8" s="622"/>
      <c r="CU8" s="622"/>
      <c r="CV8" s="622"/>
      <c r="CW8" s="622"/>
      <c r="CX8" s="622"/>
      <c r="CY8" s="623"/>
      <c r="CZ8" s="663">
        <v>8.6999999999999993</v>
      </c>
      <c r="DA8" s="663"/>
      <c r="DB8" s="663"/>
      <c r="DC8" s="663"/>
      <c r="DD8" s="627" t="s">
        <v>122</v>
      </c>
      <c r="DE8" s="622"/>
      <c r="DF8" s="622"/>
      <c r="DG8" s="622"/>
      <c r="DH8" s="622"/>
      <c r="DI8" s="622"/>
      <c r="DJ8" s="622"/>
      <c r="DK8" s="622"/>
      <c r="DL8" s="622"/>
      <c r="DM8" s="622"/>
      <c r="DN8" s="622"/>
      <c r="DO8" s="622"/>
      <c r="DP8" s="623"/>
      <c r="DQ8" s="627">
        <v>130325</v>
      </c>
      <c r="DR8" s="622"/>
      <c r="DS8" s="622"/>
      <c r="DT8" s="622"/>
      <c r="DU8" s="622"/>
      <c r="DV8" s="622"/>
      <c r="DW8" s="622"/>
      <c r="DX8" s="622"/>
      <c r="DY8" s="622"/>
      <c r="DZ8" s="622"/>
      <c r="EA8" s="622"/>
      <c r="EB8" s="622"/>
      <c r="EC8" s="662"/>
    </row>
    <row r="9" spans="2:143" ht="11.25" customHeight="1" x14ac:dyDescent="0.15">
      <c r="B9" s="618" t="s">
        <v>229</v>
      </c>
      <c r="C9" s="619"/>
      <c r="D9" s="619"/>
      <c r="E9" s="619"/>
      <c r="F9" s="619"/>
      <c r="G9" s="619"/>
      <c r="H9" s="619"/>
      <c r="I9" s="619"/>
      <c r="J9" s="619"/>
      <c r="K9" s="619"/>
      <c r="L9" s="619"/>
      <c r="M9" s="619"/>
      <c r="N9" s="619"/>
      <c r="O9" s="619"/>
      <c r="P9" s="619"/>
      <c r="Q9" s="620"/>
      <c r="R9" s="621">
        <v>135</v>
      </c>
      <c r="S9" s="622"/>
      <c r="T9" s="622"/>
      <c r="U9" s="622"/>
      <c r="V9" s="622"/>
      <c r="W9" s="622"/>
      <c r="X9" s="622"/>
      <c r="Y9" s="623"/>
      <c r="Z9" s="663">
        <v>0</v>
      </c>
      <c r="AA9" s="663"/>
      <c r="AB9" s="663"/>
      <c r="AC9" s="663"/>
      <c r="AD9" s="664">
        <v>135</v>
      </c>
      <c r="AE9" s="664"/>
      <c r="AF9" s="664"/>
      <c r="AG9" s="664"/>
      <c r="AH9" s="664"/>
      <c r="AI9" s="664"/>
      <c r="AJ9" s="664"/>
      <c r="AK9" s="664"/>
      <c r="AL9" s="624">
        <v>0</v>
      </c>
      <c r="AM9" s="625"/>
      <c r="AN9" s="625"/>
      <c r="AO9" s="665"/>
      <c r="AP9" s="618" t="s">
        <v>230</v>
      </c>
      <c r="AQ9" s="619"/>
      <c r="AR9" s="619"/>
      <c r="AS9" s="619"/>
      <c r="AT9" s="619"/>
      <c r="AU9" s="619"/>
      <c r="AV9" s="619"/>
      <c r="AW9" s="619"/>
      <c r="AX9" s="619"/>
      <c r="AY9" s="619"/>
      <c r="AZ9" s="619"/>
      <c r="BA9" s="619"/>
      <c r="BB9" s="619"/>
      <c r="BC9" s="619"/>
      <c r="BD9" s="619"/>
      <c r="BE9" s="619"/>
      <c r="BF9" s="620"/>
      <c r="BG9" s="621">
        <v>19937</v>
      </c>
      <c r="BH9" s="622"/>
      <c r="BI9" s="622"/>
      <c r="BJ9" s="622"/>
      <c r="BK9" s="622"/>
      <c r="BL9" s="622"/>
      <c r="BM9" s="622"/>
      <c r="BN9" s="623"/>
      <c r="BO9" s="663">
        <v>34.700000000000003</v>
      </c>
      <c r="BP9" s="663"/>
      <c r="BQ9" s="663"/>
      <c r="BR9" s="663"/>
      <c r="BS9" s="664" t="s">
        <v>122</v>
      </c>
      <c r="BT9" s="664"/>
      <c r="BU9" s="664"/>
      <c r="BV9" s="664"/>
      <c r="BW9" s="664"/>
      <c r="BX9" s="664"/>
      <c r="BY9" s="664"/>
      <c r="BZ9" s="664"/>
      <c r="CA9" s="664"/>
      <c r="CB9" s="698"/>
      <c r="CD9" s="618" t="s">
        <v>231</v>
      </c>
      <c r="CE9" s="619"/>
      <c r="CF9" s="619"/>
      <c r="CG9" s="619"/>
      <c r="CH9" s="619"/>
      <c r="CI9" s="619"/>
      <c r="CJ9" s="619"/>
      <c r="CK9" s="619"/>
      <c r="CL9" s="619"/>
      <c r="CM9" s="619"/>
      <c r="CN9" s="619"/>
      <c r="CO9" s="619"/>
      <c r="CP9" s="619"/>
      <c r="CQ9" s="620"/>
      <c r="CR9" s="621">
        <v>118773</v>
      </c>
      <c r="CS9" s="622"/>
      <c r="CT9" s="622"/>
      <c r="CU9" s="622"/>
      <c r="CV9" s="622"/>
      <c r="CW9" s="622"/>
      <c r="CX9" s="622"/>
      <c r="CY9" s="623"/>
      <c r="CZ9" s="663">
        <v>5.3</v>
      </c>
      <c r="DA9" s="663"/>
      <c r="DB9" s="663"/>
      <c r="DC9" s="663"/>
      <c r="DD9" s="627" t="s">
        <v>122</v>
      </c>
      <c r="DE9" s="622"/>
      <c r="DF9" s="622"/>
      <c r="DG9" s="622"/>
      <c r="DH9" s="622"/>
      <c r="DI9" s="622"/>
      <c r="DJ9" s="622"/>
      <c r="DK9" s="622"/>
      <c r="DL9" s="622"/>
      <c r="DM9" s="622"/>
      <c r="DN9" s="622"/>
      <c r="DO9" s="622"/>
      <c r="DP9" s="623"/>
      <c r="DQ9" s="627">
        <v>98583</v>
      </c>
      <c r="DR9" s="622"/>
      <c r="DS9" s="622"/>
      <c r="DT9" s="622"/>
      <c r="DU9" s="622"/>
      <c r="DV9" s="622"/>
      <c r="DW9" s="622"/>
      <c r="DX9" s="622"/>
      <c r="DY9" s="622"/>
      <c r="DZ9" s="622"/>
      <c r="EA9" s="622"/>
      <c r="EB9" s="622"/>
      <c r="EC9" s="662"/>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63" t="s">
        <v>122</v>
      </c>
      <c r="AA10" s="663"/>
      <c r="AB10" s="663"/>
      <c r="AC10" s="663"/>
      <c r="AD10" s="664" t="s">
        <v>122</v>
      </c>
      <c r="AE10" s="664"/>
      <c r="AF10" s="664"/>
      <c r="AG10" s="664"/>
      <c r="AH10" s="664"/>
      <c r="AI10" s="664"/>
      <c r="AJ10" s="664"/>
      <c r="AK10" s="664"/>
      <c r="AL10" s="624" t="s">
        <v>122</v>
      </c>
      <c r="AM10" s="625"/>
      <c r="AN10" s="625"/>
      <c r="AO10" s="665"/>
      <c r="AP10" s="618" t="s">
        <v>233</v>
      </c>
      <c r="AQ10" s="619"/>
      <c r="AR10" s="619"/>
      <c r="AS10" s="619"/>
      <c r="AT10" s="619"/>
      <c r="AU10" s="619"/>
      <c r="AV10" s="619"/>
      <c r="AW10" s="619"/>
      <c r="AX10" s="619"/>
      <c r="AY10" s="619"/>
      <c r="AZ10" s="619"/>
      <c r="BA10" s="619"/>
      <c r="BB10" s="619"/>
      <c r="BC10" s="619"/>
      <c r="BD10" s="619"/>
      <c r="BE10" s="619"/>
      <c r="BF10" s="620"/>
      <c r="BG10" s="621">
        <v>1755</v>
      </c>
      <c r="BH10" s="622"/>
      <c r="BI10" s="622"/>
      <c r="BJ10" s="622"/>
      <c r="BK10" s="622"/>
      <c r="BL10" s="622"/>
      <c r="BM10" s="622"/>
      <c r="BN10" s="623"/>
      <c r="BO10" s="663">
        <v>3.1</v>
      </c>
      <c r="BP10" s="663"/>
      <c r="BQ10" s="663"/>
      <c r="BR10" s="663"/>
      <c r="BS10" s="664" t="s">
        <v>122</v>
      </c>
      <c r="BT10" s="664"/>
      <c r="BU10" s="664"/>
      <c r="BV10" s="664"/>
      <c r="BW10" s="664"/>
      <c r="BX10" s="664"/>
      <c r="BY10" s="664"/>
      <c r="BZ10" s="664"/>
      <c r="CA10" s="664"/>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63" t="s">
        <v>122</v>
      </c>
      <c r="DA10" s="663"/>
      <c r="DB10" s="663"/>
      <c r="DC10" s="663"/>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62"/>
    </row>
    <row r="11" spans="2:143" ht="11.25" customHeight="1" x14ac:dyDescent="0.15">
      <c r="B11" s="618" t="s">
        <v>235</v>
      </c>
      <c r="C11" s="619"/>
      <c r="D11" s="619"/>
      <c r="E11" s="619"/>
      <c r="F11" s="619"/>
      <c r="G11" s="619"/>
      <c r="H11" s="619"/>
      <c r="I11" s="619"/>
      <c r="J11" s="619"/>
      <c r="K11" s="619"/>
      <c r="L11" s="619"/>
      <c r="M11" s="619"/>
      <c r="N11" s="619"/>
      <c r="O11" s="619"/>
      <c r="P11" s="619"/>
      <c r="Q11" s="620"/>
      <c r="R11" s="621">
        <v>16053</v>
      </c>
      <c r="S11" s="622"/>
      <c r="T11" s="622"/>
      <c r="U11" s="622"/>
      <c r="V11" s="622"/>
      <c r="W11" s="622"/>
      <c r="X11" s="622"/>
      <c r="Y11" s="623"/>
      <c r="Z11" s="624">
        <v>0.6</v>
      </c>
      <c r="AA11" s="625"/>
      <c r="AB11" s="625"/>
      <c r="AC11" s="626"/>
      <c r="AD11" s="627">
        <v>16053</v>
      </c>
      <c r="AE11" s="622"/>
      <c r="AF11" s="622"/>
      <c r="AG11" s="622"/>
      <c r="AH11" s="622"/>
      <c r="AI11" s="622"/>
      <c r="AJ11" s="622"/>
      <c r="AK11" s="623"/>
      <c r="AL11" s="624">
        <v>2.1</v>
      </c>
      <c r="AM11" s="625"/>
      <c r="AN11" s="625"/>
      <c r="AO11" s="665"/>
      <c r="AP11" s="618" t="s">
        <v>236</v>
      </c>
      <c r="AQ11" s="619"/>
      <c r="AR11" s="619"/>
      <c r="AS11" s="619"/>
      <c r="AT11" s="619"/>
      <c r="AU11" s="619"/>
      <c r="AV11" s="619"/>
      <c r="AW11" s="619"/>
      <c r="AX11" s="619"/>
      <c r="AY11" s="619"/>
      <c r="AZ11" s="619"/>
      <c r="BA11" s="619"/>
      <c r="BB11" s="619"/>
      <c r="BC11" s="619"/>
      <c r="BD11" s="619"/>
      <c r="BE11" s="619"/>
      <c r="BF11" s="620"/>
      <c r="BG11" s="621">
        <v>167</v>
      </c>
      <c r="BH11" s="622"/>
      <c r="BI11" s="622"/>
      <c r="BJ11" s="622"/>
      <c r="BK11" s="622"/>
      <c r="BL11" s="622"/>
      <c r="BM11" s="622"/>
      <c r="BN11" s="623"/>
      <c r="BO11" s="663">
        <v>0.3</v>
      </c>
      <c r="BP11" s="663"/>
      <c r="BQ11" s="663"/>
      <c r="BR11" s="663"/>
      <c r="BS11" s="664" t="s">
        <v>122</v>
      </c>
      <c r="BT11" s="664"/>
      <c r="BU11" s="664"/>
      <c r="BV11" s="664"/>
      <c r="BW11" s="664"/>
      <c r="BX11" s="664"/>
      <c r="BY11" s="664"/>
      <c r="BZ11" s="664"/>
      <c r="CA11" s="664"/>
      <c r="CB11" s="698"/>
      <c r="CD11" s="618" t="s">
        <v>237</v>
      </c>
      <c r="CE11" s="619"/>
      <c r="CF11" s="619"/>
      <c r="CG11" s="619"/>
      <c r="CH11" s="619"/>
      <c r="CI11" s="619"/>
      <c r="CJ11" s="619"/>
      <c r="CK11" s="619"/>
      <c r="CL11" s="619"/>
      <c r="CM11" s="619"/>
      <c r="CN11" s="619"/>
      <c r="CO11" s="619"/>
      <c r="CP11" s="619"/>
      <c r="CQ11" s="620"/>
      <c r="CR11" s="621">
        <v>425529</v>
      </c>
      <c r="CS11" s="622"/>
      <c r="CT11" s="622"/>
      <c r="CU11" s="622"/>
      <c r="CV11" s="622"/>
      <c r="CW11" s="622"/>
      <c r="CX11" s="622"/>
      <c r="CY11" s="623"/>
      <c r="CZ11" s="663">
        <v>19.100000000000001</v>
      </c>
      <c r="DA11" s="663"/>
      <c r="DB11" s="663"/>
      <c r="DC11" s="663"/>
      <c r="DD11" s="627">
        <v>246668</v>
      </c>
      <c r="DE11" s="622"/>
      <c r="DF11" s="622"/>
      <c r="DG11" s="622"/>
      <c r="DH11" s="622"/>
      <c r="DI11" s="622"/>
      <c r="DJ11" s="622"/>
      <c r="DK11" s="622"/>
      <c r="DL11" s="622"/>
      <c r="DM11" s="622"/>
      <c r="DN11" s="622"/>
      <c r="DO11" s="622"/>
      <c r="DP11" s="623"/>
      <c r="DQ11" s="627">
        <v>159217</v>
      </c>
      <c r="DR11" s="622"/>
      <c r="DS11" s="622"/>
      <c r="DT11" s="622"/>
      <c r="DU11" s="622"/>
      <c r="DV11" s="622"/>
      <c r="DW11" s="622"/>
      <c r="DX11" s="622"/>
      <c r="DY11" s="622"/>
      <c r="DZ11" s="622"/>
      <c r="EA11" s="622"/>
      <c r="EB11" s="622"/>
      <c r="EC11" s="662"/>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63" t="s">
        <v>122</v>
      </c>
      <c r="AA12" s="663"/>
      <c r="AB12" s="663"/>
      <c r="AC12" s="663"/>
      <c r="AD12" s="664" t="s">
        <v>122</v>
      </c>
      <c r="AE12" s="664"/>
      <c r="AF12" s="664"/>
      <c r="AG12" s="664"/>
      <c r="AH12" s="664"/>
      <c r="AI12" s="664"/>
      <c r="AJ12" s="664"/>
      <c r="AK12" s="664"/>
      <c r="AL12" s="624" t="s">
        <v>122</v>
      </c>
      <c r="AM12" s="625"/>
      <c r="AN12" s="625"/>
      <c r="AO12" s="665"/>
      <c r="AP12" s="618" t="s">
        <v>239</v>
      </c>
      <c r="AQ12" s="619"/>
      <c r="AR12" s="619"/>
      <c r="AS12" s="619"/>
      <c r="AT12" s="619"/>
      <c r="AU12" s="619"/>
      <c r="AV12" s="619"/>
      <c r="AW12" s="619"/>
      <c r="AX12" s="619"/>
      <c r="AY12" s="619"/>
      <c r="AZ12" s="619"/>
      <c r="BA12" s="619"/>
      <c r="BB12" s="619"/>
      <c r="BC12" s="619"/>
      <c r="BD12" s="619"/>
      <c r="BE12" s="619"/>
      <c r="BF12" s="620"/>
      <c r="BG12" s="621">
        <v>28229</v>
      </c>
      <c r="BH12" s="622"/>
      <c r="BI12" s="622"/>
      <c r="BJ12" s="622"/>
      <c r="BK12" s="622"/>
      <c r="BL12" s="622"/>
      <c r="BM12" s="622"/>
      <c r="BN12" s="623"/>
      <c r="BO12" s="663">
        <v>49.1</v>
      </c>
      <c r="BP12" s="663"/>
      <c r="BQ12" s="663"/>
      <c r="BR12" s="663"/>
      <c r="BS12" s="664" t="s">
        <v>122</v>
      </c>
      <c r="BT12" s="664"/>
      <c r="BU12" s="664"/>
      <c r="BV12" s="664"/>
      <c r="BW12" s="664"/>
      <c r="BX12" s="664"/>
      <c r="BY12" s="664"/>
      <c r="BZ12" s="664"/>
      <c r="CA12" s="664"/>
      <c r="CB12" s="698"/>
      <c r="CD12" s="618" t="s">
        <v>240</v>
      </c>
      <c r="CE12" s="619"/>
      <c r="CF12" s="619"/>
      <c r="CG12" s="619"/>
      <c r="CH12" s="619"/>
      <c r="CI12" s="619"/>
      <c r="CJ12" s="619"/>
      <c r="CK12" s="619"/>
      <c r="CL12" s="619"/>
      <c r="CM12" s="619"/>
      <c r="CN12" s="619"/>
      <c r="CO12" s="619"/>
      <c r="CP12" s="619"/>
      <c r="CQ12" s="620"/>
      <c r="CR12" s="621">
        <v>40292</v>
      </c>
      <c r="CS12" s="622"/>
      <c r="CT12" s="622"/>
      <c r="CU12" s="622"/>
      <c r="CV12" s="622"/>
      <c r="CW12" s="622"/>
      <c r="CX12" s="622"/>
      <c r="CY12" s="623"/>
      <c r="CZ12" s="663">
        <v>1.8</v>
      </c>
      <c r="DA12" s="663"/>
      <c r="DB12" s="663"/>
      <c r="DC12" s="663"/>
      <c r="DD12" s="627" t="s">
        <v>122</v>
      </c>
      <c r="DE12" s="622"/>
      <c r="DF12" s="622"/>
      <c r="DG12" s="622"/>
      <c r="DH12" s="622"/>
      <c r="DI12" s="622"/>
      <c r="DJ12" s="622"/>
      <c r="DK12" s="622"/>
      <c r="DL12" s="622"/>
      <c r="DM12" s="622"/>
      <c r="DN12" s="622"/>
      <c r="DO12" s="622"/>
      <c r="DP12" s="623"/>
      <c r="DQ12" s="627">
        <v>18607</v>
      </c>
      <c r="DR12" s="622"/>
      <c r="DS12" s="622"/>
      <c r="DT12" s="622"/>
      <c r="DU12" s="622"/>
      <c r="DV12" s="622"/>
      <c r="DW12" s="622"/>
      <c r="DX12" s="622"/>
      <c r="DY12" s="622"/>
      <c r="DZ12" s="622"/>
      <c r="EA12" s="622"/>
      <c r="EB12" s="622"/>
      <c r="EC12" s="662"/>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63" t="s">
        <v>122</v>
      </c>
      <c r="AA13" s="663"/>
      <c r="AB13" s="663"/>
      <c r="AC13" s="663"/>
      <c r="AD13" s="664" t="s">
        <v>122</v>
      </c>
      <c r="AE13" s="664"/>
      <c r="AF13" s="664"/>
      <c r="AG13" s="664"/>
      <c r="AH13" s="664"/>
      <c r="AI13" s="664"/>
      <c r="AJ13" s="664"/>
      <c r="AK13" s="664"/>
      <c r="AL13" s="624" t="s">
        <v>122</v>
      </c>
      <c r="AM13" s="625"/>
      <c r="AN13" s="625"/>
      <c r="AO13" s="665"/>
      <c r="AP13" s="618" t="s">
        <v>242</v>
      </c>
      <c r="AQ13" s="619"/>
      <c r="AR13" s="619"/>
      <c r="AS13" s="619"/>
      <c r="AT13" s="619"/>
      <c r="AU13" s="619"/>
      <c r="AV13" s="619"/>
      <c r="AW13" s="619"/>
      <c r="AX13" s="619"/>
      <c r="AY13" s="619"/>
      <c r="AZ13" s="619"/>
      <c r="BA13" s="619"/>
      <c r="BB13" s="619"/>
      <c r="BC13" s="619"/>
      <c r="BD13" s="619"/>
      <c r="BE13" s="619"/>
      <c r="BF13" s="620"/>
      <c r="BG13" s="621">
        <v>27273</v>
      </c>
      <c r="BH13" s="622"/>
      <c r="BI13" s="622"/>
      <c r="BJ13" s="622"/>
      <c r="BK13" s="622"/>
      <c r="BL13" s="622"/>
      <c r="BM13" s="622"/>
      <c r="BN13" s="623"/>
      <c r="BO13" s="663">
        <v>47.4</v>
      </c>
      <c r="BP13" s="663"/>
      <c r="BQ13" s="663"/>
      <c r="BR13" s="663"/>
      <c r="BS13" s="664" t="s">
        <v>122</v>
      </c>
      <c r="BT13" s="664"/>
      <c r="BU13" s="664"/>
      <c r="BV13" s="664"/>
      <c r="BW13" s="664"/>
      <c r="BX13" s="664"/>
      <c r="BY13" s="664"/>
      <c r="BZ13" s="664"/>
      <c r="CA13" s="664"/>
      <c r="CB13" s="698"/>
      <c r="CD13" s="618" t="s">
        <v>243</v>
      </c>
      <c r="CE13" s="619"/>
      <c r="CF13" s="619"/>
      <c r="CG13" s="619"/>
      <c r="CH13" s="619"/>
      <c r="CI13" s="619"/>
      <c r="CJ13" s="619"/>
      <c r="CK13" s="619"/>
      <c r="CL13" s="619"/>
      <c r="CM13" s="619"/>
      <c r="CN13" s="619"/>
      <c r="CO13" s="619"/>
      <c r="CP13" s="619"/>
      <c r="CQ13" s="620"/>
      <c r="CR13" s="621">
        <v>40950</v>
      </c>
      <c r="CS13" s="622"/>
      <c r="CT13" s="622"/>
      <c r="CU13" s="622"/>
      <c r="CV13" s="622"/>
      <c r="CW13" s="622"/>
      <c r="CX13" s="622"/>
      <c r="CY13" s="623"/>
      <c r="CZ13" s="663">
        <v>1.8</v>
      </c>
      <c r="DA13" s="663"/>
      <c r="DB13" s="663"/>
      <c r="DC13" s="663"/>
      <c r="DD13" s="627">
        <v>896</v>
      </c>
      <c r="DE13" s="622"/>
      <c r="DF13" s="622"/>
      <c r="DG13" s="622"/>
      <c r="DH13" s="622"/>
      <c r="DI13" s="622"/>
      <c r="DJ13" s="622"/>
      <c r="DK13" s="622"/>
      <c r="DL13" s="622"/>
      <c r="DM13" s="622"/>
      <c r="DN13" s="622"/>
      <c r="DO13" s="622"/>
      <c r="DP13" s="623"/>
      <c r="DQ13" s="627">
        <v>16070</v>
      </c>
      <c r="DR13" s="622"/>
      <c r="DS13" s="622"/>
      <c r="DT13" s="622"/>
      <c r="DU13" s="622"/>
      <c r="DV13" s="622"/>
      <c r="DW13" s="622"/>
      <c r="DX13" s="622"/>
      <c r="DY13" s="622"/>
      <c r="DZ13" s="622"/>
      <c r="EA13" s="622"/>
      <c r="EB13" s="622"/>
      <c r="EC13" s="662"/>
    </row>
    <row r="14" spans="2:143" ht="11.25" customHeight="1" x14ac:dyDescent="0.15">
      <c r="B14" s="618" t="s">
        <v>244</v>
      </c>
      <c r="C14" s="619"/>
      <c r="D14" s="619"/>
      <c r="E14" s="619"/>
      <c r="F14" s="619"/>
      <c r="G14" s="619"/>
      <c r="H14" s="619"/>
      <c r="I14" s="619"/>
      <c r="J14" s="619"/>
      <c r="K14" s="619"/>
      <c r="L14" s="619"/>
      <c r="M14" s="619"/>
      <c r="N14" s="619"/>
      <c r="O14" s="619"/>
      <c r="P14" s="619"/>
      <c r="Q14" s="620"/>
      <c r="R14" s="621">
        <v>78</v>
      </c>
      <c r="S14" s="622"/>
      <c r="T14" s="622"/>
      <c r="U14" s="622"/>
      <c r="V14" s="622"/>
      <c r="W14" s="622"/>
      <c r="X14" s="622"/>
      <c r="Y14" s="623"/>
      <c r="Z14" s="663">
        <v>0</v>
      </c>
      <c r="AA14" s="663"/>
      <c r="AB14" s="663"/>
      <c r="AC14" s="663"/>
      <c r="AD14" s="664">
        <v>78</v>
      </c>
      <c r="AE14" s="664"/>
      <c r="AF14" s="664"/>
      <c r="AG14" s="664"/>
      <c r="AH14" s="664"/>
      <c r="AI14" s="664"/>
      <c r="AJ14" s="664"/>
      <c r="AK14" s="664"/>
      <c r="AL14" s="624">
        <v>0</v>
      </c>
      <c r="AM14" s="625"/>
      <c r="AN14" s="625"/>
      <c r="AO14" s="665"/>
      <c r="AP14" s="618" t="s">
        <v>245</v>
      </c>
      <c r="AQ14" s="619"/>
      <c r="AR14" s="619"/>
      <c r="AS14" s="619"/>
      <c r="AT14" s="619"/>
      <c r="AU14" s="619"/>
      <c r="AV14" s="619"/>
      <c r="AW14" s="619"/>
      <c r="AX14" s="619"/>
      <c r="AY14" s="619"/>
      <c r="AZ14" s="619"/>
      <c r="BA14" s="619"/>
      <c r="BB14" s="619"/>
      <c r="BC14" s="619"/>
      <c r="BD14" s="619"/>
      <c r="BE14" s="619"/>
      <c r="BF14" s="620"/>
      <c r="BG14" s="621">
        <v>3371</v>
      </c>
      <c r="BH14" s="622"/>
      <c r="BI14" s="622"/>
      <c r="BJ14" s="622"/>
      <c r="BK14" s="622"/>
      <c r="BL14" s="622"/>
      <c r="BM14" s="622"/>
      <c r="BN14" s="623"/>
      <c r="BO14" s="663">
        <v>5.9</v>
      </c>
      <c r="BP14" s="663"/>
      <c r="BQ14" s="663"/>
      <c r="BR14" s="663"/>
      <c r="BS14" s="664" t="s">
        <v>122</v>
      </c>
      <c r="BT14" s="664"/>
      <c r="BU14" s="664"/>
      <c r="BV14" s="664"/>
      <c r="BW14" s="664"/>
      <c r="BX14" s="664"/>
      <c r="BY14" s="664"/>
      <c r="BZ14" s="664"/>
      <c r="CA14" s="664"/>
      <c r="CB14" s="698"/>
      <c r="CD14" s="618" t="s">
        <v>246</v>
      </c>
      <c r="CE14" s="619"/>
      <c r="CF14" s="619"/>
      <c r="CG14" s="619"/>
      <c r="CH14" s="619"/>
      <c r="CI14" s="619"/>
      <c r="CJ14" s="619"/>
      <c r="CK14" s="619"/>
      <c r="CL14" s="619"/>
      <c r="CM14" s="619"/>
      <c r="CN14" s="619"/>
      <c r="CO14" s="619"/>
      <c r="CP14" s="619"/>
      <c r="CQ14" s="620"/>
      <c r="CR14" s="621">
        <v>8322</v>
      </c>
      <c r="CS14" s="622"/>
      <c r="CT14" s="622"/>
      <c r="CU14" s="622"/>
      <c r="CV14" s="622"/>
      <c r="CW14" s="622"/>
      <c r="CX14" s="622"/>
      <c r="CY14" s="623"/>
      <c r="CZ14" s="663">
        <v>0.4</v>
      </c>
      <c r="DA14" s="663"/>
      <c r="DB14" s="663"/>
      <c r="DC14" s="663"/>
      <c r="DD14" s="627" t="s">
        <v>122</v>
      </c>
      <c r="DE14" s="622"/>
      <c r="DF14" s="622"/>
      <c r="DG14" s="622"/>
      <c r="DH14" s="622"/>
      <c r="DI14" s="622"/>
      <c r="DJ14" s="622"/>
      <c r="DK14" s="622"/>
      <c r="DL14" s="622"/>
      <c r="DM14" s="622"/>
      <c r="DN14" s="622"/>
      <c r="DO14" s="622"/>
      <c r="DP14" s="623"/>
      <c r="DQ14" s="627">
        <v>8322</v>
      </c>
      <c r="DR14" s="622"/>
      <c r="DS14" s="622"/>
      <c r="DT14" s="622"/>
      <c r="DU14" s="622"/>
      <c r="DV14" s="622"/>
      <c r="DW14" s="622"/>
      <c r="DX14" s="622"/>
      <c r="DY14" s="622"/>
      <c r="DZ14" s="622"/>
      <c r="EA14" s="622"/>
      <c r="EB14" s="622"/>
      <c r="EC14" s="662"/>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63" t="s">
        <v>122</v>
      </c>
      <c r="AA15" s="663"/>
      <c r="AB15" s="663"/>
      <c r="AC15" s="663"/>
      <c r="AD15" s="664" t="s">
        <v>122</v>
      </c>
      <c r="AE15" s="664"/>
      <c r="AF15" s="664"/>
      <c r="AG15" s="664"/>
      <c r="AH15" s="664"/>
      <c r="AI15" s="664"/>
      <c r="AJ15" s="664"/>
      <c r="AK15" s="664"/>
      <c r="AL15" s="624" t="s">
        <v>122</v>
      </c>
      <c r="AM15" s="625"/>
      <c r="AN15" s="625"/>
      <c r="AO15" s="665"/>
      <c r="AP15" s="618" t="s">
        <v>248</v>
      </c>
      <c r="AQ15" s="619"/>
      <c r="AR15" s="619"/>
      <c r="AS15" s="619"/>
      <c r="AT15" s="619"/>
      <c r="AU15" s="619"/>
      <c r="AV15" s="619"/>
      <c r="AW15" s="619"/>
      <c r="AX15" s="619"/>
      <c r="AY15" s="619"/>
      <c r="AZ15" s="619"/>
      <c r="BA15" s="619"/>
      <c r="BB15" s="619"/>
      <c r="BC15" s="619"/>
      <c r="BD15" s="619"/>
      <c r="BE15" s="619"/>
      <c r="BF15" s="620"/>
      <c r="BG15" s="621">
        <v>3069</v>
      </c>
      <c r="BH15" s="622"/>
      <c r="BI15" s="622"/>
      <c r="BJ15" s="622"/>
      <c r="BK15" s="622"/>
      <c r="BL15" s="622"/>
      <c r="BM15" s="622"/>
      <c r="BN15" s="623"/>
      <c r="BO15" s="663">
        <v>5.3</v>
      </c>
      <c r="BP15" s="663"/>
      <c r="BQ15" s="663"/>
      <c r="BR15" s="663"/>
      <c r="BS15" s="664" t="s">
        <v>122</v>
      </c>
      <c r="BT15" s="664"/>
      <c r="BU15" s="664"/>
      <c r="BV15" s="664"/>
      <c r="BW15" s="664"/>
      <c r="BX15" s="664"/>
      <c r="BY15" s="664"/>
      <c r="BZ15" s="664"/>
      <c r="CA15" s="664"/>
      <c r="CB15" s="698"/>
      <c r="CD15" s="618" t="s">
        <v>249</v>
      </c>
      <c r="CE15" s="619"/>
      <c r="CF15" s="619"/>
      <c r="CG15" s="619"/>
      <c r="CH15" s="619"/>
      <c r="CI15" s="619"/>
      <c r="CJ15" s="619"/>
      <c r="CK15" s="619"/>
      <c r="CL15" s="619"/>
      <c r="CM15" s="619"/>
      <c r="CN15" s="619"/>
      <c r="CO15" s="619"/>
      <c r="CP15" s="619"/>
      <c r="CQ15" s="620"/>
      <c r="CR15" s="621">
        <v>196487</v>
      </c>
      <c r="CS15" s="622"/>
      <c r="CT15" s="622"/>
      <c r="CU15" s="622"/>
      <c r="CV15" s="622"/>
      <c r="CW15" s="622"/>
      <c r="CX15" s="622"/>
      <c r="CY15" s="623"/>
      <c r="CZ15" s="663">
        <v>8.8000000000000007</v>
      </c>
      <c r="DA15" s="663"/>
      <c r="DB15" s="663"/>
      <c r="DC15" s="663"/>
      <c r="DD15" s="627">
        <v>46371</v>
      </c>
      <c r="DE15" s="622"/>
      <c r="DF15" s="622"/>
      <c r="DG15" s="622"/>
      <c r="DH15" s="622"/>
      <c r="DI15" s="622"/>
      <c r="DJ15" s="622"/>
      <c r="DK15" s="622"/>
      <c r="DL15" s="622"/>
      <c r="DM15" s="622"/>
      <c r="DN15" s="622"/>
      <c r="DO15" s="622"/>
      <c r="DP15" s="623"/>
      <c r="DQ15" s="627">
        <v>137182</v>
      </c>
      <c r="DR15" s="622"/>
      <c r="DS15" s="622"/>
      <c r="DT15" s="622"/>
      <c r="DU15" s="622"/>
      <c r="DV15" s="622"/>
      <c r="DW15" s="622"/>
      <c r="DX15" s="622"/>
      <c r="DY15" s="622"/>
      <c r="DZ15" s="622"/>
      <c r="EA15" s="622"/>
      <c r="EB15" s="622"/>
      <c r="EC15" s="662"/>
    </row>
    <row r="16" spans="2:143" ht="11.25" customHeight="1" x14ac:dyDescent="0.15">
      <c r="B16" s="618" t="s">
        <v>250</v>
      </c>
      <c r="C16" s="619"/>
      <c r="D16" s="619"/>
      <c r="E16" s="619"/>
      <c r="F16" s="619"/>
      <c r="G16" s="619"/>
      <c r="H16" s="619"/>
      <c r="I16" s="619"/>
      <c r="J16" s="619"/>
      <c r="K16" s="619"/>
      <c r="L16" s="619"/>
      <c r="M16" s="619"/>
      <c r="N16" s="619"/>
      <c r="O16" s="619"/>
      <c r="P16" s="619"/>
      <c r="Q16" s="620"/>
      <c r="R16" s="621">
        <v>896</v>
      </c>
      <c r="S16" s="622"/>
      <c r="T16" s="622"/>
      <c r="U16" s="622"/>
      <c r="V16" s="622"/>
      <c r="W16" s="622"/>
      <c r="X16" s="622"/>
      <c r="Y16" s="623"/>
      <c r="Z16" s="663">
        <v>0</v>
      </c>
      <c r="AA16" s="663"/>
      <c r="AB16" s="663"/>
      <c r="AC16" s="663"/>
      <c r="AD16" s="664">
        <v>896</v>
      </c>
      <c r="AE16" s="664"/>
      <c r="AF16" s="664"/>
      <c r="AG16" s="664"/>
      <c r="AH16" s="664"/>
      <c r="AI16" s="664"/>
      <c r="AJ16" s="664"/>
      <c r="AK16" s="664"/>
      <c r="AL16" s="624">
        <v>0.1</v>
      </c>
      <c r="AM16" s="625"/>
      <c r="AN16" s="625"/>
      <c r="AO16" s="665"/>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63" t="s">
        <v>122</v>
      </c>
      <c r="BP16" s="663"/>
      <c r="BQ16" s="663"/>
      <c r="BR16" s="663"/>
      <c r="BS16" s="664" t="s">
        <v>122</v>
      </c>
      <c r="BT16" s="664"/>
      <c r="BU16" s="664"/>
      <c r="BV16" s="664"/>
      <c r="BW16" s="664"/>
      <c r="BX16" s="664"/>
      <c r="BY16" s="664"/>
      <c r="BZ16" s="664"/>
      <c r="CA16" s="664"/>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63" t="s">
        <v>122</v>
      </c>
      <c r="DA16" s="663"/>
      <c r="DB16" s="663"/>
      <c r="DC16" s="663"/>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62"/>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1291</v>
      </c>
      <c r="S17" s="622"/>
      <c r="T17" s="622"/>
      <c r="U17" s="622"/>
      <c r="V17" s="622"/>
      <c r="W17" s="622"/>
      <c r="X17" s="622"/>
      <c r="Y17" s="623"/>
      <c r="Z17" s="663">
        <v>0.1</v>
      </c>
      <c r="AA17" s="663"/>
      <c r="AB17" s="663"/>
      <c r="AC17" s="663"/>
      <c r="AD17" s="664">
        <v>1291</v>
      </c>
      <c r="AE17" s="664"/>
      <c r="AF17" s="664"/>
      <c r="AG17" s="664"/>
      <c r="AH17" s="664"/>
      <c r="AI17" s="664"/>
      <c r="AJ17" s="664"/>
      <c r="AK17" s="664"/>
      <c r="AL17" s="624">
        <v>0.2</v>
      </c>
      <c r="AM17" s="625"/>
      <c r="AN17" s="625"/>
      <c r="AO17" s="665"/>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63" t="s">
        <v>122</v>
      </c>
      <c r="BP17" s="663"/>
      <c r="BQ17" s="663"/>
      <c r="BR17" s="663"/>
      <c r="BS17" s="664" t="s">
        <v>122</v>
      </c>
      <c r="BT17" s="664"/>
      <c r="BU17" s="664"/>
      <c r="BV17" s="664"/>
      <c r="BW17" s="664"/>
      <c r="BX17" s="664"/>
      <c r="BY17" s="664"/>
      <c r="BZ17" s="664"/>
      <c r="CA17" s="664"/>
      <c r="CB17" s="698"/>
      <c r="CD17" s="618" t="s">
        <v>255</v>
      </c>
      <c r="CE17" s="619"/>
      <c r="CF17" s="619"/>
      <c r="CG17" s="619"/>
      <c r="CH17" s="619"/>
      <c r="CI17" s="619"/>
      <c r="CJ17" s="619"/>
      <c r="CK17" s="619"/>
      <c r="CL17" s="619"/>
      <c r="CM17" s="619"/>
      <c r="CN17" s="619"/>
      <c r="CO17" s="619"/>
      <c r="CP17" s="619"/>
      <c r="CQ17" s="620"/>
      <c r="CR17" s="621">
        <v>169960</v>
      </c>
      <c r="CS17" s="622"/>
      <c r="CT17" s="622"/>
      <c r="CU17" s="622"/>
      <c r="CV17" s="622"/>
      <c r="CW17" s="622"/>
      <c r="CX17" s="622"/>
      <c r="CY17" s="623"/>
      <c r="CZ17" s="663">
        <v>7.6</v>
      </c>
      <c r="DA17" s="663"/>
      <c r="DB17" s="663"/>
      <c r="DC17" s="663"/>
      <c r="DD17" s="627" t="s">
        <v>122</v>
      </c>
      <c r="DE17" s="622"/>
      <c r="DF17" s="622"/>
      <c r="DG17" s="622"/>
      <c r="DH17" s="622"/>
      <c r="DI17" s="622"/>
      <c r="DJ17" s="622"/>
      <c r="DK17" s="622"/>
      <c r="DL17" s="622"/>
      <c r="DM17" s="622"/>
      <c r="DN17" s="622"/>
      <c r="DO17" s="622"/>
      <c r="DP17" s="623"/>
      <c r="DQ17" s="627">
        <v>163197</v>
      </c>
      <c r="DR17" s="622"/>
      <c r="DS17" s="622"/>
      <c r="DT17" s="622"/>
      <c r="DU17" s="622"/>
      <c r="DV17" s="622"/>
      <c r="DW17" s="622"/>
      <c r="DX17" s="622"/>
      <c r="DY17" s="622"/>
      <c r="DZ17" s="622"/>
      <c r="EA17" s="622"/>
      <c r="EB17" s="622"/>
      <c r="EC17" s="662"/>
    </row>
    <row r="18" spans="2:133" ht="11.25" customHeight="1" x14ac:dyDescent="0.15">
      <c r="B18" s="618" t="s">
        <v>256</v>
      </c>
      <c r="C18" s="619"/>
      <c r="D18" s="619"/>
      <c r="E18" s="619"/>
      <c r="F18" s="619"/>
      <c r="G18" s="619"/>
      <c r="H18" s="619"/>
      <c r="I18" s="619"/>
      <c r="J18" s="619"/>
      <c r="K18" s="619"/>
      <c r="L18" s="619"/>
      <c r="M18" s="619"/>
      <c r="N18" s="619"/>
      <c r="O18" s="619"/>
      <c r="P18" s="619"/>
      <c r="Q18" s="620"/>
      <c r="R18" s="621">
        <v>45</v>
      </c>
      <c r="S18" s="622"/>
      <c r="T18" s="622"/>
      <c r="U18" s="622"/>
      <c r="V18" s="622"/>
      <c r="W18" s="622"/>
      <c r="X18" s="622"/>
      <c r="Y18" s="623"/>
      <c r="Z18" s="663">
        <v>0</v>
      </c>
      <c r="AA18" s="663"/>
      <c r="AB18" s="663"/>
      <c r="AC18" s="663"/>
      <c r="AD18" s="664">
        <v>45</v>
      </c>
      <c r="AE18" s="664"/>
      <c r="AF18" s="664"/>
      <c r="AG18" s="664"/>
      <c r="AH18" s="664"/>
      <c r="AI18" s="664"/>
      <c r="AJ18" s="664"/>
      <c r="AK18" s="664"/>
      <c r="AL18" s="624">
        <v>0</v>
      </c>
      <c r="AM18" s="625"/>
      <c r="AN18" s="625"/>
      <c r="AO18" s="665"/>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63" t="s">
        <v>122</v>
      </c>
      <c r="BP18" s="663"/>
      <c r="BQ18" s="663"/>
      <c r="BR18" s="663"/>
      <c r="BS18" s="664" t="s">
        <v>122</v>
      </c>
      <c r="BT18" s="664"/>
      <c r="BU18" s="664"/>
      <c r="BV18" s="664"/>
      <c r="BW18" s="664"/>
      <c r="BX18" s="664"/>
      <c r="BY18" s="664"/>
      <c r="BZ18" s="664"/>
      <c r="CA18" s="664"/>
      <c r="CB18" s="698"/>
      <c r="CD18" s="618" t="s">
        <v>258</v>
      </c>
      <c r="CE18" s="619"/>
      <c r="CF18" s="619"/>
      <c r="CG18" s="619"/>
      <c r="CH18" s="619"/>
      <c r="CI18" s="619"/>
      <c r="CJ18" s="619"/>
      <c r="CK18" s="619"/>
      <c r="CL18" s="619"/>
      <c r="CM18" s="619"/>
      <c r="CN18" s="619"/>
      <c r="CO18" s="619"/>
      <c r="CP18" s="619"/>
      <c r="CQ18" s="620"/>
      <c r="CR18" s="621">
        <v>52430</v>
      </c>
      <c r="CS18" s="622"/>
      <c r="CT18" s="622"/>
      <c r="CU18" s="622"/>
      <c r="CV18" s="622"/>
      <c r="CW18" s="622"/>
      <c r="CX18" s="622"/>
      <c r="CY18" s="623"/>
      <c r="CZ18" s="663">
        <v>2.4</v>
      </c>
      <c r="DA18" s="663"/>
      <c r="DB18" s="663"/>
      <c r="DC18" s="663"/>
      <c r="DD18" s="627" t="s">
        <v>122</v>
      </c>
      <c r="DE18" s="622"/>
      <c r="DF18" s="622"/>
      <c r="DG18" s="622"/>
      <c r="DH18" s="622"/>
      <c r="DI18" s="622"/>
      <c r="DJ18" s="622"/>
      <c r="DK18" s="622"/>
      <c r="DL18" s="622"/>
      <c r="DM18" s="622"/>
      <c r="DN18" s="622"/>
      <c r="DO18" s="622"/>
      <c r="DP18" s="623"/>
      <c r="DQ18" s="627">
        <v>52430</v>
      </c>
      <c r="DR18" s="622"/>
      <c r="DS18" s="622"/>
      <c r="DT18" s="622"/>
      <c r="DU18" s="622"/>
      <c r="DV18" s="622"/>
      <c r="DW18" s="622"/>
      <c r="DX18" s="622"/>
      <c r="DY18" s="622"/>
      <c r="DZ18" s="622"/>
      <c r="EA18" s="622"/>
      <c r="EB18" s="622"/>
      <c r="EC18" s="662"/>
    </row>
    <row r="19" spans="2:133" ht="11.25" customHeight="1" x14ac:dyDescent="0.15">
      <c r="B19" s="618" t="s">
        <v>259</v>
      </c>
      <c r="C19" s="619"/>
      <c r="D19" s="619"/>
      <c r="E19" s="619"/>
      <c r="F19" s="619"/>
      <c r="G19" s="619"/>
      <c r="H19" s="619"/>
      <c r="I19" s="619"/>
      <c r="J19" s="619"/>
      <c r="K19" s="619"/>
      <c r="L19" s="619"/>
      <c r="M19" s="619"/>
      <c r="N19" s="619"/>
      <c r="O19" s="619"/>
      <c r="P19" s="619"/>
      <c r="Q19" s="620"/>
      <c r="R19" s="621">
        <v>45</v>
      </c>
      <c r="S19" s="622"/>
      <c r="T19" s="622"/>
      <c r="U19" s="622"/>
      <c r="V19" s="622"/>
      <c r="W19" s="622"/>
      <c r="X19" s="622"/>
      <c r="Y19" s="623"/>
      <c r="Z19" s="663">
        <v>0</v>
      </c>
      <c r="AA19" s="663"/>
      <c r="AB19" s="663"/>
      <c r="AC19" s="663"/>
      <c r="AD19" s="664">
        <v>45</v>
      </c>
      <c r="AE19" s="664"/>
      <c r="AF19" s="664"/>
      <c r="AG19" s="664"/>
      <c r="AH19" s="664"/>
      <c r="AI19" s="664"/>
      <c r="AJ19" s="664"/>
      <c r="AK19" s="664"/>
      <c r="AL19" s="624">
        <v>0</v>
      </c>
      <c r="AM19" s="625"/>
      <c r="AN19" s="625"/>
      <c r="AO19" s="665"/>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63" t="s">
        <v>122</v>
      </c>
      <c r="BP19" s="663"/>
      <c r="BQ19" s="663"/>
      <c r="BR19" s="663"/>
      <c r="BS19" s="664" t="s">
        <v>122</v>
      </c>
      <c r="BT19" s="664"/>
      <c r="BU19" s="664"/>
      <c r="BV19" s="664"/>
      <c r="BW19" s="664"/>
      <c r="BX19" s="664"/>
      <c r="BY19" s="664"/>
      <c r="BZ19" s="664"/>
      <c r="CA19" s="664"/>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63" t="s">
        <v>122</v>
      </c>
      <c r="DA19" s="663"/>
      <c r="DB19" s="663"/>
      <c r="DC19" s="663"/>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62"/>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63" t="s">
        <v>122</v>
      </c>
      <c r="AA20" s="663"/>
      <c r="AB20" s="663"/>
      <c r="AC20" s="663"/>
      <c r="AD20" s="664" t="s">
        <v>122</v>
      </c>
      <c r="AE20" s="664"/>
      <c r="AF20" s="664"/>
      <c r="AG20" s="664"/>
      <c r="AH20" s="664"/>
      <c r="AI20" s="664"/>
      <c r="AJ20" s="664"/>
      <c r="AK20" s="664"/>
      <c r="AL20" s="624" t="s">
        <v>122</v>
      </c>
      <c r="AM20" s="625"/>
      <c r="AN20" s="625"/>
      <c r="AO20" s="665"/>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63" t="s">
        <v>122</v>
      </c>
      <c r="BP20" s="663"/>
      <c r="BQ20" s="663"/>
      <c r="BR20" s="663"/>
      <c r="BS20" s="664" t="s">
        <v>122</v>
      </c>
      <c r="BT20" s="664"/>
      <c r="BU20" s="664"/>
      <c r="BV20" s="664"/>
      <c r="BW20" s="664"/>
      <c r="BX20" s="664"/>
      <c r="BY20" s="664"/>
      <c r="BZ20" s="664"/>
      <c r="CA20" s="664"/>
      <c r="CB20" s="698"/>
      <c r="CD20" s="618" t="s">
        <v>264</v>
      </c>
      <c r="CE20" s="619"/>
      <c r="CF20" s="619"/>
      <c r="CG20" s="619"/>
      <c r="CH20" s="619"/>
      <c r="CI20" s="619"/>
      <c r="CJ20" s="619"/>
      <c r="CK20" s="619"/>
      <c r="CL20" s="619"/>
      <c r="CM20" s="619"/>
      <c r="CN20" s="619"/>
      <c r="CO20" s="619"/>
      <c r="CP20" s="619"/>
      <c r="CQ20" s="620"/>
      <c r="CR20" s="621">
        <v>2224614</v>
      </c>
      <c r="CS20" s="622"/>
      <c r="CT20" s="622"/>
      <c r="CU20" s="622"/>
      <c r="CV20" s="622"/>
      <c r="CW20" s="622"/>
      <c r="CX20" s="622"/>
      <c r="CY20" s="623"/>
      <c r="CZ20" s="663">
        <v>100</v>
      </c>
      <c r="DA20" s="663"/>
      <c r="DB20" s="663"/>
      <c r="DC20" s="663"/>
      <c r="DD20" s="627">
        <v>509447</v>
      </c>
      <c r="DE20" s="622"/>
      <c r="DF20" s="622"/>
      <c r="DG20" s="622"/>
      <c r="DH20" s="622"/>
      <c r="DI20" s="622"/>
      <c r="DJ20" s="622"/>
      <c r="DK20" s="622"/>
      <c r="DL20" s="622"/>
      <c r="DM20" s="622"/>
      <c r="DN20" s="622"/>
      <c r="DO20" s="622"/>
      <c r="DP20" s="623"/>
      <c r="DQ20" s="627">
        <v>1346365</v>
      </c>
      <c r="DR20" s="622"/>
      <c r="DS20" s="622"/>
      <c r="DT20" s="622"/>
      <c r="DU20" s="622"/>
      <c r="DV20" s="622"/>
      <c r="DW20" s="622"/>
      <c r="DX20" s="622"/>
      <c r="DY20" s="622"/>
      <c r="DZ20" s="622"/>
      <c r="EA20" s="622"/>
      <c r="EB20" s="622"/>
      <c r="EC20" s="662"/>
    </row>
    <row r="21" spans="2:133" ht="11.25" customHeight="1" x14ac:dyDescent="0.15">
      <c r="B21" s="618" t="s">
        <v>265</v>
      </c>
      <c r="C21" s="619"/>
      <c r="D21" s="619"/>
      <c r="E21" s="619"/>
      <c r="F21" s="619"/>
      <c r="G21" s="619"/>
      <c r="H21" s="619"/>
      <c r="I21" s="619"/>
      <c r="J21" s="619"/>
      <c r="K21" s="619"/>
      <c r="L21" s="619"/>
      <c r="M21" s="619"/>
      <c r="N21" s="619"/>
      <c r="O21" s="619"/>
      <c r="P21" s="619"/>
      <c r="Q21" s="620"/>
      <c r="R21" s="621">
        <v>924309</v>
      </c>
      <c r="S21" s="622"/>
      <c r="T21" s="622"/>
      <c r="U21" s="622"/>
      <c r="V21" s="622"/>
      <c r="W21" s="622"/>
      <c r="X21" s="622"/>
      <c r="Y21" s="623"/>
      <c r="Z21" s="663">
        <v>37.1</v>
      </c>
      <c r="AA21" s="663"/>
      <c r="AB21" s="663"/>
      <c r="AC21" s="663"/>
      <c r="AD21" s="664">
        <v>669088</v>
      </c>
      <c r="AE21" s="664"/>
      <c r="AF21" s="664"/>
      <c r="AG21" s="664"/>
      <c r="AH21" s="664"/>
      <c r="AI21" s="664"/>
      <c r="AJ21" s="664"/>
      <c r="AK21" s="664"/>
      <c r="AL21" s="624">
        <v>86.6</v>
      </c>
      <c r="AM21" s="625"/>
      <c r="AN21" s="625"/>
      <c r="AO21" s="665"/>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63" t="s">
        <v>122</v>
      </c>
      <c r="BP21" s="663"/>
      <c r="BQ21" s="663"/>
      <c r="BR21" s="663"/>
      <c r="BS21" s="664" t="s">
        <v>122</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267</v>
      </c>
      <c r="C22" s="619"/>
      <c r="D22" s="619"/>
      <c r="E22" s="619"/>
      <c r="F22" s="619"/>
      <c r="G22" s="619"/>
      <c r="H22" s="619"/>
      <c r="I22" s="619"/>
      <c r="J22" s="619"/>
      <c r="K22" s="619"/>
      <c r="L22" s="619"/>
      <c r="M22" s="619"/>
      <c r="N22" s="619"/>
      <c r="O22" s="619"/>
      <c r="P22" s="619"/>
      <c r="Q22" s="620"/>
      <c r="R22" s="621">
        <v>669088</v>
      </c>
      <c r="S22" s="622"/>
      <c r="T22" s="622"/>
      <c r="U22" s="622"/>
      <c r="V22" s="622"/>
      <c r="W22" s="622"/>
      <c r="X22" s="622"/>
      <c r="Y22" s="623"/>
      <c r="Z22" s="663">
        <v>26.8</v>
      </c>
      <c r="AA22" s="663"/>
      <c r="AB22" s="663"/>
      <c r="AC22" s="663"/>
      <c r="AD22" s="664">
        <v>669088</v>
      </c>
      <c r="AE22" s="664"/>
      <c r="AF22" s="664"/>
      <c r="AG22" s="664"/>
      <c r="AH22" s="664"/>
      <c r="AI22" s="664"/>
      <c r="AJ22" s="664"/>
      <c r="AK22" s="664"/>
      <c r="AL22" s="624">
        <v>86.6</v>
      </c>
      <c r="AM22" s="625"/>
      <c r="AN22" s="625"/>
      <c r="AO22" s="665"/>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63" t="s">
        <v>122</v>
      </c>
      <c r="BP22" s="663"/>
      <c r="BQ22" s="663"/>
      <c r="BR22" s="663"/>
      <c r="BS22" s="664" t="s">
        <v>122</v>
      </c>
      <c r="BT22" s="664"/>
      <c r="BU22" s="664"/>
      <c r="BV22" s="664"/>
      <c r="BW22" s="664"/>
      <c r="BX22" s="664"/>
      <c r="BY22" s="664"/>
      <c r="BZ22" s="664"/>
      <c r="CA22" s="664"/>
      <c r="CB22" s="698"/>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255221</v>
      </c>
      <c r="S23" s="622"/>
      <c r="T23" s="622"/>
      <c r="U23" s="622"/>
      <c r="V23" s="622"/>
      <c r="W23" s="622"/>
      <c r="X23" s="622"/>
      <c r="Y23" s="623"/>
      <c r="Z23" s="663">
        <v>10.199999999999999</v>
      </c>
      <c r="AA23" s="663"/>
      <c r="AB23" s="663"/>
      <c r="AC23" s="663"/>
      <c r="AD23" s="664" t="s">
        <v>122</v>
      </c>
      <c r="AE23" s="664"/>
      <c r="AF23" s="664"/>
      <c r="AG23" s="664"/>
      <c r="AH23" s="664"/>
      <c r="AI23" s="664"/>
      <c r="AJ23" s="664"/>
      <c r="AK23" s="664"/>
      <c r="AL23" s="624" t="s">
        <v>122</v>
      </c>
      <c r="AM23" s="625"/>
      <c r="AN23" s="625"/>
      <c r="AO23" s="665"/>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63" t="s">
        <v>122</v>
      </c>
      <c r="BP23" s="663"/>
      <c r="BQ23" s="663"/>
      <c r="BR23" s="663"/>
      <c r="BS23" s="664" t="s">
        <v>122</v>
      </c>
      <c r="BT23" s="664"/>
      <c r="BU23" s="664"/>
      <c r="BV23" s="664"/>
      <c r="BW23" s="664"/>
      <c r="BX23" s="664"/>
      <c r="BY23" s="664"/>
      <c r="BZ23" s="664"/>
      <c r="CA23" s="664"/>
      <c r="CB23" s="698"/>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06" t="s">
        <v>275</v>
      </c>
      <c r="DM23" s="707"/>
      <c r="DN23" s="707"/>
      <c r="DO23" s="707"/>
      <c r="DP23" s="707"/>
      <c r="DQ23" s="707"/>
      <c r="DR23" s="707"/>
      <c r="DS23" s="707"/>
      <c r="DT23" s="707"/>
      <c r="DU23" s="707"/>
      <c r="DV23" s="708"/>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63" t="s">
        <v>122</v>
      </c>
      <c r="AA24" s="663"/>
      <c r="AB24" s="663"/>
      <c r="AC24" s="663"/>
      <c r="AD24" s="664" t="s">
        <v>122</v>
      </c>
      <c r="AE24" s="664"/>
      <c r="AF24" s="664"/>
      <c r="AG24" s="664"/>
      <c r="AH24" s="664"/>
      <c r="AI24" s="664"/>
      <c r="AJ24" s="664"/>
      <c r="AK24" s="664"/>
      <c r="AL24" s="624" t="s">
        <v>122</v>
      </c>
      <c r="AM24" s="625"/>
      <c r="AN24" s="625"/>
      <c r="AO24" s="665"/>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63" t="s">
        <v>122</v>
      </c>
      <c r="BP24" s="663"/>
      <c r="BQ24" s="663"/>
      <c r="BR24" s="663"/>
      <c r="BS24" s="664" t="s">
        <v>122</v>
      </c>
      <c r="BT24" s="664"/>
      <c r="BU24" s="664"/>
      <c r="BV24" s="664"/>
      <c r="BW24" s="664"/>
      <c r="BX24" s="664"/>
      <c r="BY24" s="664"/>
      <c r="BZ24" s="664"/>
      <c r="CA24" s="664"/>
      <c r="CB24" s="698"/>
      <c r="CD24" s="676" t="s">
        <v>279</v>
      </c>
      <c r="CE24" s="677"/>
      <c r="CF24" s="677"/>
      <c r="CG24" s="677"/>
      <c r="CH24" s="677"/>
      <c r="CI24" s="677"/>
      <c r="CJ24" s="677"/>
      <c r="CK24" s="677"/>
      <c r="CL24" s="677"/>
      <c r="CM24" s="677"/>
      <c r="CN24" s="677"/>
      <c r="CO24" s="677"/>
      <c r="CP24" s="677"/>
      <c r="CQ24" s="678"/>
      <c r="CR24" s="673">
        <v>635602</v>
      </c>
      <c r="CS24" s="674"/>
      <c r="CT24" s="674"/>
      <c r="CU24" s="674"/>
      <c r="CV24" s="674"/>
      <c r="CW24" s="674"/>
      <c r="CX24" s="674"/>
      <c r="CY24" s="702"/>
      <c r="CZ24" s="703">
        <v>28.6</v>
      </c>
      <c r="DA24" s="686"/>
      <c r="DB24" s="686"/>
      <c r="DC24" s="705"/>
      <c r="DD24" s="701">
        <v>522491</v>
      </c>
      <c r="DE24" s="674"/>
      <c r="DF24" s="674"/>
      <c r="DG24" s="674"/>
      <c r="DH24" s="674"/>
      <c r="DI24" s="674"/>
      <c r="DJ24" s="674"/>
      <c r="DK24" s="702"/>
      <c r="DL24" s="701">
        <v>468039</v>
      </c>
      <c r="DM24" s="674"/>
      <c r="DN24" s="674"/>
      <c r="DO24" s="674"/>
      <c r="DP24" s="674"/>
      <c r="DQ24" s="674"/>
      <c r="DR24" s="674"/>
      <c r="DS24" s="674"/>
      <c r="DT24" s="674"/>
      <c r="DU24" s="674"/>
      <c r="DV24" s="702"/>
      <c r="DW24" s="703">
        <v>60.4</v>
      </c>
      <c r="DX24" s="686"/>
      <c r="DY24" s="686"/>
      <c r="DZ24" s="686"/>
      <c r="EA24" s="686"/>
      <c r="EB24" s="686"/>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1008733</v>
      </c>
      <c r="S25" s="622"/>
      <c r="T25" s="622"/>
      <c r="U25" s="622"/>
      <c r="V25" s="622"/>
      <c r="W25" s="622"/>
      <c r="X25" s="622"/>
      <c r="Y25" s="623"/>
      <c r="Z25" s="663">
        <v>40.4</v>
      </c>
      <c r="AA25" s="663"/>
      <c r="AB25" s="663"/>
      <c r="AC25" s="663"/>
      <c r="AD25" s="664">
        <v>753512</v>
      </c>
      <c r="AE25" s="664"/>
      <c r="AF25" s="664"/>
      <c r="AG25" s="664"/>
      <c r="AH25" s="664"/>
      <c r="AI25" s="664"/>
      <c r="AJ25" s="664"/>
      <c r="AK25" s="664"/>
      <c r="AL25" s="624">
        <v>97.5</v>
      </c>
      <c r="AM25" s="625"/>
      <c r="AN25" s="625"/>
      <c r="AO25" s="665"/>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63" t="s">
        <v>122</v>
      </c>
      <c r="BP25" s="663"/>
      <c r="BQ25" s="663"/>
      <c r="BR25" s="663"/>
      <c r="BS25" s="664" t="s">
        <v>122</v>
      </c>
      <c r="BT25" s="664"/>
      <c r="BU25" s="664"/>
      <c r="BV25" s="664"/>
      <c r="BW25" s="664"/>
      <c r="BX25" s="664"/>
      <c r="BY25" s="664"/>
      <c r="BZ25" s="664"/>
      <c r="CA25" s="664"/>
      <c r="CB25" s="698"/>
      <c r="CD25" s="618" t="s">
        <v>282</v>
      </c>
      <c r="CE25" s="619"/>
      <c r="CF25" s="619"/>
      <c r="CG25" s="619"/>
      <c r="CH25" s="619"/>
      <c r="CI25" s="619"/>
      <c r="CJ25" s="619"/>
      <c r="CK25" s="619"/>
      <c r="CL25" s="619"/>
      <c r="CM25" s="619"/>
      <c r="CN25" s="619"/>
      <c r="CO25" s="619"/>
      <c r="CP25" s="619"/>
      <c r="CQ25" s="620"/>
      <c r="CR25" s="621">
        <v>421988</v>
      </c>
      <c r="CS25" s="634"/>
      <c r="CT25" s="634"/>
      <c r="CU25" s="634"/>
      <c r="CV25" s="634"/>
      <c r="CW25" s="634"/>
      <c r="CX25" s="634"/>
      <c r="CY25" s="635"/>
      <c r="CZ25" s="624">
        <v>19</v>
      </c>
      <c r="DA25" s="636"/>
      <c r="DB25" s="636"/>
      <c r="DC25" s="637"/>
      <c r="DD25" s="627">
        <v>342799</v>
      </c>
      <c r="DE25" s="634"/>
      <c r="DF25" s="634"/>
      <c r="DG25" s="634"/>
      <c r="DH25" s="634"/>
      <c r="DI25" s="634"/>
      <c r="DJ25" s="634"/>
      <c r="DK25" s="635"/>
      <c r="DL25" s="627">
        <v>292045</v>
      </c>
      <c r="DM25" s="634"/>
      <c r="DN25" s="634"/>
      <c r="DO25" s="634"/>
      <c r="DP25" s="634"/>
      <c r="DQ25" s="634"/>
      <c r="DR25" s="634"/>
      <c r="DS25" s="634"/>
      <c r="DT25" s="634"/>
      <c r="DU25" s="634"/>
      <c r="DV25" s="635"/>
      <c r="DW25" s="624">
        <v>37.700000000000003</v>
      </c>
      <c r="DX25" s="636"/>
      <c r="DY25" s="636"/>
      <c r="DZ25" s="636"/>
      <c r="EA25" s="636"/>
      <c r="EB25" s="636"/>
      <c r="EC25" s="652"/>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63" t="s">
        <v>122</v>
      </c>
      <c r="AA26" s="663"/>
      <c r="AB26" s="663"/>
      <c r="AC26" s="663"/>
      <c r="AD26" s="664" t="s">
        <v>122</v>
      </c>
      <c r="AE26" s="664"/>
      <c r="AF26" s="664"/>
      <c r="AG26" s="664"/>
      <c r="AH26" s="664"/>
      <c r="AI26" s="664"/>
      <c r="AJ26" s="664"/>
      <c r="AK26" s="664"/>
      <c r="AL26" s="624" t="s">
        <v>122</v>
      </c>
      <c r="AM26" s="625"/>
      <c r="AN26" s="625"/>
      <c r="AO26" s="665"/>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63" t="s">
        <v>122</v>
      </c>
      <c r="BP26" s="663"/>
      <c r="BQ26" s="663"/>
      <c r="BR26" s="663"/>
      <c r="BS26" s="664" t="s">
        <v>122</v>
      </c>
      <c r="BT26" s="664"/>
      <c r="BU26" s="664"/>
      <c r="BV26" s="664"/>
      <c r="BW26" s="664"/>
      <c r="BX26" s="664"/>
      <c r="BY26" s="664"/>
      <c r="BZ26" s="664"/>
      <c r="CA26" s="664"/>
      <c r="CB26" s="698"/>
      <c r="CD26" s="618" t="s">
        <v>285</v>
      </c>
      <c r="CE26" s="619"/>
      <c r="CF26" s="619"/>
      <c r="CG26" s="619"/>
      <c r="CH26" s="619"/>
      <c r="CI26" s="619"/>
      <c r="CJ26" s="619"/>
      <c r="CK26" s="619"/>
      <c r="CL26" s="619"/>
      <c r="CM26" s="619"/>
      <c r="CN26" s="619"/>
      <c r="CO26" s="619"/>
      <c r="CP26" s="619"/>
      <c r="CQ26" s="620"/>
      <c r="CR26" s="621">
        <v>143244</v>
      </c>
      <c r="CS26" s="622"/>
      <c r="CT26" s="622"/>
      <c r="CU26" s="622"/>
      <c r="CV26" s="622"/>
      <c r="CW26" s="622"/>
      <c r="CX26" s="622"/>
      <c r="CY26" s="623"/>
      <c r="CZ26" s="624">
        <v>6.4</v>
      </c>
      <c r="DA26" s="636"/>
      <c r="DB26" s="636"/>
      <c r="DC26" s="637"/>
      <c r="DD26" s="627">
        <v>120854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52"/>
    </row>
    <row r="27" spans="2:133" ht="11.25" customHeight="1" x14ac:dyDescent="0.15">
      <c r="B27" s="618" t="s">
        <v>286</v>
      </c>
      <c r="C27" s="619"/>
      <c r="D27" s="619"/>
      <c r="E27" s="619"/>
      <c r="F27" s="619"/>
      <c r="G27" s="619"/>
      <c r="H27" s="619"/>
      <c r="I27" s="619"/>
      <c r="J27" s="619"/>
      <c r="K27" s="619"/>
      <c r="L27" s="619"/>
      <c r="M27" s="619"/>
      <c r="N27" s="619"/>
      <c r="O27" s="619"/>
      <c r="P27" s="619"/>
      <c r="Q27" s="620"/>
      <c r="R27" s="621">
        <v>1590</v>
      </c>
      <c r="S27" s="622"/>
      <c r="T27" s="622"/>
      <c r="U27" s="622"/>
      <c r="V27" s="622"/>
      <c r="W27" s="622"/>
      <c r="X27" s="622"/>
      <c r="Y27" s="623"/>
      <c r="Z27" s="663">
        <v>0.1</v>
      </c>
      <c r="AA27" s="663"/>
      <c r="AB27" s="663"/>
      <c r="AC27" s="663"/>
      <c r="AD27" s="664">
        <v>72</v>
      </c>
      <c r="AE27" s="664"/>
      <c r="AF27" s="664"/>
      <c r="AG27" s="664"/>
      <c r="AH27" s="664"/>
      <c r="AI27" s="664"/>
      <c r="AJ27" s="664"/>
      <c r="AK27" s="664"/>
      <c r="AL27" s="624">
        <v>0</v>
      </c>
      <c r="AM27" s="625"/>
      <c r="AN27" s="625"/>
      <c r="AO27" s="665"/>
      <c r="AP27" s="618" t="s">
        <v>287</v>
      </c>
      <c r="AQ27" s="619"/>
      <c r="AR27" s="619"/>
      <c r="AS27" s="619"/>
      <c r="AT27" s="619"/>
      <c r="AU27" s="619"/>
      <c r="AV27" s="619"/>
      <c r="AW27" s="619"/>
      <c r="AX27" s="619"/>
      <c r="AY27" s="619"/>
      <c r="AZ27" s="619"/>
      <c r="BA27" s="619"/>
      <c r="BB27" s="619"/>
      <c r="BC27" s="619"/>
      <c r="BD27" s="619"/>
      <c r="BE27" s="619"/>
      <c r="BF27" s="620"/>
      <c r="BG27" s="621">
        <v>57484</v>
      </c>
      <c r="BH27" s="622"/>
      <c r="BI27" s="622"/>
      <c r="BJ27" s="622"/>
      <c r="BK27" s="622"/>
      <c r="BL27" s="622"/>
      <c r="BM27" s="622"/>
      <c r="BN27" s="623"/>
      <c r="BO27" s="663">
        <v>100</v>
      </c>
      <c r="BP27" s="663"/>
      <c r="BQ27" s="663"/>
      <c r="BR27" s="663"/>
      <c r="BS27" s="664" t="s">
        <v>122</v>
      </c>
      <c r="BT27" s="664"/>
      <c r="BU27" s="664"/>
      <c r="BV27" s="664"/>
      <c r="BW27" s="664"/>
      <c r="BX27" s="664"/>
      <c r="BY27" s="664"/>
      <c r="BZ27" s="664"/>
      <c r="CA27" s="664"/>
      <c r="CB27" s="698"/>
      <c r="CD27" s="618" t="s">
        <v>288</v>
      </c>
      <c r="CE27" s="619"/>
      <c r="CF27" s="619"/>
      <c r="CG27" s="619"/>
      <c r="CH27" s="619"/>
      <c r="CI27" s="619"/>
      <c r="CJ27" s="619"/>
      <c r="CK27" s="619"/>
      <c r="CL27" s="619"/>
      <c r="CM27" s="619"/>
      <c r="CN27" s="619"/>
      <c r="CO27" s="619"/>
      <c r="CP27" s="619"/>
      <c r="CQ27" s="620"/>
      <c r="CR27" s="621">
        <v>43654</v>
      </c>
      <c r="CS27" s="634"/>
      <c r="CT27" s="634"/>
      <c r="CU27" s="634"/>
      <c r="CV27" s="634"/>
      <c r="CW27" s="634"/>
      <c r="CX27" s="634"/>
      <c r="CY27" s="635"/>
      <c r="CZ27" s="624">
        <v>2</v>
      </c>
      <c r="DA27" s="636"/>
      <c r="DB27" s="636"/>
      <c r="DC27" s="637"/>
      <c r="DD27" s="627">
        <v>16495</v>
      </c>
      <c r="DE27" s="634"/>
      <c r="DF27" s="634"/>
      <c r="DG27" s="634"/>
      <c r="DH27" s="634"/>
      <c r="DI27" s="634"/>
      <c r="DJ27" s="634"/>
      <c r="DK27" s="635"/>
      <c r="DL27" s="627">
        <v>12797</v>
      </c>
      <c r="DM27" s="634"/>
      <c r="DN27" s="634"/>
      <c r="DO27" s="634"/>
      <c r="DP27" s="634"/>
      <c r="DQ27" s="634"/>
      <c r="DR27" s="634"/>
      <c r="DS27" s="634"/>
      <c r="DT27" s="634"/>
      <c r="DU27" s="634"/>
      <c r="DV27" s="635"/>
      <c r="DW27" s="624">
        <v>1.7</v>
      </c>
      <c r="DX27" s="636"/>
      <c r="DY27" s="636"/>
      <c r="DZ27" s="636"/>
      <c r="EA27" s="636"/>
      <c r="EB27" s="636"/>
      <c r="EC27" s="652"/>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11407</v>
      </c>
      <c r="S28" s="622"/>
      <c r="T28" s="622"/>
      <c r="U28" s="622"/>
      <c r="V28" s="622"/>
      <c r="W28" s="622"/>
      <c r="X28" s="622"/>
      <c r="Y28" s="623"/>
      <c r="Z28" s="663">
        <v>0.5</v>
      </c>
      <c r="AA28" s="663"/>
      <c r="AB28" s="663"/>
      <c r="AC28" s="663"/>
      <c r="AD28" s="664">
        <v>248</v>
      </c>
      <c r="AE28" s="664"/>
      <c r="AF28" s="664"/>
      <c r="AG28" s="664"/>
      <c r="AH28" s="664"/>
      <c r="AI28" s="664"/>
      <c r="AJ28" s="664"/>
      <c r="AK28" s="664"/>
      <c r="AL28" s="624">
        <v>0</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290</v>
      </c>
      <c r="CE28" s="619"/>
      <c r="CF28" s="619"/>
      <c r="CG28" s="619"/>
      <c r="CH28" s="619"/>
      <c r="CI28" s="619"/>
      <c r="CJ28" s="619"/>
      <c r="CK28" s="619"/>
      <c r="CL28" s="619"/>
      <c r="CM28" s="619"/>
      <c r="CN28" s="619"/>
      <c r="CO28" s="619"/>
      <c r="CP28" s="619"/>
      <c r="CQ28" s="620"/>
      <c r="CR28" s="621">
        <v>169960</v>
      </c>
      <c r="CS28" s="622"/>
      <c r="CT28" s="622"/>
      <c r="CU28" s="622"/>
      <c r="CV28" s="622"/>
      <c r="CW28" s="622"/>
      <c r="CX28" s="622"/>
      <c r="CY28" s="623"/>
      <c r="CZ28" s="624">
        <v>7.6</v>
      </c>
      <c r="DA28" s="636"/>
      <c r="DB28" s="636"/>
      <c r="DC28" s="637"/>
      <c r="DD28" s="627">
        <v>163197</v>
      </c>
      <c r="DE28" s="622"/>
      <c r="DF28" s="622"/>
      <c r="DG28" s="622"/>
      <c r="DH28" s="622"/>
      <c r="DI28" s="622"/>
      <c r="DJ28" s="622"/>
      <c r="DK28" s="623"/>
      <c r="DL28" s="627">
        <v>163197</v>
      </c>
      <c r="DM28" s="622"/>
      <c r="DN28" s="622"/>
      <c r="DO28" s="622"/>
      <c r="DP28" s="622"/>
      <c r="DQ28" s="622"/>
      <c r="DR28" s="622"/>
      <c r="DS28" s="622"/>
      <c r="DT28" s="622"/>
      <c r="DU28" s="622"/>
      <c r="DV28" s="623"/>
      <c r="DW28" s="624">
        <v>21.1</v>
      </c>
      <c r="DX28" s="636"/>
      <c r="DY28" s="636"/>
      <c r="DZ28" s="636"/>
      <c r="EA28" s="636"/>
      <c r="EB28" s="636"/>
      <c r="EC28" s="652"/>
    </row>
    <row r="29" spans="2:133" ht="11.25" customHeight="1" x14ac:dyDescent="0.15">
      <c r="B29" s="618" t="s">
        <v>291</v>
      </c>
      <c r="C29" s="619"/>
      <c r="D29" s="619"/>
      <c r="E29" s="619"/>
      <c r="F29" s="619"/>
      <c r="G29" s="619"/>
      <c r="H29" s="619"/>
      <c r="I29" s="619"/>
      <c r="J29" s="619"/>
      <c r="K29" s="619"/>
      <c r="L29" s="619"/>
      <c r="M29" s="619"/>
      <c r="N29" s="619"/>
      <c r="O29" s="619"/>
      <c r="P29" s="619"/>
      <c r="Q29" s="620"/>
      <c r="R29" s="621">
        <v>846</v>
      </c>
      <c r="S29" s="622"/>
      <c r="T29" s="622"/>
      <c r="U29" s="622"/>
      <c r="V29" s="622"/>
      <c r="W29" s="622"/>
      <c r="X29" s="622"/>
      <c r="Y29" s="623"/>
      <c r="Z29" s="663">
        <v>0</v>
      </c>
      <c r="AA29" s="663"/>
      <c r="AB29" s="663"/>
      <c r="AC29" s="663"/>
      <c r="AD29" s="664" t="s">
        <v>122</v>
      </c>
      <c r="AE29" s="664"/>
      <c r="AF29" s="664"/>
      <c r="AG29" s="664"/>
      <c r="AH29" s="664"/>
      <c r="AI29" s="664"/>
      <c r="AJ29" s="664"/>
      <c r="AK29" s="664"/>
      <c r="AL29" s="624" t="s">
        <v>122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292</v>
      </c>
      <c r="CE29" s="641"/>
      <c r="CF29" s="618" t="s">
        <v>66</v>
      </c>
      <c r="CG29" s="619"/>
      <c r="CH29" s="619"/>
      <c r="CI29" s="619"/>
      <c r="CJ29" s="619"/>
      <c r="CK29" s="619"/>
      <c r="CL29" s="619"/>
      <c r="CM29" s="619"/>
      <c r="CN29" s="619"/>
      <c r="CO29" s="619"/>
      <c r="CP29" s="619"/>
      <c r="CQ29" s="620"/>
      <c r="CR29" s="621">
        <v>169960</v>
      </c>
      <c r="CS29" s="634"/>
      <c r="CT29" s="634"/>
      <c r="CU29" s="634"/>
      <c r="CV29" s="634"/>
      <c r="CW29" s="634"/>
      <c r="CX29" s="634"/>
      <c r="CY29" s="635"/>
      <c r="CZ29" s="624">
        <v>7.6</v>
      </c>
      <c r="DA29" s="636"/>
      <c r="DB29" s="636"/>
      <c r="DC29" s="637"/>
      <c r="DD29" s="627">
        <v>163197</v>
      </c>
      <c r="DE29" s="634"/>
      <c r="DF29" s="634"/>
      <c r="DG29" s="634"/>
      <c r="DH29" s="634"/>
      <c r="DI29" s="634"/>
      <c r="DJ29" s="634"/>
      <c r="DK29" s="635"/>
      <c r="DL29" s="627">
        <v>163197</v>
      </c>
      <c r="DM29" s="634"/>
      <c r="DN29" s="634"/>
      <c r="DO29" s="634"/>
      <c r="DP29" s="634"/>
      <c r="DQ29" s="634"/>
      <c r="DR29" s="634"/>
      <c r="DS29" s="634"/>
      <c r="DT29" s="634"/>
      <c r="DU29" s="634"/>
      <c r="DV29" s="635"/>
      <c r="DW29" s="624">
        <v>21.1</v>
      </c>
      <c r="DX29" s="636"/>
      <c r="DY29" s="636"/>
      <c r="DZ29" s="636"/>
      <c r="EA29" s="636"/>
      <c r="EB29" s="636"/>
      <c r="EC29" s="652"/>
    </row>
    <row r="30" spans="2:133" ht="11.25" customHeight="1" x14ac:dyDescent="0.15">
      <c r="B30" s="618" t="s">
        <v>293</v>
      </c>
      <c r="C30" s="619"/>
      <c r="D30" s="619"/>
      <c r="E30" s="619"/>
      <c r="F30" s="619"/>
      <c r="G30" s="619"/>
      <c r="H30" s="619"/>
      <c r="I30" s="619"/>
      <c r="J30" s="619"/>
      <c r="K30" s="619"/>
      <c r="L30" s="619"/>
      <c r="M30" s="619"/>
      <c r="N30" s="619"/>
      <c r="O30" s="619"/>
      <c r="P30" s="619"/>
      <c r="Q30" s="620"/>
      <c r="R30" s="621">
        <v>417913</v>
      </c>
      <c r="S30" s="622"/>
      <c r="T30" s="622"/>
      <c r="U30" s="622"/>
      <c r="V30" s="622"/>
      <c r="W30" s="622"/>
      <c r="X30" s="622"/>
      <c r="Y30" s="623"/>
      <c r="Z30" s="663">
        <v>16.8</v>
      </c>
      <c r="AA30" s="663"/>
      <c r="AB30" s="663"/>
      <c r="AC30" s="663"/>
      <c r="AD30" s="664" t="s">
        <v>122</v>
      </c>
      <c r="AE30" s="664"/>
      <c r="AF30" s="664"/>
      <c r="AG30" s="664"/>
      <c r="AH30" s="664"/>
      <c r="AI30" s="664"/>
      <c r="AJ30" s="664"/>
      <c r="AK30" s="664"/>
      <c r="AL30" s="624" t="s">
        <v>122</v>
      </c>
      <c r="AM30" s="625"/>
      <c r="AN30" s="625"/>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6"/>
      <c r="BI30" s="696"/>
      <c r="BJ30" s="696"/>
      <c r="BK30" s="696"/>
      <c r="BL30" s="696"/>
      <c r="BM30" s="696"/>
      <c r="BN30" s="696"/>
      <c r="BO30" s="696"/>
      <c r="BP30" s="696"/>
      <c r="BQ30" s="697"/>
      <c r="BR30" s="679"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154808</v>
      </c>
      <c r="CS30" s="622"/>
      <c r="CT30" s="622"/>
      <c r="CU30" s="622"/>
      <c r="CV30" s="622"/>
      <c r="CW30" s="622"/>
      <c r="CX30" s="622"/>
      <c r="CY30" s="623"/>
      <c r="CZ30" s="624">
        <v>7</v>
      </c>
      <c r="DA30" s="636"/>
      <c r="DB30" s="636"/>
      <c r="DC30" s="637"/>
      <c r="DD30" s="627">
        <v>148045</v>
      </c>
      <c r="DE30" s="622"/>
      <c r="DF30" s="622"/>
      <c r="DG30" s="622"/>
      <c r="DH30" s="622"/>
      <c r="DI30" s="622"/>
      <c r="DJ30" s="622"/>
      <c r="DK30" s="623"/>
      <c r="DL30" s="627">
        <v>148045</v>
      </c>
      <c r="DM30" s="622"/>
      <c r="DN30" s="622"/>
      <c r="DO30" s="622"/>
      <c r="DP30" s="622"/>
      <c r="DQ30" s="622"/>
      <c r="DR30" s="622"/>
      <c r="DS30" s="622"/>
      <c r="DT30" s="622"/>
      <c r="DU30" s="622"/>
      <c r="DV30" s="623"/>
      <c r="DW30" s="624">
        <v>19.100000000000001</v>
      </c>
      <c r="DX30" s="636"/>
      <c r="DY30" s="636"/>
      <c r="DZ30" s="636"/>
      <c r="EA30" s="636"/>
      <c r="EB30" s="636"/>
      <c r="EC30" s="652"/>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63" t="s">
        <v>122</v>
      </c>
      <c r="AA31" s="663"/>
      <c r="AB31" s="663"/>
      <c r="AC31" s="663"/>
      <c r="AD31" s="664" t="s">
        <v>122</v>
      </c>
      <c r="AE31" s="664"/>
      <c r="AF31" s="664"/>
      <c r="AG31" s="664"/>
      <c r="AH31" s="664"/>
      <c r="AI31" s="664"/>
      <c r="AJ31" s="664"/>
      <c r="AK31" s="664"/>
      <c r="AL31" s="624" t="s">
        <v>122</v>
      </c>
      <c r="AM31" s="625"/>
      <c r="AN31" s="625"/>
      <c r="AO31" s="665"/>
      <c r="AP31" s="691" t="s">
        <v>298</v>
      </c>
      <c r="AQ31" s="692"/>
      <c r="AR31" s="692"/>
      <c r="AS31" s="692"/>
      <c r="AT31" s="693" t="s">
        <v>299</v>
      </c>
      <c r="AU31" s="218"/>
      <c r="AV31" s="218"/>
      <c r="AW31" s="218"/>
      <c r="AX31" s="676" t="s">
        <v>177</v>
      </c>
      <c r="AY31" s="677"/>
      <c r="AZ31" s="677"/>
      <c r="BA31" s="677"/>
      <c r="BB31" s="677"/>
      <c r="BC31" s="677"/>
      <c r="BD31" s="677"/>
      <c r="BE31" s="677"/>
      <c r="BF31" s="678"/>
      <c r="BG31" s="684">
        <v>95.1</v>
      </c>
      <c r="BH31" s="685"/>
      <c r="BI31" s="685"/>
      <c r="BJ31" s="685"/>
      <c r="BK31" s="685"/>
      <c r="BL31" s="685"/>
      <c r="BM31" s="686">
        <v>79.900000000000006</v>
      </c>
      <c r="BN31" s="685"/>
      <c r="BO31" s="685"/>
      <c r="BP31" s="685"/>
      <c r="BQ31" s="687"/>
      <c r="BR31" s="684">
        <v>94.1</v>
      </c>
      <c r="BS31" s="685"/>
      <c r="BT31" s="685"/>
      <c r="BU31" s="685"/>
      <c r="BV31" s="685"/>
      <c r="BW31" s="685"/>
      <c r="BX31" s="686">
        <v>80.5</v>
      </c>
      <c r="BY31" s="685"/>
      <c r="BZ31" s="685"/>
      <c r="CA31" s="685"/>
      <c r="CB31" s="687"/>
      <c r="CD31" s="642"/>
      <c r="CE31" s="643"/>
      <c r="CF31" s="618" t="s">
        <v>300</v>
      </c>
      <c r="CG31" s="619"/>
      <c r="CH31" s="619"/>
      <c r="CI31" s="619"/>
      <c r="CJ31" s="619"/>
      <c r="CK31" s="619"/>
      <c r="CL31" s="619"/>
      <c r="CM31" s="619"/>
      <c r="CN31" s="619"/>
      <c r="CO31" s="619"/>
      <c r="CP31" s="619"/>
      <c r="CQ31" s="620"/>
      <c r="CR31" s="621">
        <v>15152</v>
      </c>
      <c r="CS31" s="634"/>
      <c r="CT31" s="634"/>
      <c r="CU31" s="634"/>
      <c r="CV31" s="634"/>
      <c r="CW31" s="634"/>
      <c r="CX31" s="634"/>
      <c r="CY31" s="635"/>
      <c r="CZ31" s="624">
        <v>0.7</v>
      </c>
      <c r="DA31" s="636"/>
      <c r="DB31" s="636"/>
      <c r="DC31" s="637"/>
      <c r="DD31" s="627">
        <v>15152</v>
      </c>
      <c r="DE31" s="634"/>
      <c r="DF31" s="634"/>
      <c r="DG31" s="634"/>
      <c r="DH31" s="634"/>
      <c r="DI31" s="634"/>
      <c r="DJ31" s="634"/>
      <c r="DK31" s="635"/>
      <c r="DL31" s="627">
        <v>15152</v>
      </c>
      <c r="DM31" s="634"/>
      <c r="DN31" s="634"/>
      <c r="DO31" s="634"/>
      <c r="DP31" s="634"/>
      <c r="DQ31" s="634"/>
      <c r="DR31" s="634"/>
      <c r="DS31" s="634"/>
      <c r="DT31" s="634"/>
      <c r="DU31" s="634"/>
      <c r="DV31" s="635"/>
      <c r="DW31" s="624">
        <v>2</v>
      </c>
      <c r="DX31" s="636"/>
      <c r="DY31" s="636"/>
      <c r="DZ31" s="636"/>
      <c r="EA31" s="636"/>
      <c r="EB31" s="636"/>
      <c r="EC31" s="652"/>
    </row>
    <row r="32" spans="2:133" ht="11.25" customHeight="1" x14ac:dyDescent="0.15">
      <c r="B32" s="618" t="s">
        <v>301</v>
      </c>
      <c r="C32" s="619"/>
      <c r="D32" s="619"/>
      <c r="E32" s="619"/>
      <c r="F32" s="619"/>
      <c r="G32" s="619"/>
      <c r="H32" s="619"/>
      <c r="I32" s="619"/>
      <c r="J32" s="619"/>
      <c r="K32" s="619"/>
      <c r="L32" s="619"/>
      <c r="M32" s="619"/>
      <c r="N32" s="619"/>
      <c r="O32" s="619"/>
      <c r="P32" s="619"/>
      <c r="Q32" s="620"/>
      <c r="R32" s="621">
        <v>233277</v>
      </c>
      <c r="S32" s="622"/>
      <c r="T32" s="622"/>
      <c r="U32" s="622"/>
      <c r="V32" s="622"/>
      <c r="W32" s="622"/>
      <c r="X32" s="622"/>
      <c r="Y32" s="623"/>
      <c r="Z32" s="663">
        <v>9.4</v>
      </c>
      <c r="AA32" s="663"/>
      <c r="AB32" s="663"/>
      <c r="AC32" s="663"/>
      <c r="AD32" s="664" t="s">
        <v>122</v>
      </c>
      <c r="AE32" s="664"/>
      <c r="AF32" s="664"/>
      <c r="AG32" s="664"/>
      <c r="AH32" s="664"/>
      <c r="AI32" s="664"/>
      <c r="AJ32" s="664"/>
      <c r="AK32" s="664"/>
      <c r="AL32" s="624" t="s">
        <v>122</v>
      </c>
      <c r="AM32" s="625"/>
      <c r="AN32" s="625"/>
      <c r="AO32" s="665"/>
      <c r="AP32" s="666"/>
      <c r="AQ32" s="667"/>
      <c r="AR32" s="667"/>
      <c r="AS32" s="667"/>
      <c r="AT32" s="694"/>
      <c r="AU32" s="214" t="s">
        <v>302</v>
      </c>
      <c r="AX32" s="618" t="s">
        <v>303</v>
      </c>
      <c r="AY32" s="619"/>
      <c r="AZ32" s="619"/>
      <c r="BA32" s="619"/>
      <c r="BB32" s="619"/>
      <c r="BC32" s="619"/>
      <c r="BD32" s="619"/>
      <c r="BE32" s="619"/>
      <c r="BF32" s="620"/>
      <c r="BG32" s="683">
        <v>97.9</v>
      </c>
      <c r="BH32" s="634"/>
      <c r="BI32" s="634"/>
      <c r="BJ32" s="634"/>
      <c r="BK32" s="634"/>
      <c r="BL32" s="634"/>
      <c r="BM32" s="625">
        <v>94.8</v>
      </c>
      <c r="BN32" s="634"/>
      <c r="BO32" s="634"/>
      <c r="BP32" s="634"/>
      <c r="BQ32" s="661"/>
      <c r="BR32" s="683">
        <v>95.9</v>
      </c>
      <c r="BS32" s="634"/>
      <c r="BT32" s="634"/>
      <c r="BU32" s="634"/>
      <c r="BV32" s="634"/>
      <c r="BW32" s="634"/>
      <c r="BX32" s="625">
        <v>94.6</v>
      </c>
      <c r="BY32" s="634"/>
      <c r="BZ32" s="634"/>
      <c r="CA32" s="634"/>
      <c r="CB32" s="661"/>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52"/>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16118</v>
      </c>
      <c r="S33" s="622"/>
      <c r="T33" s="622"/>
      <c r="U33" s="622"/>
      <c r="V33" s="622"/>
      <c r="W33" s="622"/>
      <c r="X33" s="622"/>
      <c r="Y33" s="623"/>
      <c r="Z33" s="663">
        <v>0.6</v>
      </c>
      <c r="AA33" s="663"/>
      <c r="AB33" s="663"/>
      <c r="AC33" s="663"/>
      <c r="AD33" s="664">
        <v>11439</v>
      </c>
      <c r="AE33" s="664"/>
      <c r="AF33" s="664"/>
      <c r="AG33" s="664"/>
      <c r="AH33" s="664"/>
      <c r="AI33" s="664"/>
      <c r="AJ33" s="664"/>
      <c r="AK33" s="664"/>
      <c r="AL33" s="624">
        <v>1.5</v>
      </c>
      <c r="AM33" s="625"/>
      <c r="AN33" s="625"/>
      <c r="AO33" s="665"/>
      <c r="AP33" s="668"/>
      <c r="AQ33" s="669"/>
      <c r="AR33" s="669"/>
      <c r="AS33" s="669"/>
      <c r="AT33" s="695"/>
      <c r="AU33" s="219"/>
      <c r="AV33" s="219"/>
      <c r="AW33" s="219"/>
      <c r="AX33" s="602" t="s">
        <v>306</v>
      </c>
      <c r="AY33" s="603"/>
      <c r="AZ33" s="603"/>
      <c r="BA33" s="603"/>
      <c r="BB33" s="603"/>
      <c r="BC33" s="603"/>
      <c r="BD33" s="603"/>
      <c r="BE33" s="603"/>
      <c r="BF33" s="604"/>
      <c r="BG33" s="682">
        <v>91.7</v>
      </c>
      <c r="BH33" s="606"/>
      <c r="BI33" s="606"/>
      <c r="BJ33" s="606"/>
      <c r="BK33" s="606"/>
      <c r="BL33" s="606"/>
      <c r="BM33" s="656">
        <v>67.8</v>
      </c>
      <c r="BN33" s="606"/>
      <c r="BO33" s="606"/>
      <c r="BP33" s="606"/>
      <c r="BQ33" s="650"/>
      <c r="BR33" s="682">
        <v>91</v>
      </c>
      <c r="BS33" s="606"/>
      <c r="BT33" s="606"/>
      <c r="BU33" s="606"/>
      <c r="BV33" s="606"/>
      <c r="BW33" s="606"/>
      <c r="BX33" s="656">
        <v>67.2</v>
      </c>
      <c r="BY33" s="606"/>
      <c r="BZ33" s="606"/>
      <c r="CA33" s="606"/>
      <c r="CB33" s="650"/>
      <c r="CD33" s="618" t="s">
        <v>307</v>
      </c>
      <c r="CE33" s="619"/>
      <c r="CF33" s="619"/>
      <c r="CG33" s="619"/>
      <c r="CH33" s="619"/>
      <c r="CI33" s="619"/>
      <c r="CJ33" s="619"/>
      <c r="CK33" s="619"/>
      <c r="CL33" s="619"/>
      <c r="CM33" s="619"/>
      <c r="CN33" s="619"/>
      <c r="CO33" s="619"/>
      <c r="CP33" s="619"/>
      <c r="CQ33" s="620"/>
      <c r="CR33" s="621">
        <v>1079565</v>
      </c>
      <c r="CS33" s="634"/>
      <c r="CT33" s="634"/>
      <c r="CU33" s="634"/>
      <c r="CV33" s="634"/>
      <c r="CW33" s="634"/>
      <c r="CX33" s="634"/>
      <c r="CY33" s="635"/>
      <c r="CZ33" s="624">
        <v>48.5</v>
      </c>
      <c r="DA33" s="636"/>
      <c r="DB33" s="636"/>
      <c r="DC33" s="637"/>
      <c r="DD33" s="627">
        <v>815762</v>
      </c>
      <c r="DE33" s="634"/>
      <c r="DF33" s="634"/>
      <c r="DG33" s="634"/>
      <c r="DH33" s="634"/>
      <c r="DI33" s="634"/>
      <c r="DJ33" s="634"/>
      <c r="DK33" s="635"/>
      <c r="DL33" s="627">
        <v>282632</v>
      </c>
      <c r="DM33" s="634"/>
      <c r="DN33" s="634"/>
      <c r="DO33" s="634"/>
      <c r="DP33" s="634"/>
      <c r="DQ33" s="634"/>
      <c r="DR33" s="634"/>
      <c r="DS33" s="634"/>
      <c r="DT33" s="634"/>
      <c r="DU33" s="634"/>
      <c r="DV33" s="635"/>
      <c r="DW33" s="624">
        <v>36.5</v>
      </c>
      <c r="DX33" s="636"/>
      <c r="DY33" s="636"/>
      <c r="DZ33" s="636"/>
      <c r="EA33" s="636"/>
      <c r="EB33" s="636"/>
      <c r="EC33" s="652"/>
    </row>
    <row r="34" spans="2:133" ht="11.25" customHeight="1" x14ac:dyDescent="0.15">
      <c r="B34" s="618" t="s">
        <v>308</v>
      </c>
      <c r="C34" s="619"/>
      <c r="D34" s="619"/>
      <c r="E34" s="619"/>
      <c r="F34" s="619"/>
      <c r="G34" s="619"/>
      <c r="H34" s="619"/>
      <c r="I34" s="619"/>
      <c r="J34" s="619"/>
      <c r="K34" s="619"/>
      <c r="L34" s="619"/>
      <c r="M34" s="619"/>
      <c r="N34" s="619"/>
      <c r="O34" s="619"/>
      <c r="P34" s="619"/>
      <c r="Q34" s="620"/>
      <c r="R34" s="621">
        <v>41</v>
      </c>
      <c r="S34" s="622"/>
      <c r="T34" s="622"/>
      <c r="U34" s="622"/>
      <c r="V34" s="622"/>
      <c r="W34" s="622"/>
      <c r="X34" s="622"/>
      <c r="Y34" s="623"/>
      <c r="Z34" s="663">
        <v>0</v>
      </c>
      <c r="AA34" s="663"/>
      <c r="AB34" s="663"/>
      <c r="AC34" s="663"/>
      <c r="AD34" s="664" t="s">
        <v>122</v>
      </c>
      <c r="AE34" s="664"/>
      <c r="AF34" s="664"/>
      <c r="AG34" s="664"/>
      <c r="AH34" s="664"/>
      <c r="AI34" s="664"/>
      <c r="AJ34" s="664"/>
      <c r="AK34" s="664"/>
      <c r="AL34" s="624" t="s">
        <v>122</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388075</v>
      </c>
      <c r="CS34" s="622"/>
      <c r="CT34" s="622"/>
      <c r="CU34" s="622"/>
      <c r="CV34" s="622"/>
      <c r="CW34" s="622"/>
      <c r="CX34" s="622"/>
      <c r="CY34" s="623"/>
      <c r="CZ34" s="624">
        <v>17.399999999999999</v>
      </c>
      <c r="DA34" s="636"/>
      <c r="DB34" s="636"/>
      <c r="DC34" s="637"/>
      <c r="DD34" s="627">
        <v>280815</v>
      </c>
      <c r="DE34" s="622"/>
      <c r="DF34" s="622"/>
      <c r="DG34" s="622"/>
      <c r="DH34" s="622"/>
      <c r="DI34" s="622"/>
      <c r="DJ34" s="622"/>
      <c r="DK34" s="623"/>
      <c r="DL34" s="627">
        <v>176833</v>
      </c>
      <c r="DM34" s="622"/>
      <c r="DN34" s="622"/>
      <c r="DO34" s="622"/>
      <c r="DP34" s="622"/>
      <c r="DQ34" s="622"/>
      <c r="DR34" s="622"/>
      <c r="DS34" s="622"/>
      <c r="DT34" s="622"/>
      <c r="DU34" s="622"/>
      <c r="DV34" s="623"/>
      <c r="DW34" s="624">
        <v>22.8</v>
      </c>
      <c r="DX34" s="636"/>
      <c r="DY34" s="636"/>
      <c r="DZ34" s="636"/>
      <c r="EA34" s="636"/>
      <c r="EB34" s="636"/>
      <c r="EC34" s="652"/>
    </row>
    <row r="35" spans="2:133" ht="11.25" customHeight="1" x14ac:dyDescent="0.15">
      <c r="B35" s="618" t="s">
        <v>310</v>
      </c>
      <c r="C35" s="619"/>
      <c r="D35" s="619"/>
      <c r="E35" s="619"/>
      <c r="F35" s="619"/>
      <c r="G35" s="619"/>
      <c r="H35" s="619"/>
      <c r="I35" s="619"/>
      <c r="J35" s="619"/>
      <c r="K35" s="619"/>
      <c r="L35" s="619"/>
      <c r="M35" s="619"/>
      <c r="N35" s="619"/>
      <c r="O35" s="619"/>
      <c r="P35" s="619"/>
      <c r="Q35" s="620"/>
      <c r="R35" s="621">
        <v>205659</v>
      </c>
      <c r="S35" s="622"/>
      <c r="T35" s="622"/>
      <c r="U35" s="622"/>
      <c r="V35" s="622"/>
      <c r="W35" s="622"/>
      <c r="X35" s="622"/>
      <c r="Y35" s="623"/>
      <c r="Z35" s="663">
        <v>8.1999999999999993</v>
      </c>
      <c r="AA35" s="663"/>
      <c r="AB35" s="663"/>
      <c r="AC35" s="663"/>
      <c r="AD35" s="664" t="s">
        <v>122</v>
      </c>
      <c r="AE35" s="664"/>
      <c r="AF35" s="664"/>
      <c r="AG35" s="664"/>
      <c r="AH35" s="664"/>
      <c r="AI35" s="664"/>
      <c r="AJ35" s="664"/>
      <c r="AK35" s="664"/>
      <c r="AL35" s="624" t="s">
        <v>122</v>
      </c>
      <c r="AM35" s="625"/>
      <c r="AN35" s="625"/>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32216</v>
      </c>
      <c r="CS35" s="634"/>
      <c r="CT35" s="634"/>
      <c r="CU35" s="634"/>
      <c r="CV35" s="634"/>
      <c r="CW35" s="634"/>
      <c r="CX35" s="634"/>
      <c r="CY35" s="635"/>
      <c r="CZ35" s="624">
        <v>1.4</v>
      </c>
      <c r="DA35" s="636"/>
      <c r="DB35" s="636"/>
      <c r="DC35" s="637"/>
      <c r="DD35" s="627">
        <v>28629</v>
      </c>
      <c r="DE35" s="634"/>
      <c r="DF35" s="634"/>
      <c r="DG35" s="634"/>
      <c r="DH35" s="634"/>
      <c r="DI35" s="634"/>
      <c r="DJ35" s="634"/>
      <c r="DK35" s="635"/>
      <c r="DL35" s="627">
        <v>16863</v>
      </c>
      <c r="DM35" s="634"/>
      <c r="DN35" s="634"/>
      <c r="DO35" s="634"/>
      <c r="DP35" s="634"/>
      <c r="DQ35" s="634"/>
      <c r="DR35" s="634"/>
      <c r="DS35" s="634"/>
      <c r="DT35" s="634"/>
      <c r="DU35" s="634"/>
      <c r="DV35" s="635"/>
      <c r="DW35" s="624">
        <v>2.2000000000000002</v>
      </c>
      <c r="DX35" s="636"/>
      <c r="DY35" s="636"/>
      <c r="DZ35" s="636"/>
      <c r="EA35" s="636"/>
      <c r="EB35" s="636"/>
      <c r="EC35" s="652"/>
    </row>
    <row r="36" spans="2:133" ht="11.25" customHeight="1" x14ac:dyDescent="0.15">
      <c r="B36" s="618" t="s">
        <v>314</v>
      </c>
      <c r="C36" s="619"/>
      <c r="D36" s="619"/>
      <c r="E36" s="619"/>
      <c r="F36" s="619"/>
      <c r="G36" s="619"/>
      <c r="H36" s="619"/>
      <c r="I36" s="619"/>
      <c r="J36" s="619"/>
      <c r="K36" s="619"/>
      <c r="L36" s="619"/>
      <c r="M36" s="619"/>
      <c r="N36" s="619"/>
      <c r="O36" s="619"/>
      <c r="P36" s="619"/>
      <c r="Q36" s="620"/>
      <c r="R36" s="621">
        <v>320387</v>
      </c>
      <c r="S36" s="622"/>
      <c r="T36" s="622"/>
      <c r="U36" s="622"/>
      <c r="V36" s="622"/>
      <c r="W36" s="622"/>
      <c r="X36" s="622"/>
      <c r="Y36" s="623"/>
      <c r="Z36" s="663">
        <v>12.8</v>
      </c>
      <c r="AA36" s="663"/>
      <c r="AB36" s="663"/>
      <c r="AC36" s="663"/>
      <c r="AD36" s="664" t="s">
        <v>122</v>
      </c>
      <c r="AE36" s="664"/>
      <c r="AF36" s="664"/>
      <c r="AG36" s="664"/>
      <c r="AH36" s="664"/>
      <c r="AI36" s="664"/>
      <c r="AJ36" s="664"/>
      <c r="AK36" s="664"/>
      <c r="AL36" s="624" t="s">
        <v>122</v>
      </c>
      <c r="AM36" s="625"/>
      <c r="AN36" s="625"/>
      <c r="AO36" s="665"/>
      <c r="AP36" s="222"/>
      <c r="AQ36" s="670" t="s">
        <v>315</v>
      </c>
      <c r="AR36" s="671"/>
      <c r="AS36" s="671"/>
      <c r="AT36" s="671"/>
      <c r="AU36" s="671"/>
      <c r="AV36" s="671"/>
      <c r="AW36" s="671"/>
      <c r="AX36" s="671"/>
      <c r="AY36" s="672"/>
      <c r="AZ36" s="673">
        <v>193518</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114791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222390</v>
      </c>
      <c r="CS36" s="622"/>
      <c r="CT36" s="622"/>
      <c r="CU36" s="622"/>
      <c r="CV36" s="622"/>
      <c r="CW36" s="622"/>
      <c r="CX36" s="622"/>
      <c r="CY36" s="623"/>
      <c r="CZ36" s="624">
        <v>10</v>
      </c>
      <c r="DA36" s="636"/>
      <c r="DB36" s="636"/>
      <c r="DC36" s="637"/>
      <c r="DD36" s="627">
        <v>82809</v>
      </c>
      <c r="DE36" s="622"/>
      <c r="DF36" s="622"/>
      <c r="DG36" s="622"/>
      <c r="DH36" s="622"/>
      <c r="DI36" s="622"/>
      <c r="DJ36" s="622"/>
      <c r="DK36" s="623"/>
      <c r="DL36" s="627">
        <v>37970</v>
      </c>
      <c r="DM36" s="622"/>
      <c r="DN36" s="622"/>
      <c r="DO36" s="622"/>
      <c r="DP36" s="622"/>
      <c r="DQ36" s="622"/>
      <c r="DR36" s="622"/>
      <c r="DS36" s="622"/>
      <c r="DT36" s="622"/>
      <c r="DU36" s="622"/>
      <c r="DV36" s="623"/>
      <c r="DW36" s="624">
        <v>4.9000000000000004</v>
      </c>
      <c r="DX36" s="636"/>
      <c r="DY36" s="636"/>
      <c r="DZ36" s="636"/>
      <c r="EA36" s="636"/>
      <c r="EB36" s="636"/>
      <c r="EC36" s="652"/>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102059</v>
      </c>
      <c r="S37" s="622"/>
      <c r="T37" s="622"/>
      <c r="U37" s="622"/>
      <c r="V37" s="622"/>
      <c r="W37" s="622"/>
      <c r="X37" s="622"/>
      <c r="Y37" s="623"/>
      <c r="Z37" s="663">
        <v>4.0999999999999996</v>
      </c>
      <c r="AA37" s="663"/>
      <c r="AB37" s="663"/>
      <c r="AC37" s="663"/>
      <c r="AD37" s="664">
        <v>7351</v>
      </c>
      <c r="AE37" s="664"/>
      <c r="AF37" s="664"/>
      <c r="AG37" s="664"/>
      <c r="AH37" s="664"/>
      <c r="AI37" s="664"/>
      <c r="AJ37" s="664"/>
      <c r="AK37" s="664"/>
      <c r="AL37" s="624">
        <v>1</v>
      </c>
      <c r="AM37" s="625"/>
      <c r="AN37" s="625"/>
      <c r="AO37" s="665"/>
      <c r="AQ37" s="658" t="s">
        <v>319</v>
      </c>
      <c r="AR37" s="659"/>
      <c r="AS37" s="659"/>
      <c r="AT37" s="659"/>
      <c r="AU37" s="659"/>
      <c r="AV37" s="659"/>
      <c r="AW37" s="659"/>
      <c r="AX37" s="659"/>
      <c r="AY37" s="660"/>
      <c r="AZ37" s="621">
        <v>52430</v>
      </c>
      <c r="BA37" s="622"/>
      <c r="BB37" s="622"/>
      <c r="BC37" s="622"/>
      <c r="BD37" s="634"/>
      <c r="BE37" s="634"/>
      <c r="BF37" s="661"/>
      <c r="BG37" s="618" t="s">
        <v>320</v>
      </c>
      <c r="BH37" s="619"/>
      <c r="BI37" s="619"/>
      <c r="BJ37" s="619"/>
      <c r="BK37" s="619"/>
      <c r="BL37" s="619"/>
      <c r="BM37" s="619"/>
      <c r="BN37" s="619"/>
      <c r="BO37" s="619"/>
      <c r="BP37" s="619"/>
      <c r="BQ37" s="619"/>
      <c r="BR37" s="619"/>
      <c r="BS37" s="619"/>
      <c r="BT37" s="619"/>
      <c r="BU37" s="620"/>
      <c r="BV37" s="621">
        <v>114791</v>
      </c>
      <c r="BW37" s="622"/>
      <c r="BX37" s="622"/>
      <c r="BY37" s="622"/>
      <c r="BZ37" s="622"/>
      <c r="CA37" s="622"/>
      <c r="CB37" s="662"/>
      <c r="CD37" s="618" t="s">
        <v>321</v>
      </c>
      <c r="CE37" s="619"/>
      <c r="CF37" s="619"/>
      <c r="CG37" s="619"/>
      <c r="CH37" s="619"/>
      <c r="CI37" s="619"/>
      <c r="CJ37" s="619"/>
      <c r="CK37" s="619"/>
      <c r="CL37" s="619"/>
      <c r="CM37" s="619"/>
      <c r="CN37" s="619"/>
      <c r="CO37" s="619"/>
      <c r="CP37" s="619"/>
      <c r="CQ37" s="620"/>
      <c r="CR37" s="621">
        <v>10123</v>
      </c>
      <c r="CS37" s="634"/>
      <c r="CT37" s="634"/>
      <c r="CU37" s="634"/>
      <c r="CV37" s="634"/>
      <c r="CW37" s="634"/>
      <c r="CX37" s="634"/>
      <c r="CY37" s="635"/>
      <c r="CZ37" s="624">
        <v>0.5</v>
      </c>
      <c r="DA37" s="636"/>
      <c r="DB37" s="636"/>
      <c r="DC37" s="637"/>
      <c r="DD37" s="627">
        <v>5565</v>
      </c>
      <c r="DE37" s="634"/>
      <c r="DF37" s="634"/>
      <c r="DG37" s="634"/>
      <c r="DH37" s="634"/>
      <c r="DI37" s="634"/>
      <c r="DJ37" s="634"/>
      <c r="DK37" s="635"/>
      <c r="DL37" s="627">
        <v>5565</v>
      </c>
      <c r="DM37" s="634"/>
      <c r="DN37" s="634"/>
      <c r="DO37" s="634"/>
      <c r="DP37" s="634"/>
      <c r="DQ37" s="634"/>
      <c r="DR37" s="634"/>
      <c r="DS37" s="634"/>
      <c r="DT37" s="634"/>
      <c r="DU37" s="634"/>
      <c r="DV37" s="635"/>
      <c r="DW37" s="624">
        <v>0.7</v>
      </c>
      <c r="DX37" s="636"/>
      <c r="DY37" s="636"/>
      <c r="DZ37" s="636"/>
      <c r="EA37" s="636"/>
      <c r="EB37" s="636"/>
      <c r="EC37" s="652"/>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175897</v>
      </c>
      <c r="S38" s="622"/>
      <c r="T38" s="622"/>
      <c r="U38" s="622"/>
      <c r="V38" s="622"/>
      <c r="W38" s="622"/>
      <c r="X38" s="622"/>
      <c r="Y38" s="623"/>
      <c r="Z38" s="663">
        <v>7.1</v>
      </c>
      <c r="AA38" s="663"/>
      <c r="AB38" s="663"/>
      <c r="AC38" s="663"/>
      <c r="AD38" s="664" t="s">
        <v>122</v>
      </c>
      <c r="AE38" s="664"/>
      <c r="AF38" s="664"/>
      <c r="AG38" s="664"/>
      <c r="AH38" s="664"/>
      <c r="AI38" s="664"/>
      <c r="AJ38" s="664"/>
      <c r="AK38" s="664"/>
      <c r="AL38" s="624" t="s">
        <v>122</v>
      </c>
      <c r="AM38" s="625"/>
      <c r="AN38" s="625"/>
      <c r="AO38" s="665"/>
      <c r="AQ38" s="658" t="s">
        <v>323</v>
      </c>
      <c r="AR38" s="659"/>
      <c r="AS38" s="659"/>
      <c r="AT38" s="659"/>
      <c r="AU38" s="659"/>
      <c r="AV38" s="659"/>
      <c r="AW38" s="659"/>
      <c r="AX38" s="659"/>
      <c r="AY38" s="660"/>
      <c r="AZ38" s="621">
        <v>32007</v>
      </c>
      <c r="BA38" s="622"/>
      <c r="BB38" s="622"/>
      <c r="BC38" s="622"/>
      <c r="BD38" s="634"/>
      <c r="BE38" s="634"/>
      <c r="BF38" s="661"/>
      <c r="BG38" s="618" t="s">
        <v>324</v>
      </c>
      <c r="BH38" s="619"/>
      <c r="BI38" s="619"/>
      <c r="BJ38" s="619"/>
      <c r="BK38" s="619"/>
      <c r="BL38" s="619"/>
      <c r="BM38" s="619"/>
      <c r="BN38" s="619"/>
      <c r="BO38" s="619"/>
      <c r="BP38" s="619"/>
      <c r="BQ38" s="619"/>
      <c r="BR38" s="619"/>
      <c r="BS38" s="619"/>
      <c r="BT38" s="619"/>
      <c r="BU38" s="620"/>
      <c r="BV38" s="621">
        <v>117</v>
      </c>
      <c r="BW38" s="622"/>
      <c r="BX38" s="622"/>
      <c r="BY38" s="622"/>
      <c r="BZ38" s="622"/>
      <c r="CA38" s="622"/>
      <c r="CB38" s="662"/>
      <c r="CD38" s="618" t="s">
        <v>325</v>
      </c>
      <c r="CE38" s="619"/>
      <c r="CF38" s="619"/>
      <c r="CG38" s="619"/>
      <c r="CH38" s="619"/>
      <c r="CI38" s="619"/>
      <c r="CJ38" s="619"/>
      <c r="CK38" s="619"/>
      <c r="CL38" s="619"/>
      <c r="CM38" s="619"/>
      <c r="CN38" s="619"/>
      <c r="CO38" s="619"/>
      <c r="CP38" s="619"/>
      <c r="CQ38" s="620"/>
      <c r="CR38" s="621">
        <v>193518</v>
      </c>
      <c r="CS38" s="622"/>
      <c r="CT38" s="622"/>
      <c r="CU38" s="622"/>
      <c r="CV38" s="622"/>
      <c r="CW38" s="622"/>
      <c r="CX38" s="622"/>
      <c r="CY38" s="623"/>
      <c r="CZ38" s="624">
        <v>8.6999999999999993</v>
      </c>
      <c r="DA38" s="636"/>
      <c r="DB38" s="636"/>
      <c r="DC38" s="637"/>
      <c r="DD38" s="627">
        <v>180143</v>
      </c>
      <c r="DE38" s="622"/>
      <c r="DF38" s="622"/>
      <c r="DG38" s="622"/>
      <c r="DH38" s="622"/>
      <c r="DI38" s="622"/>
      <c r="DJ38" s="622"/>
      <c r="DK38" s="623"/>
      <c r="DL38" s="627">
        <v>50966</v>
      </c>
      <c r="DM38" s="622"/>
      <c r="DN38" s="622"/>
      <c r="DO38" s="622"/>
      <c r="DP38" s="622"/>
      <c r="DQ38" s="622"/>
      <c r="DR38" s="622"/>
      <c r="DS38" s="622"/>
      <c r="DT38" s="622"/>
      <c r="DU38" s="622"/>
      <c r="DV38" s="623"/>
      <c r="DW38" s="624">
        <v>6.6</v>
      </c>
      <c r="DX38" s="636"/>
      <c r="DY38" s="636"/>
      <c r="DZ38" s="636"/>
      <c r="EA38" s="636"/>
      <c r="EB38" s="636"/>
      <c r="EC38" s="652"/>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63" t="s">
        <v>122</v>
      </c>
      <c r="AA39" s="663"/>
      <c r="AB39" s="663"/>
      <c r="AC39" s="663"/>
      <c r="AD39" s="664" t="s">
        <v>122</v>
      </c>
      <c r="AE39" s="664"/>
      <c r="AF39" s="664"/>
      <c r="AG39" s="664"/>
      <c r="AH39" s="664"/>
      <c r="AI39" s="664"/>
      <c r="AJ39" s="664"/>
      <c r="AK39" s="664"/>
      <c r="AL39" s="624" t="s">
        <v>122</v>
      </c>
      <c r="AM39" s="625"/>
      <c r="AN39" s="625"/>
      <c r="AO39" s="665"/>
      <c r="AQ39" s="658" t="s">
        <v>327</v>
      </c>
      <c r="AR39" s="659"/>
      <c r="AS39" s="659"/>
      <c r="AT39" s="659"/>
      <c r="AU39" s="659"/>
      <c r="AV39" s="659"/>
      <c r="AW39" s="659"/>
      <c r="AX39" s="659"/>
      <c r="AY39" s="660"/>
      <c r="AZ39" s="621">
        <v>24500</v>
      </c>
      <c r="BA39" s="622"/>
      <c r="BB39" s="622"/>
      <c r="BC39" s="622"/>
      <c r="BD39" s="634"/>
      <c r="BE39" s="634"/>
      <c r="BF39" s="661"/>
      <c r="BG39" s="618" t="s">
        <v>328</v>
      </c>
      <c r="BH39" s="619"/>
      <c r="BI39" s="619"/>
      <c r="BJ39" s="619"/>
      <c r="BK39" s="619"/>
      <c r="BL39" s="619"/>
      <c r="BM39" s="619"/>
      <c r="BN39" s="619"/>
      <c r="BO39" s="619"/>
      <c r="BP39" s="619"/>
      <c r="BQ39" s="619"/>
      <c r="BR39" s="619"/>
      <c r="BS39" s="619"/>
      <c r="BT39" s="619"/>
      <c r="BU39" s="620"/>
      <c r="BV39" s="621">
        <v>173</v>
      </c>
      <c r="BW39" s="622"/>
      <c r="BX39" s="622"/>
      <c r="BY39" s="622"/>
      <c r="BZ39" s="622"/>
      <c r="CA39" s="622"/>
      <c r="CB39" s="662"/>
      <c r="CD39" s="618" t="s">
        <v>329</v>
      </c>
      <c r="CE39" s="619"/>
      <c r="CF39" s="619"/>
      <c r="CG39" s="619"/>
      <c r="CH39" s="619"/>
      <c r="CI39" s="619"/>
      <c r="CJ39" s="619"/>
      <c r="CK39" s="619"/>
      <c r="CL39" s="619"/>
      <c r="CM39" s="619"/>
      <c r="CN39" s="619"/>
      <c r="CO39" s="619"/>
      <c r="CP39" s="619"/>
      <c r="CQ39" s="620"/>
      <c r="CR39" s="621">
        <v>243366</v>
      </c>
      <c r="CS39" s="634"/>
      <c r="CT39" s="634"/>
      <c r="CU39" s="634"/>
      <c r="CV39" s="634"/>
      <c r="CW39" s="634"/>
      <c r="CX39" s="634"/>
      <c r="CY39" s="635"/>
      <c r="CZ39" s="624">
        <v>10.9</v>
      </c>
      <c r="DA39" s="636"/>
      <c r="DB39" s="636"/>
      <c r="DC39" s="637"/>
      <c r="DD39" s="627">
        <v>243366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52"/>
    </row>
    <row r="40" spans="2:133" ht="11.25" customHeight="1" x14ac:dyDescent="0.15">
      <c r="B40" s="618" t="s">
        <v>330</v>
      </c>
      <c r="C40" s="619"/>
      <c r="D40" s="619"/>
      <c r="E40" s="619"/>
      <c r="F40" s="619"/>
      <c r="G40" s="619"/>
      <c r="H40" s="619"/>
      <c r="I40" s="619"/>
      <c r="J40" s="619"/>
      <c r="K40" s="619"/>
      <c r="L40" s="619"/>
      <c r="M40" s="619"/>
      <c r="N40" s="619"/>
      <c r="O40" s="619"/>
      <c r="P40" s="619"/>
      <c r="Q40" s="620"/>
      <c r="R40" s="621">
        <v>2397</v>
      </c>
      <c r="S40" s="622"/>
      <c r="T40" s="622"/>
      <c r="U40" s="622"/>
      <c r="V40" s="622"/>
      <c r="W40" s="622"/>
      <c r="X40" s="622"/>
      <c r="Y40" s="623"/>
      <c r="Z40" s="663">
        <v>0.1</v>
      </c>
      <c r="AA40" s="663"/>
      <c r="AB40" s="663"/>
      <c r="AC40" s="663"/>
      <c r="AD40" s="664" t="s">
        <v>122</v>
      </c>
      <c r="AE40" s="664"/>
      <c r="AF40" s="664"/>
      <c r="AG40" s="664"/>
      <c r="AH40" s="664"/>
      <c r="AI40" s="664"/>
      <c r="AJ40" s="664"/>
      <c r="AK40" s="664"/>
      <c r="AL40" s="624" t="s">
        <v>122</v>
      </c>
      <c r="AM40" s="625"/>
      <c r="AN40" s="625"/>
      <c r="AO40" s="665"/>
      <c r="AQ40" s="658" t="s">
        <v>331</v>
      </c>
      <c r="AR40" s="659"/>
      <c r="AS40" s="659"/>
      <c r="AT40" s="659"/>
      <c r="AU40" s="659"/>
      <c r="AV40" s="659"/>
      <c r="AW40" s="659"/>
      <c r="AX40" s="659"/>
      <c r="AY40" s="660"/>
      <c r="AZ40" s="621">
        <v>20240</v>
      </c>
      <c r="BA40" s="622"/>
      <c r="BB40" s="622"/>
      <c r="BC40" s="622"/>
      <c r="BD40" s="634"/>
      <c r="BE40" s="634"/>
      <c r="BF40" s="661"/>
      <c r="BG40" s="666" t="s">
        <v>332</v>
      </c>
      <c r="BH40" s="667"/>
      <c r="BI40" s="667"/>
      <c r="BJ40" s="667"/>
      <c r="BK40" s="667"/>
      <c r="BL40" s="223"/>
      <c r="BM40" s="619" t="s">
        <v>333</v>
      </c>
      <c r="BN40" s="619"/>
      <c r="BO40" s="619"/>
      <c r="BP40" s="619"/>
      <c r="BQ40" s="619"/>
      <c r="BR40" s="619"/>
      <c r="BS40" s="619"/>
      <c r="BT40" s="619"/>
      <c r="BU40" s="620"/>
      <c r="BV40" s="621">
        <v>51</v>
      </c>
      <c r="BW40" s="622"/>
      <c r="BX40" s="622"/>
      <c r="BY40" s="622"/>
      <c r="BZ40" s="622"/>
      <c r="CA40" s="622"/>
      <c r="CB40" s="662"/>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52"/>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2493927</v>
      </c>
      <c r="S41" s="649"/>
      <c r="T41" s="649"/>
      <c r="U41" s="649"/>
      <c r="V41" s="649"/>
      <c r="W41" s="649"/>
      <c r="X41" s="649"/>
      <c r="Y41" s="653"/>
      <c r="Z41" s="654">
        <v>100</v>
      </c>
      <c r="AA41" s="654"/>
      <c r="AB41" s="654"/>
      <c r="AC41" s="654"/>
      <c r="AD41" s="655">
        <v>772622</v>
      </c>
      <c r="AE41" s="655"/>
      <c r="AF41" s="655"/>
      <c r="AG41" s="655"/>
      <c r="AH41" s="655"/>
      <c r="AI41" s="655"/>
      <c r="AJ41" s="655"/>
      <c r="AK41" s="655"/>
      <c r="AL41" s="608">
        <v>100</v>
      </c>
      <c r="AM41" s="656"/>
      <c r="AN41" s="656"/>
      <c r="AO41" s="657"/>
      <c r="AQ41" s="658" t="s">
        <v>336</v>
      </c>
      <c r="AR41" s="659"/>
      <c r="AS41" s="659"/>
      <c r="AT41" s="659"/>
      <c r="AU41" s="659"/>
      <c r="AV41" s="659"/>
      <c r="AW41" s="659"/>
      <c r="AX41" s="659"/>
      <c r="AY41" s="660"/>
      <c r="AZ41" s="621">
        <v>11591</v>
      </c>
      <c r="BA41" s="622"/>
      <c r="BB41" s="622"/>
      <c r="BC41" s="622"/>
      <c r="BD41" s="634"/>
      <c r="BE41" s="634"/>
      <c r="BF41" s="661"/>
      <c r="BG41" s="666"/>
      <c r="BH41" s="667"/>
      <c r="BI41" s="667"/>
      <c r="BJ41" s="667"/>
      <c r="BK41" s="667"/>
      <c r="BL41" s="223"/>
      <c r="BM41" s="619" t="s">
        <v>337</v>
      </c>
      <c r="BN41" s="619"/>
      <c r="BO41" s="619"/>
      <c r="BP41" s="619"/>
      <c r="BQ41" s="619"/>
      <c r="BR41" s="619"/>
      <c r="BS41" s="619"/>
      <c r="BT41" s="619"/>
      <c r="BU41" s="620"/>
      <c r="BV41" s="621" t="s">
        <v>122</v>
      </c>
      <c r="BW41" s="622"/>
      <c r="BX41" s="622"/>
      <c r="BY41" s="622"/>
      <c r="BZ41" s="622"/>
      <c r="CA41" s="622"/>
      <c r="CB41" s="662"/>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339</v>
      </c>
      <c r="AR42" s="647"/>
      <c r="AS42" s="647"/>
      <c r="AT42" s="647"/>
      <c r="AU42" s="647"/>
      <c r="AV42" s="647"/>
      <c r="AW42" s="647"/>
      <c r="AX42" s="647"/>
      <c r="AY42" s="648"/>
      <c r="AZ42" s="605">
        <v>52750</v>
      </c>
      <c r="BA42" s="649"/>
      <c r="BB42" s="649"/>
      <c r="BC42" s="649"/>
      <c r="BD42" s="606"/>
      <c r="BE42" s="606"/>
      <c r="BF42" s="650"/>
      <c r="BG42" s="668"/>
      <c r="BH42" s="669"/>
      <c r="BI42" s="669"/>
      <c r="BJ42" s="669"/>
      <c r="BK42" s="669"/>
      <c r="BL42" s="224"/>
      <c r="BM42" s="603" t="s">
        <v>340</v>
      </c>
      <c r="BN42" s="603"/>
      <c r="BO42" s="603"/>
      <c r="BP42" s="603"/>
      <c r="BQ42" s="603"/>
      <c r="BR42" s="603"/>
      <c r="BS42" s="603"/>
      <c r="BT42" s="603"/>
      <c r="BU42" s="604"/>
      <c r="BV42" s="605">
        <v>343</v>
      </c>
      <c r="BW42" s="649"/>
      <c r="BX42" s="649"/>
      <c r="BY42" s="649"/>
      <c r="BZ42" s="649"/>
      <c r="CA42" s="649"/>
      <c r="CB42" s="651"/>
      <c r="CD42" s="618" t="s">
        <v>341</v>
      </c>
      <c r="CE42" s="619"/>
      <c r="CF42" s="619"/>
      <c r="CG42" s="619"/>
      <c r="CH42" s="619"/>
      <c r="CI42" s="619"/>
      <c r="CJ42" s="619"/>
      <c r="CK42" s="619"/>
      <c r="CL42" s="619"/>
      <c r="CM42" s="619"/>
      <c r="CN42" s="619"/>
      <c r="CO42" s="619"/>
      <c r="CP42" s="619"/>
      <c r="CQ42" s="620"/>
      <c r="CR42" s="621">
        <v>509447</v>
      </c>
      <c r="CS42" s="634"/>
      <c r="CT42" s="634"/>
      <c r="CU42" s="634"/>
      <c r="CV42" s="634"/>
      <c r="CW42" s="634"/>
      <c r="CX42" s="634"/>
      <c r="CY42" s="635"/>
      <c r="CZ42" s="624">
        <v>22.9</v>
      </c>
      <c r="DA42" s="636"/>
      <c r="DB42" s="636"/>
      <c r="DC42" s="637"/>
      <c r="DD42" s="627">
        <v>8112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509447</v>
      </c>
      <c r="CS44" s="622"/>
      <c r="CT44" s="622"/>
      <c r="CU44" s="622"/>
      <c r="CV44" s="622"/>
      <c r="CW44" s="622"/>
      <c r="CX44" s="622"/>
      <c r="CY44" s="623"/>
      <c r="CZ44" s="624">
        <v>22.9</v>
      </c>
      <c r="DA44" s="625"/>
      <c r="DB44" s="625"/>
      <c r="DC44" s="626"/>
      <c r="DD44" s="627">
        <v>8112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487778</v>
      </c>
      <c r="CS45" s="634"/>
      <c r="CT45" s="634"/>
      <c r="CU45" s="634"/>
      <c r="CV45" s="634"/>
      <c r="CW45" s="634"/>
      <c r="CX45" s="634"/>
      <c r="CY45" s="635"/>
      <c r="CZ45" s="624">
        <v>21.9</v>
      </c>
      <c r="DA45" s="636"/>
      <c r="DB45" s="636"/>
      <c r="DC45" s="637"/>
      <c r="DD45" s="627">
        <v>1123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21669</v>
      </c>
      <c r="CS46" s="622"/>
      <c r="CT46" s="622"/>
      <c r="CU46" s="622"/>
      <c r="CV46" s="622"/>
      <c r="CW46" s="622"/>
      <c r="CX46" s="622"/>
      <c r="CY46" s="623"/>
      <c r="CZ46" s="624">
        <v>1</v>
      </c>
      <c r="DA46" s="625"/>
      <c r="DB46" s="625"/>
      <c r="DC46" s="626"/>
      <c r="DD46" s="627">
        <v>6989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2224614</v>
      </c>
      <c r="CS49" s="606"/>
      <c r="CT49" s="606"/>
      <c r="CU49" s="606"/>
      <c r="CV49" s="606"/>
      <c r="CW49" s="606"/>
      <c r="CX49" s="606"/>
      <c r="CY49" s="607"/>
      <c r="CZ49" s="608">
        <v>100</v>
      </c>
      <c r="DA49" s="609"/>
      <c r="DB49" s="609"/>
      <c r="DC49" s="610"/>
      <c r="DD49" s="611">
        <v>1346365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NGjnzc/A59Q9QhX43i4t2AgxAxR41zPvkXS6eFw3ZzAu9RwqyVk1Enx2e3W2pSZvWZig2po6592CnMkJ0BN7A==" saltValue="jccmHnrBe/lj98XT7Q5C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28" sqref="BN28:BU2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352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353</v>
      </c>
      <c r="DK2" s="1109"/>
      <c r="DL2" s="1109"/>
      <c r="DM2" s="1109"/>
      <c r="DN2" s="1109"/>
      <c r="DO2" s="1110"/>
      <c r="DP2" s="228"/>
      <c r="DQ2" s="1108" t="s">
        <v>354</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357</v>
      </c>
      <c r="B5" s="1004"/>
      <c r="C5" s="1004"/>
      <c r="D5" s="1004"/>
      <c r="E5" s="1004"/>
      <c r="F5" s="1004"/>
      <c r="G5" s="1004"/>
      <c r="H5" s="1004"/>
      <c r="I5" s="1004"/>
      <c r="J5" s="1004"/>
      <c r="K5" s="1004"/>
      <c r="L5" s="1004"/>
      <c r="M5" s="1004"/>
      <c r="N5" s="1004"/>
      <c r="O5" s="1004"/>
      <c r="P5" s="1005"/>
      <c r="Q5" s="989" t="s">
        <v>358</v>
      </c>
      <c r="R5" s="990"/>
      <c r="S5" s="990"/>
      <c r="T5" s="990"/>
      <c r="U5" s="991"/>
      <c r="V5" s="989" t="s">
        <v>359</v>
      </c>
      <c r="W5" s="990"/>
      <c r="X5" s="990"/>
      <c r="Y5" s="990"/>
      <c r="Z5" s="991"/>
      <c r="AA5" s="989" t="s">
        <v>360</v>
      </c>
      <c r="AB5" s="990"/>
      <c r="AC5" s="990"/>
      <c r="AD5" s="990"/>
      <c r="AE5" s="990"/>
      <c r="AF5" s="1111" t="s">
        <v>361</v>
      </c>
      <c r="AG5" s="990"/>
      <c r="AH5" s="990"/>
      <c r="AI5" s="990"/>
      <c r="AJ5" s="995"/>
      <c r="AK5" s="990" t="s">
        <v>362</v>
      </c>
      <c r="AL5" s="990"/>
      <c r="AM5" s="990"/>
      <c r="AN5" s="990"/>
      <c r="AO5" s="991"/>
      <c r="AP5" s="989" t="s">
        <v>363</v>
      </c>
      <c r="AQ5" s="990"/>
      <c r="AR5" s="990"/>
      <c r="AS5" s="990"/>
      <c r="AT5" s="991"/>
      <c r="AU5" s="989" t="s">
        <v>364</v>
      </c>
      <c r="AV5" s="990"/>
      <c r="AW5" s="990"/>
      <c r="AX5" s="990"/>
      <c r="AY5" s="995"/>
      <c r="AZ5" s="232"/>
      <c r="BA5" s="232"/>
      <c r="BB5" s="232"/>
      <c r="BC5" s="232"/>
      <c r="BD5" s="232"/>
      <c r="BE5" s="233"/>
      <c r="BF5" s="233"/>
      <c r="BG5" s="233"/>
      <c r="BH5" s="233"/>
      <c r="BI5" s="233"/>
      <c r="BJ5" s="233"/>
      <c r="BK5" s="233"/>
      <c r="BL5" s="233"/>
      <c r="BM5" s="233"/>
      <c r="BN5" s="233"/>
      <c r="BO5" s="233"/>
      <c r="BP5" s="233"/>
      <c r="BQ5" s="1003" t="s">
        <v>365</v>
      </c>
      <c r="BR5" s="1004"/>
      <c r="BS5" s="1004"/>
      <c r="BT5" s="1004"/>
      <c r="BU5" s="1004"/>
      <c r="BV5" s="1004"/>
      <c r="BW5" s="1004"/>
      <c r="BX5" s="1004"/>
      <c r="BY5" s="1004"/>
      <c r="BZ5" s="1004"/>
      <c r="CA5" s="1004"/>
      <c r="CB5" s="1004"/>
      <c r="CC5" s="1004"/>
      <c r="CD5" s="1004"/>
      <c r="CE5" s="1004"/>
      <c r="CF5" s="1004"/>
      <c r="CG5" s="100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101" t="s">
        <v>371</v>
      </c>
      <c r="DH5" s="1102"/>
      <c r="DI5" s="1102"/>
      <c r="DJ5" s="1102"/>
      <c r="DK5" s="1103"/>
      <c r="DL5" s="1101" t="s">
        <v>372</v>
      </c>
      <c r="DM5" s="1102"/>
      <c r="DN5" s="1102"/>
      <c r="DO5" s="1102"/>
      <c r="DP5" s="1103"/>
      <c r="DQ5" s="989" t="s">
        <v>373</v>
      </c>
      <c r="DR5" s="990"/>
      <c r="DS5" s="990"/>
      <c r="DT5" s="990"/>
      <c r="DU5" s="991"/>
      <c r="DV5" s="989" t="s">
        <v>364</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90"/>
      <c r="R7" s="1091"/>
      <c r="S7" s="1091"/>
      <c r="T7" s="1091"/>
      <c r="U7" s="1091"/>
      <c r="V7" s="1091"/>
      <c r="W7" s="1091"/>
      <c r="X7" s="1091"/>
      <c r="Y7" s="1091"/>
      <c r="Z7" s="1091"/>
      <c r="AA7" s="1091"/>
      <c r="AB7" s="1091"/>
      <c r="AC7" s="1091"/>
      <c r="AD7" s="1091"/>
      <c r="AE7" s="1092"/>
      <c r="AF7" s="1093">
        <v>269</v>
      </c>
      <c r="AG7" s="1094"/>
      <c r="AH7" s="1094"/>
      <c r="AI7" s="1094"/>
      <c r="AJ7" s="1095"/>
      <c r="AK7" s="1096"/>
      <c r="AL7" s="1097"/>
      <c r="AM7" s="1097"/>
      <c r="AN7" s="1097"/>
      <c r="AO7" s="1097"/>
      <c r="AP7" s="1097"/>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269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357</v>
      </c>
      <c r="B26" s="1004"/>
      <c r="C26" s="1004"/>
      <c r="D26" s="1004"/>
      <c r="E26" s="1004"/>
      <c r="F26" s="1004"/>
      <c r="G26" s="1004"/>
      <c r="H26" s="1004"/>
      <c r="I26" s="1004"/>
      <c r="J26" s="1004"/>
      <c r="K26" s="1004"/>
      <c r="L26" s="1004"/>
      <c r="M26" s="1004"/>
      <c r="N26" s="1004"/>
      <c r="O26" s="1004"/>
      <c r="P26" s="1005"/>
      <c r="Q26" s="989" t="s">
        <v>380</v>
      </c>
      <c r="R26" s="990"/>
      <c r="S26" s="990"/>
      <c r="T26" s="990"/>
      <c r="U26" s="991"/>
      <c r="V26" s="989" t="s">
        <v>381</v>
      </c>
      <c r="W26" s="990"/>
      <c r="X26" s="990"/>
      <c r="Y26" s="990"/>
      <c r="Z26" s="991"/>
      <c r="AA26" s="989" t="s">
        <v>382</v>
      </c>
      <c r="AB26" s="990"/>
      <c r="AC26" s="990"/>
      <c r="AD26" s="990"/>
      <c r="AE26" s="990"/>
      <c r="AF26" s="1055" t="s">
        <v>383</v>
      </c>
      <c r="AG26" s="1010"/>
      <c r="AH26" s="1010"/>
      <c r="AI26" s="1010"/>
      <c r="AJ26" s="1056"/>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364</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388</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115</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21</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2</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391</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1</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391</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398</v>
      </c>
      <c r="B66" s="1004"/>
      <c r="C66" s="1004"/>
      <c r="D66" s="1004"/>
      <c r="E66" s="1004"/>
      <c r="F66" s="1004"/>
      <c r="G66" s="1004"/>
      <c r="H66" s="1004"/>
      <c r="I66" s="1004"/>
      <c r="J66" s="1004"/>
      <c r="K66" s="1004"/>
      <c r="L66" s="1004"/>
      <c r="M66" s="1004"/>
      <c r="N66" s="1004"/>
      <c r="O66" s="1004"/>
      <c r="P66" s="1005"/>
      <c r="Q66" s="989" t="s">
        <v>380</v>
      </c>
      <c r="R66" s="990"/>
      <c r="S66" s="990"/>
      <c r="T66" s="990"/>
      <c r="U66" s="991"/>
      <c r="V66" s="989" t="s">
        <v>381</v>
      </c>
      <c r="W66" s="990"/>
      <c r="X66" s="990"/>
      <c r="Y66" s="990"/>
      <c r="Z66" s="991"/>
      <c r="AA66" s="989" t="s">
        <v>382</v>
      </c>
      <c r="AB66" s="990"/>
      <c r="AC66" s="990"/>
      <c r="AD66" s="990"/>
      <c r="AE66" s="991"/>
      <c r="AF66" s="1009" t="s">
        <v>383</v>
      </c>
      <c r="AG66" s="1010"/>
      <c r="AH66" s="1010"/>
      <c r="AI66" s="1010"/>
      <c r="AJ66" s="1011"/>
      <c r="AK66" s="989" t="s">
        <v>384</v>
      </c>
      <c r="AL66" s="1004"/>
      <c r="AM66" s="1004"/>
      <c r="AN66" s="1004"/>
      <c r="AO66" s="1005"/>
      <c r="AP66" s="989" t="s">
        <v>385</v>
      </c>
      <c r="AQ66" s="990"/>
      <c r="AR66" s="990"/>
      <c r="AS66" s="990"/>
      <c r="AT66" s="991"/>
      <c r="AU66" s="989" t="s">
        <v>399</v>
      </c>
      <c r="AV66" s="990"/>
      <c r="AW66" s="990"/>
      <c r="AX66" s="990"/>
      <c r="AY66" s="991"/>
      <c r="AZ66" s="989" t="s">
        <v>364</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118763</v>
      </c>
      <c r="AB110" s="889"/>
      <c r="AC110" s="889"/>
      <c r="AD110" s="889"/>
      <c r="AE110" s="890"/>
      <c r="AF110" s="891">
        <v>142028</v>
      </c>
      <c r="AG110" s="889"/>
      <c r="AH110" s="889"/>
      <c r="AI110" s="889"/>
      <c r="AJ110" s="890"/>
      <c r="AK110" s="891">
        <v>169960</v>
      </c>
      <c r="AL110" s="889"/>
      <c r="AM110" s="889"/>
      <c r="AN110" s="889"/>
      <c r="AO110" s="890"/>
      <c r="AP110" s="892">
        <v>26.1</v>
      </c>
      <c r="AQ110" s="893"/>
      <c r="AR110" s="893"/>
      <c r="AS110" s="893"/>
      <c r="AT110" s="894"/>
      <c r="AU110" s="930" t="s">
        <v>69</v>
      </c>
      <c r="AV110" s="931"/>
      <c r="AW110" s="931"/>
      <c r="AX110" s="931"/>
      <c r="AY110" s="931"/>
      <c r="AZ110" s="840" t="s">
        <v>414</v>
      </c>
      <c r="BA110" s="808"/>
      <c r="BB110" s="808"/>
      <c r="BC110" s="808"/>
      <c r="BD110" s="808"/>
      <c r="BE110" s="808"/>
      <c r="BF110" s="808"/>
      <c r="BG110" s="808"/>
      <c r="BH110" s="808"/>
      <c r="BI110" s="808"/>
      <c r="BJ110" s="808"/>
      <c r="BK110" s="808"/>
      <c r="BL110" s="808"/>
      <c r="BM110" s="808"/>
      <c r="BN110" s="808"/>
      <c r="BO110" s="808"/>
      <c r="BP110" s="809"/>
      <c r="BQ110" s="841">
        <v>1900047</v>
      </c>
      <c r="BR110" s="825"/>
      <c r="BS110" s="825"/>
      <c r="BT110" s="825"/>
      <c r="BU110" s="825"/>
      <c r="BV110" s="825">
        <v>2424554</v>
      </c>
      <c r="BW110" s="825"/>
      <c r="BX110" s="825"/>
      <c r="BY110" s="825"/>
      <c r="BZ110" s="825"/>
      <c r="CA110" s="825">
        <v>2445642</v>
      </c>
      <c r="CB110" s="825"/>
      <c r="CC110" s="825"/>
      <c r="CD110" s="825"/>
      <c r="CE110" s="825"/>
      <c r="CF110" s="863">
        <v>375.6</v>
      </c>
      <c r="CG110" s="864"/>
      <c r="CH110" s="864"/>
      <c r="CI110" s="864"/>
      <c r="CJ110" s="864"/>
      <c r="CK110" s="926" t="s">
        <v>415</v>
      </c>
      <c r="CL110" s="883"/>
      <c r="CM110" s="84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122</v>
      </c>
      <c r="DH110" s="825"/>
      <c r="DI110" s="825"/>
      <c r="DJ110" s="825"/>
      <c r="DK110" s="825"/>
      <c r="DL110" s="825" t="s">
        <v>122</v>
      </c>
      <c r="DM110" s="825"/>
      <c r="DN110" s="825"/>
      <c r="DO110" s="825"/>
      <c r="DP110" s="825"/>
      <c r="DQ110" s="825" t="s">
        <v>122</v>
      </c>
      <c r="DR110" s="825"/>
      <c r="DS110" s="825"/>
      <c r="DT110" s="825"/>
      <c r="DU110" s="825"/>
      <c r="DV110" s="826" t="s">
        <v>122</v>
      </c>
      <c r="DW110" s="826"/>
      <c r="DX110" s="826"/>
      <c r="DY110" s="826"/>
      <c r="DZ110" s="827"/>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122</v>
      </c>
      <c r="AB111" s="913"/>
      <c r="AC111" s="913"/>
      <c r="AD111" s="913"/>
      <c r="AE111" s="914"/>
      <c r="AF111" s="915" t="s">
        <v>122</v>
      </c>
      <c r="AG111" s="913"/>
      <c r="AH111" s="913"/>
      <c r="AI111" s="913"/>
      <c r="AJ111" s="914"/>
      <c r="AK111" s="915" t="s">
        <v>122</v>
      </c>
      <c r="AL111" s="913"/>
      <c r="AM111" s="913"/>
      <c r="AN111" s="913"/>
      <c r="AO111" s="914"/>
      <c r="AP111" s="916" t="s">
        <v>122</v>
      </c>
      <c r="AQ111" s="917"/>
      <c r="AR111" s="917"/>
      <c r="AS111" s="917"/>
      <c r="AT111" s="918"/>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2" t="s">
        <v>122</v>
      </c>
      <c r="CG111" s="873"/>
      <c r="CH111" s="873"/>
      <c r="CI111" s="873"/>
      <c r="CJ111" s="873"/>
      <c r="CK111" s="927"/>
      <c r="CL111" s="885"/>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9" t="s">
        <v>420</v>
      </c>
      <c r="B112" s="920"/>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1" t="s">
        <v>122</v>
      </c>
      <c r="AQ112" s="822"/>
      <c r="AR112" s="822"/>
      <c r="AS112" s="822"/>
      <c r="AT112" s="823"/>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201869</v>
      </c>
      <c r="BR112" s="817"/>
      <c r="BS112" s="817"/>
      <c r="BT112" s="817"/>
      <c r="BU112" s="817"/>
      <c r="BV112" s="817">
        <v>167060</v>
      </c>
      <c r="BW112" s="817"/>
      <c r="BX112" s="817"/>
      <c r="BY112" s="817"/>
      <c r="BZ112" s="817"/>
      <c r="CA112" s="817">
        <v>203137</v>
      </c>
      <c r="CB112" s="817"/>
      <c r="CC112" s="817"/>
      <c r="CD112" s="817"/>
      <c r="CE112" s="817"/>
      <c r="CF112" s="872">
        <v>31.2</v>
      </c>
      <c r="CG112" s="873"/>
      <c r="CH112" s="873"/>
      <c r="CI112" s="873"/>
      <c r="CJ112" s="873"/>
      <c r="CK112" s="927"/>
      <c r="CL112" s="885"/>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21"/>
      <c r="B113" s="922"/>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5269</v>
      </c>
      <c r="AB113" s="913"/>
      <c r="AC113" s="913"/>
      <c r="AD113" s="913"/>
      <c r="AE113" s="914"/>
      <c r="AF113" s="915">
        <v>10142</v>
      </c>
      <c r="AG113" s="913"/>
      <c r="AH113" s="913"/>
      <c r="AI113" s="913"/>
      <c r="AJ113" s="914"/>
      <c r="AK113" s="915">
        <v>19689</v>
      </c>
      <c r="AL113" s="913"/>
      <c r="AM113" s="913"/>
      <c r="AN113" s="913"/>
      <c r="AO113" s="914"/>
      <c r="AP113" s="916">
        <v>3</v>
      </c>
      <c r="AQ113" s="917"/>
      <c r="AR113" s="917"/>
      <c r="AS113" s="917"/>
      <c r="AT113" s="918"/>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2" t="s">
        <v>122</v>
      </c>
      <c r="CG113" s="873"/>
      <c r="CH113" s="873"/>
      <c r="CI113" s="873"/>
      <c r="CJ113" s="873"/>
      <c r="CK113" s="927"/>
      <c r="CL113" s="885"/>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1" t="s">
        <v>122</v>
      </c>
      <c r="DW113" s="822"/>
      <c r="DX113" s="822"/>
      <c r="DY113" s="822"/>
      <c r="DZ113" s="823"/>
    </row>
    <row r="114" spans="1:130" s="230" customFormat="1" ht="26.25" customHeight="1" x14ac:dyDescent="0.15">
      <c r="A114" s="921"/>
      <c r="B114" s="922"/>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518</v>
      </c>
      <c r="AB114" s="780"/>
      <c r="AC114" s="780"/>
      <c r="AD114" s="780"/>
      <c r="AE114" s="781"/>
      <c r="AF114" s="782">
        <v>438</v>
      </c>
      <c r="AG114" s="780"/>
      <c r="AH114" s="780"/>
      <c r="AI114" s="780"/>
      <c r="AJ114" s="781"/>
      <c r="AK114" s="782">
        <v>413</v>
      </c>
      <c r="AL114" s="780"/>
      <c r="AM114" s="780"/>
      <c r="AN114" s="780"/>
      <c r="AO114" s="781"/>
      <c r="AP114" s="821">
        <v>0.1</v>
      </c>
      <c r="AQ114" s="822"/>
      <c r="AR114" s="822"/>
      <c r="AS114" s="822"/>
      <c r="AT114" s="823"/>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v>178324</v>
      </c>
      <c r="CB114" s="817"/>
      <c r="CC114" s="817"/>
      <c r="CD114" s="817"/>
      <c r="CE114" s="817"/>
      <c r="CF114" s="872">
        <v>27.4</v>
      </c>
      <c r="CG114" s="873"/>
      <c r="CH114" s="873"/>
      <c r="CI114" s="873"/>
      <c r="CJ114" s="873"/>
      <c r="CK114" s="927"/>
      <c r="CL114" s="885"/>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1" t="s">
        <v>122</v>
      </c>
      <c r="DW114" s="822"/>
      <c r="DX114" s="822"/>
      <c r="DY114" s="822"/>
      <c r="DZ114" s="823"/>
    </row>
    <row r="115" spans="1:130" s="230" customFormat="1" ht="26.25" customHeight="1" x14ac:dyDescent="0.15">
      <c r="A115" s="921"/>
      <c r="B115" s="922"/>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122</v>
      </c>
      <c r="AB115" s="913"/>
      <c r="AC115" s="913"/>
      <c r="AD115" s="913"/>
      <c r="AE115" s="914"/>
      <c r="AF115" s="915" t="s">
        <v>122</v>
      </c>
      <c r="AG115" s="913"/>
      <c r="AH115" s="913"/>
      <c r="AI115" s="913"/>
      <c r="AJ115" s="914"/>
      <c r="AK115" s="915" t="s">
        <v>122</v>
      </c>
      <c r="AL115" s="913"/>
      <c r="AM115" s="913"/>
      <c r="AN115" s="913"/>
      <c r="AO115" s="914"/>
      <c r="AP115" s="916" t="s">
        <v>122</v>
      </c>
      <c r="AQ115" s="917"/>
      <c r="AR115" s="917"/>
      <c r="AS115" s="917"/>
      <c r="AT115" s="918"/>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2" t="s">
        <v>122</v>
      </c>
      <c r="CG115" s="873"/>
      <c r="CH115" s="873"/>
      <c r="CI115" s="873"/>
      <c r="CJ115" s="873"/>
      <c r="CK115" s="927"/>
      <c r="CL115" s="885"/>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1" t="s">
        <v>122</v>
      </c>
      <c r="DW115" s="822"/>
      <c r="DX115" s="822"/>
      <c r="DY115" s="822"/>
      <c r="DZ115" s="823"/>
    </row>
    <row r="116" spans="1:130" s="230" customFormat="1" ht="26.25" customHeight="1" x14ac:dyDescent="0.15">
      <c r="A116" s="923"/>
      <c r="B116" s="924"/>
      <c r="C116" s="819" t="s">
        <v>433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122</v>
      </c>
      <c r="AB116" s="780"/>
      <c r="AC116" s="780"/>
      <c r="AD116" s="780"/>
      <c r="AE116" s="781"/>
      <c r="AF116" s="782" t="s">
        <v>122</v>
      </c>
      <c r="AG116" s="780"/>
      <c r="AH116" s="780"/>
      <c r="AI116" s="780"/>
      <c r="AJ116" s="781"/>
      <c r="AK116" s="782" t="s">
        <v>122</v>
      </c>
      <c r="AL116" s="780"/>
      <c r="AM116" s="780"/>
      <c r="AN116" s="780"/>
      <c r="AO116" s="781"/>
      <c r="AP116" s="821" t="s">
        <v>122</v>
      </c>
      <c r="AQ116" s="822"/>
      <c r="AR116" s="822"/>
      <c r="AS116" s="822"/>
      <c r="AT116" s="823"/>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2" t="s">
        <v>122</v>
      </c>
      <c r="CG116" s="873"/>
      <c r="CH116" s="873"/>
      <c r="CI116" s="873"/>
      <c r="CJ116" s="873"/>
      <c r="CK116" s="927"/>
      <c r="CL116" s="885"/>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1" t="s">
        <v>122</v>
      </c>
      <c r="DW116" s="822"/>
      <c r="DX116" s="822"/>
      <c r="DY116" s="822"/>
      <c r="DZ116" s="823"/>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436</v>
      </c>
      <c r="Z117" s="897"/>
      <c r="AA117" s="902">
        <v>124550</v>
      </c>
      <c r="AB117" s="903"/>
      <c r="AC117" s="903"/>
      <c r="AD117" s="903"/>
      <c r="AE117" s="904"/>
      <c r="AF117" s="905">
        <v>152608</v>
      </c>
      <c r="AG117" s="903"/>
      <c r="AH117" s="903"/>
      <c r="AI117" s="903"/>
      <c r="AJ117" s="904"/>
      <c r="AK117" s="905">
        <v>190062</v>
      </c>
      <c r="AL117" s="903"/>
      <c r="AM117" s="903"/>
      <c r="AN117" s="903"/>
      <c r="AO117" s="904"/>
      <c r="AP117" s="906"/>
      <c r="AQ117" s="907"/>
      <c r="AR117" s="907"/>
      <c r="AS117" s="907"/>
      <c r="AT117" s="908"/>
      <c r="AU117" s="932"/>
      <c r="AV117" s="933"/>
      <c r="AW117" s="933"/>
      <c r="AX117" s="933"/>
      <c r="AY117" s="933"/>
      <c r="AZ117" s="860" t="s">
        <v>437</v>
      </c>
      <c r="BA117" s="861"/>
      <c r="BB117" s="861"/>
      <c r="BC117" s="861"/>
      <c r="BD117" s="861"/>
      <c r="BE117" s="861"/>
      <c r="BF117" s="861"/>
      <c r="BG117" s="861"/>
      <c r="BH117" s="861"/>
      <c r="BI117" s="861"/>
      <c r="BJ117" s="861"/>
      <c r="BK117" s="861"/>
      <c r="BL117" s="861"/>
      <c r="BM117" s="861"/>
      <c r="BN117" s="861"/>
      <c r="BO117" s="861"/>
      <c r="BP117" s="862"/>
      <c r="BQ117" s="816" t="s">
        <v>122</v>
      </c>
      <c r="BR117" s="817"/>
      <c r="BS117" s="817"/>
      <c r="BT117" s="817"/>
      <c r="BU117" s="817"/>
      <c r="BV117" s="817" t="s">
        <v>122</v>
      </c>
      <c r="BW117" s="817"/>
      <c r="BX117" s="817"/>
      <c r="BY117" s="817"/>
      <c r="BZ117" s="817"/>
      <c r="CA117" s="817" t="s">
        <v>122</v>
      </c>
      <c r="CB117" s="817"/>
      <c r="CC117" s="817"/>
      <c r="CD117" s="817"/>
      <c r="CE117" s="817"/>
      <c r="CF117" s="872" t="s">
        <v>122</v>
      </c>
      <c r="CG117" s="873"/>
      <c r="CH117" s="873"/>
      <c r="CI117" s="873"/>
      <c r="CJ117" s="873"/>
      <c r="CK117" s="927"/>
      <c r="CL117" s="885"/>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1" t="s">
        <v>122</v>
      </c>
      <c r="DW117" s="822"/>
      <c r="DX117" s="822"/>
      <c r="DY117" s="822"/>
      <c r="DZ117" s="823"/>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18" t="s">
        <v>439</v>
      </c>
      <c r="BA118" s="819"/>
      <c r="BB118" s="819"/>
      <c r="BC118" s="819"/>
      <c r="BD118" s="819"/>
      <c r="BE118" s="819"/>
      <c r="BF118" s="819"/>
      <c r="BG118" s="819"/>
      <c r="BH118" s="819"/>
      <c r="BI118" s="819"/>
      <c r="BJ118" s="819"/>
      <c r="BK118" s="819"/>
      <c r="BL118" s="819"/>
      <c r="BM118" s="819"/>
      <c r="BN118" s="819"/>
      <c r="BO118" s="819"/>
      <c r="BP118" s="820"/>
      <c r="BQ118" s="856" t="s">
        <v>122</v>
      </c>
      <c r="BR118" s="857"/>
      <c r="BS118" s="857"/>
      <c r="BT118" s="857"/>
      <c r="BU118" s="857"/>
      <c r="BV118" s="857" t="s">
        <v>122</v>
      </c>
      <c r="BW118" s="857"/>
      <c r="BX118" s="857"/>
      <c r="BY118" s="857"/>
      <c r="BZ118" s="857"/>
      <c r="CA118" s="857" t="s">
        <v>122</v>
      </c>
      <c r="CB118" s="857"/>
      <c r="CC118" s="857"/>
      <c r="CD118" s="857"/>
      <c r="CE118" s="857"/>
      <c r="CF118" s="872" t="s">
        <v>122</v>
      </c>
      <c r="CG118" s="873"/>
      <c r="CH118" s="873"/>
      <c r="CI118" s="873"/>
      <c r="CJ118" s="873"/>
      <c r="CK118" s="927"/>
      <c r="CL118" s="885"/>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1" t="s">
        <v>122</v>
      </c>
      <c r="DW118" s="822"/>
      <c r="DX118" s="822"/>
      <c r="DY118" s="822"/>
      <c r="DZ118" s="823"/>
    </row>
    <row r="119" spans="1:130" s="230" customFormat="1" ht="26.25" customHeight="1" x14ac:dyDescent="0.15">
      <c r="A119" s="882" t="s">
        <v>415</v>
      </c>
      <c r="B119" s="883"/>
      <c r="C119" s="84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54" t="s">
        <v>441</v>
      </c>
      <c r="BP119" s="855"/>
      <c r="BQ119" s="856">
        <v>2101916</v>
      </c>
      <c r="BR119" s="857"/>
      <c r="BS119" s="857"/>
      <c r="BT119" s="857"/>
      <c r="BU119" s="857"/>
      <c r="BV119" s="857">
        <v>2591614</v>
      </c>
      <c r="BW119" s="857"/>
      <c r="BX119" s="857"/>
      <c r="BY119" s="857"/>
      <c r="BZ119" s="857"/>
      <c r="CA119" s="857">
        <v>2827103</v>
      </c>
      <c r="CB119" s="857"/>
      <c r="CC119" s="857"/>
      <c r="CD119" s="857"/>
      <c r="CE119" s="857"/>
      <c r="CF119" s="748"/>
      <c r="CG119" s="749"/>
      <c r="CH119" s="749"/>
      <c r="CI119" s="749"/>
      <c r="CJ119" s="853"/>
      <c r="CK119" s="928"/>
      <c r="CL119" s="887"/>
      <c r="CM119" s="818" t="s">
        <v>442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122</v>
      </c>
      <c r="DH119" s="764"/>
      <c r="DI119" s="764"/>
      <c r="DJ119" s="764"/>
      <c r="DK119" s="765"/>
      <c r="DL119" s="766" t="s">
        <v>122</v>
      </c>
      <c r="DM119" s="764"/>
      <c r="DN119" s="764"/>
      <c r="DO119" s="764"/>
      <c r="DP119" s="765"/>
      <c r="DQ119" s="766" t="s">
        <v>122</v>
      </c>
      <c r="DR119" s="764"/>
      <c r="DS119" s="764"/>
      <c r="DT119" s="764"/>
      <c r="DU119" s="765"/>
      <c r="DV119" s="828" t="s">
        <v>122</v>
      </c>
      <c r="DW119" s="829"/>
      <c r="DX119" s="829"/>
      <c r="DY119" s="829"/>
      <c r="DZ119" s="830"/>
    </row>
    <row r="120" spans="1:130" s="230" customFormat="1" ht="26.25" customHeight="1" x14ac:dyDescent="0.15">
      <c r="A120" s="884"/>
      <c r="B120" s="885"/>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1" t="s">
        <v>122</v>
      </c>
      <c r="AQ120" s="822"/>
      <c r="AR120" s="822"/>
      <c r="AS120" s="822"/>
      <c r="AT120" s="823"/>
      <c r="AU120" s="874" t="s">
        <v>443</v>
      </c>
      <c r="AV120" s="875"/>
      <c r="AW120" s="875"/>
      <c r="AX120" s="875"/>
      <c r="AY120" s="876"/>
      <c r="AZ120" s="840" t="s">
        <v>444</v>
      </c>
      <c r="BA120" s="808"/>
      <c r="BB120" s="808"/>
      <c r="BC120" s="808"/>
      <c r="BD120" s="808"/>
      <c r="BE120" s="808"/>
      <c r="BF120" s="808"/>
      <c r="BG120" s="808"/>
      <c r="BH120" s="808"/>
      <c r="BI120" s="808"/>
      <c r="BJ120" s="808"/>
      <c r="BK120" s="808"/>
      <c r="BL120" s="808"/>
      <c r="BM120" s="808"/>
      <c r="BN120" s="808"/>
      <c r="BO120" s="808"/>
      <c r="BP120" s="809"/>
      <c r="BQ120" s="841">
        <v>728853</v>
      </c>
      <c r="BR120" s="825"/>
      <c r="BS120" s="825"/>
      <c r="BT120" s="825"/>
      <c r="BU120" s="825"/>
      <c r="BV120" s="825">
        <v>708337</v>
      </c>
      <c r="BW120" s="825"/>
      <c r="BX120" s="825"/>
      <c r="BY120" s="825"/>
      <c r="BZ120" s="825"/>
      <c r="CA120" s="825">
        <v>745988</v>
      </c>
      <c r="CB120" s="825"/>
      <c r="CC120" s="825"/>
      <c r="CD120" s="825"/>
      <c r="CE120" s="825"/>
      <c r="CF120" s="863">
        <v>114.6</v>
      </c>
      <c r="CG120" s="864"/>
      <c r="CH120" s="864"/>
      <c r="CI120" s="864"/>
      <c r="CJ120" s="864"/>
      <c r="CK120" s="865" t="s">
        <v>445</v>
      </c>
      <c r="CL120" s="832"/>
      <c r="CM120" s="832"/>
      <c r="CN120" s="832"/>
      <c r="CO120" s="833"/>
      <c r="CP120" s="869" t="s">
        <v>390</v>
      </c>
      <c r="CQ120" s="870"/>
      <c r="CR120" s="870"/>
      <c r="CS120" s="870"/>
      <c r="CT120" s="870"/>
      <c r="CU120" s="870"/>
      <c r="CV120" s="870"/>
      <c r="CW120" s="870"/>
      <c r="CX120" s="870"/>
      <c r="CY120" s="870"/>
      <c r="CZ120" s="870"/>
      <c r="DA120" s="870"/>
      <c r="DB120" s="870"/>
      <c r="DC120" s="870"/>
      <c r="DD120" s="870"/>
      <c r="DE120" s="870"/>
      <c r="DF120" s="871"/>
      <c r="DG120" s="841">
        <v>176863</v>
      </c>
      <c r="DH120" s="825"/>
      <c r="DI120" s="825"/>
      <c r="DJ120" s="825"/>
      <c r="DK120" s="825"/>
      <c r="DL120" s="825">
        <v>132665</v>
      </c>
      <c r="DM120" s="825"/>
      <c r="DN120" s="825"/>
      <c r="DO120" s="825"/>
      <c r="DP120" s="825"/>
      <c r="DQ120" s="825">
        <v>154766</v>
      </c>
      <c r="DR120" s="825"/>
      <c r="DS120" s="825"/>
      <c r="DT120" s="825"/>
      <c r="DU120" s="825"/>
      <c r="DV120" s="826">
        <v>23.8</v>
      </c>
      <c r="DW120" s="826"/>
      <c r="DX120" s="826"/>
      <c r="DY120" s="826"/>
      <c r="DZ120" s="827"/>
    </row>
    <row r="121" spans="1:130" s="230" customFormat="1" ht="26.25" customHeight="1" x14ac:dyDescent="0.15">
      <c r="A121" s="884"/>
      <c r="B121" s="885"/>
      <c r="C121" s="860" t="s">
        <v>446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122</v>
      </c>
      <c r="AB121" s="780"/>
      <c r="AC121" s="780"/>
      <c r="AD121" s="780"/>
      <c r="AE121" s="781"/>
      <c r="AF121" s="782" t="s">
        <v>122</v>
      </c>
      <c r="AG121" s="780"/>
      <c r="AH121" s="780"/>
      <c r="AI121" s="780"/>
      <c r="AJ121" s="781"/>
      <c r="AK121" s="782" t="s">
        <v>122</v>
      </c>
      <c r="AL121" s="780"/>
      <c r="AM121" s="780"/>
      <c r="AN121" s="780"/>
      <c r="AO121" s="781"/>
      <c r="AP121" s="821" t="s">
        <v>122</v>
      </c>
      <c r="AQ121" s="822"/>
      <c r="AR121" s="822"/>
      <c r="AS121" s="822"/>
      <c r="AT121" s="823"/>
      <c r="AU121" s="877"/>
      <c r="AV121" s="878"/>
      <c r="AW121" s="878"/>
      <c r="AX121" s="878"/>
      <c r="AY121" s="879"/>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2" t="s">
        <v>122</v>
      </c>
      <c r="CG121" s="873"/>
      <c r="CH121" s="873"/>
      <c r="CI121" s="873"/>
      <c r="CJ121" s="873"/>
      <c r="CK121" s="866"/>
      <c r="CL121" s="835"/>
      <c r="CM121" s="835"/>
      <c r="CN121" s="835"/>
      <c r="CO121" s="836"/>
      <c r="CP121" s="844" t="s">
        <v>393</v>
      </c>
      <c r="CQ121" s="845"/>
      <c r="CR121" s="845"/>
      <c r="CS121" s="845"/>
      <c r="CT121" s="845"/>
      <c r="CU121" s="845"/>
      <c r="CV121" s="845"/>
      <c r="CW121" s="845"/>
      <c r="CX121" s="845"/>
      <c r="CY121" s="845"/>
      <c r="CZ121" s="845"/>
      <c r="DA121" s="845"/>
      <c r="DB121" s="845"/>
      <c r="DC121" s="845"/>
      <c r="DD121" s="845"/>
      <c r="DE121" s="845"/>
      <c r="DF121" s="846"/>
      <c r="DG121" s="816">
        <v>25006</v>
      </c>
      <c r="DH121" s="817"/>
      <c r="DI121" s="817"/>
      <c r="DJ121" s="817"/>
      <c r="DK121" s="817"/>
      <c r="DL121" s="817">
        <v>34395</v>
      </c>
      <c r="DM121" s="817"/>
      <c r="DN121" s="817"/>
      <c r="DO121" s="817"/>
      <c r="DP121" s="817"/>
      <c r="DQ121" s="817">
        <v>48371</v>
      </c>
      <c r="DR121" s="817"/>
      <c r="DS121" s="817"/>
      <c r="DT121" s="817"/>
      <c r="DU121" s="817"/>
      <c r="DV121" s="794">
        <v>7.4</v>
      </c>
      <c r="DW121" s="794"/>
      <c r="DX121" s="794"/>
      <c r="DY121" s="794"/>
      <c r="DZ121" s="795"/>
    </row>
    <row r="122" spans="1:130" s="230" customFormat="1" ht="26.25" customHeight="1" x14ac:dyDescent="0.15">
      <c r="A122" s="884"/>
      <c r="B122" s="885"/>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1" t="s">
        <v>122</v>
      </c>
      <c r="AQ122" s="822"/>
      <c r="AR122" s="822"/>
      <c r="AS122" s="822"/>
      <c r="AT122" s="823"/>
      <c r="AU122" s="877"/>
      <c r="AV122" s="878"/>
      <c r="AW122" s="878"/>
      <c r="AX122" s="878"/>
      <c r="AY122" s="879"/>
      <c r="AZ122" s="818" t="s">
        <v>448</v>
      </c>
      <c r="BA122" s="819"/>
      <c r="BB122" s="819"/>
      <c r="BC122" s="819"/>
      <c r="BD122" s="819"/>
      <c r="BE122" s="819"/>
      <c r="BF122" s="819"/>
      <c r="BG122" s="819"/>
      <c r="BH122" s="819"/>
      <c r="BI122" s="819"/>
      <c r="BJ122" s="819"/>
      <c r="BK122" s="819"/>
      <c r="BL122" s="819"/>
      <c r="BM122" s="819"/>
      <c r="BN122" s="819"/>
      <c r="BO122" s="819"/>
      <c r="BP122" s="820"/>
      <c r="BQ122" s="856">
        <v>1078047</v>
      </c>
      <c r="BR122" s="857"/>
      <c r="BS122" s="857"/>
      <c r="BT122" s="857"/>
      <c r="BU122" s="857"/>
      <c r="BV122" s="857">
        <v>1096074</v>
      </c>
      <c r="BW122" s="857"/>
      <c r="BX122" s="857"/>
      <c r="BY122" s="857"/>
      <c r="BZ122" s="857"/>
      <c r="CA122" s="857">
        <v>1135957</v>
      </c>
      <c r="CB122" s="857"/>
      <c r="CC122" s="857"/>
      <c r="CD122" s="857"/>
      <c r="CE122" s="857"/>
      <c r="CF122" s="858">
        <v>174.5</v>
      </c>
      <c r="CG122" s="859"/>
      <c r="CH122" s="859"/>
      <c r="CI122" s="859"/>
      <c r="CJ122" s="859"/>
      <c r="CK122" s="866"/>
      <c r="CL122" s="835"/>
      <c r="CM122" s="835"/>
      <c r="CN122" s="835"/>
      <c r="CO122" s="836"/>
      <c r="CP122" s="844" t="s">
        <v>389</v>
      </c>
      <c r="CQ122" s="845"/>
      <c r="CR122" s="845"/>
      <c r="CS122" s="845"/>
      <c r="CT122" s="845"/>
      <c r="CU122" s="845"/>
      <c r="CV122" s="845"/>
      <c r="CW122" s="845"/>
      <c r="CX122" s="845"/>
      <c r="CY122" s="845"/>
      <c r="CZ122" s="845"/>
      <c r="DA122" s="845"/>
      <c r="DB122" s="845"/>
      <c r="DC122" s="845"/>
      <c r="DD122" s="845"/>
      <c r="DE122" s="845"/>
      <c r="DF122" s="846"/>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84"/>
      <c r="B123" s="885"/>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1" t="s">
        <v>122</v>
      </c>
      <c r="AQ123" s="822"/>
      <c r="AR123" s="822"/>
      <c r="AS123" s="822"/>
      <c r="AT123" s="823"/>
      <c r="AU123" s="880"/>
      <c r="AV123" s="881"/>
      <c r="AW123" s="881"/>
      <c r="AX123" s="881"/>
      <c r="AY123" s="881"/>
      <c r="AZ123" s="251" t="s">
        <v>177</v>
      </c>
      <c r="BA123" s="251"/>
      <c r="BB123" s="251"/>
      <c r="BC123" s="251"/>
      <c r="BD123" s="251"/>
      <c r="BE123" s="251"/>
      <c r="BF123" s="251"/>
      <c r="BG123" s="251"/>
      <c r="BH123" s="251"/>
      <c r="BI123" s="251"/>
      <c r="BJ123" s="251"/>
      <c r="BK123" s="251"/>
      <c r="BL123" s="251"/>
      <c r="BM123" s="251"/>
      <c r="BN123" s="251"/>
      <c r="BO123" s="854" t="s">
        <v>449</v>
      </c>
      <c r="BP123" s="855"/>
      <c r="BQ123" s="851">
        <v>1806900</v>
      </c>
      <c r="BR123" s="852"/>
      <c r="BS123" s="852"/>
      <c r="BT123" s="852"/>
      <c r="BU123" s="852"/>
      <c r="BV123" s="852">
        <v>1804411</v>
      </c>
      <c r="BW123" s="852"/>
      <c r="BX123" s="852"/>
      <c r="BY123" s="852"/>
      <c r="BZ123" s="852"/>
      <c r="CA123" s="852">
        <v>1881945</v>
      </c>
      <c r="CB123" s="852"/>
      <c r="CC123" s="852"/>
      <c r="CD123" s="852"/>
      <c r="CE123" s="852"/>
      <c r="CF123" s="748"/>
      <c r="CG123" s="749"/>
      <c r="CH123" s="749"/>
      <c r="CI123" s="749"/>
      <c r="CJ123" s="853"/>
      <c r="CK123" s="866"/>
      <c r="CL123" s="835"/>
      <c r="CM123" s="835"/>
      <c r="CN123" s="835"/>
      <c r="CO123" s="836"/>
      <c r="CP123" s="844" t="s">
        <v>392</v>
      </c>
      <c r="CQ123" s="845"/>
      <c r="CR123" s="845"/>
      <c r="CS123" s="845"/>
      <c r="CT123" s="845"/>
      <c r="CU123" s="845"/>
      <c r="CV123" s="845"/>
      <c r="CW123" s="845"/>
      <c r="CX123" s="845"/>
      <c r="CY123" s="845"/>
      <c r="CZ123" s="845"/>
      <c r="DA123" s="845"/>
      <c r="DB123" s="845"/>
      <c r="DC123" s="845"/>
      <c r="DD123" s="845"/>
      <c r="DE123" s="845"/>
      <c r="DF123" s="846"/>
      <c r="DG123" s="779" t="s">
        <v>122</v>
      </c>
      <c r="DH123" s="780"/>
      <c r="DI123" s="780"/>
      <c r="DJ123" s="780"/>
      <c r="DK123" s="781"/>
      <c r="DL123" s="782" t="s">
        <v>122</v>
      </c>
      <c r="DM123" s="780"/>
      <c r="DN123" s="780"/>
      <c r="DO123" s="780"/>
      <c r="DP123" s="781"/>
      <c r="DQ123" s="782" t="s">
        <v>122</v>
      </c>
      <c r="DR123" s="780"/>
      <c r="DS123" s="780"/>
      <c r="DT123" s="780"/>
      <c r="DU123" s="781"/>
      <c r="DV123" s="821" t="s">
        <v>122</v>
      </c>
      <c r="DW123" s="822"/>
      <c r="DX123" s="822"/>
      <c r="DY123" s="822"/>
      <c r="DZ123" s="823"/>
    </row>
    <row r="124" spans="1:130" s="230" customFormat="1" ht="26.25" customHeight="1" thickBot="1" x14ac:dyDescent="0.2">
      <c r="A124" s="884"/>
      <c r="B124" s="885"/>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1" t="s">
        <v>122</v>
      </c>
      <c r="AQ124" s="822"/>
      <c r="AR124" s="822"/>
      <c r="AS124" s="822"/>
      <c r="AT124" s="823"/>
      <c r="AU124" s="847" t="s">
        <v>450</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44.6</v>
      </c>
      <c r="BR124" s="842"/>
      <c r="BS124" s="842"/>
      <c r="BT124" s="842"/>
      <c r="BU124" s="842"/>
      <c r="BV124" s="842">
        <v>124.2</v>
      </c>
      <c r="BW124" s="842"/>
      <c r="BX124" s="842"/>
      <c r="BY124" s="842"/>
      <c r="BZ124" s="842"/>
      <c r="CA124" s="842">
        <v>145.1</v>
      </c>
      <c r="CB124" s="842"/>
      <c r="CC124" s="842"/>
      <c r="CD124" s="842"/>
      <c r="CE124" s="842"/>
      <c r="CF124" s="726"/>
      <c r="CG124" s="727"/>
      <c r="CH124" s="727"/>
      <c r="CI124" s="727"/>
      <c r="CJ124" s="843"/>
      <c r="CK124" s="867"/>
      <c r="CL124" s="867"/>
      <c r="CM124" s="867"/>
      <c r="CN124" s="867"/>
      <c r="CO124" s="868"/>
      <c r="CP124" s="844" t="s">
        <v>451</v>
      </c>
      <c r="CQ124" s="845"/>
      <c r="CR124" s="845"/>
      <c r="CS124" s="845"/>
      <c r="CT124" s="845"/>
      <c r="CU124" s="845"/>
      <c r="CV124" s="845"/>
      <c r="CW124" s="845"/>
      <c r="CX124" s="845"/>
      <c r="CY124" s="845"/>
      <c r="CZ124" s="845"/>
      <c r="DA124" s="845"/>
      <c r="DB124" s="845"/>
      <c r="DC124" s="845"/>
      <c r="DD124" s="845"/>
      <c r="DE124" s="845"/>
      <c r="DF124" s="846"/>
      <c r="DG124" s="763" t="s">
        <v>122</v>
      </c>
      <c r="DH124" s="764"/>
      <c r="DI124" s="764"/>
      <c r="DJ124" s="764"/>
      <c r="DK124" s="765"/>
      <c r="DL124" s="766" t="s">
        <v>122</v>
      </c>
      <c r="DM124" s="764"/>
      <c r="DN124" s="764"/>
      <c r="DO124" s="764"/>
      <c r="DP124" s="765"/>
      <c r="DQ124" s="766" t="s">
        <v>122</v>
      </c>
      <c r="DR124" s="764"/>
      <c r="DS124" s="764"/>
      <c r="DT124" s="764"/>
      <c r="DU124" s="765"/>
      <c r="DV124" s="828" t="s">
        <v>122</v>
      </c>
      <c r="DW124" s="829"/>
      <c r="DX124" s="829"/>
      <c r="DY124" s="829"/>
      <c r="DZ124" s="830"/>
    </row>
    <row r="125" spans="1:130" s="230" customFormat="1" ht="26.25" customHeight="1" x14ac:dyDescent="0.15">
      <c r="A125" s="884"/>
      <c r="B125" s="885"/>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1" t="s">
        <v>122</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452</v>
      </c>
      <c r="CL125" s="832"/>
      <c r="CM125" s="832"/>
      <c r="CN125" s="832"/>
      <c r="CO125" s="833"/>
      <c r="CP125" s="840" t="s">
        <v>453</v>
      </c>
      <c r="CQ125" s="808"/>
      <c r="CR125" s="808"/>
      <c r="CS125" s="808"/>
      <c r="CT125" s="808"/>
      <c r="CU125" s="808"/>
      <c r="CV125" s="808"/>
      <c r="CW125" s="808"/>
      <c r="CX125" s="808"/>
      <c r="CY125" s="808"/>
      <c r="CZ125" s="808"/>
      <c r="DA125" s="808"/>
      <c r="DB125" s="808"/>
      <c r="DC125" s="808"/>
      <c r="DD125" s="808"/>
      <c r="DE125" s="808"/>
      <c r="DF125" s="809"/>
      <c r="DG125" s="841" t="s">
        <v>122</v>
      </c>
      <c r="DH125" s="825"/>
      <c r="DI125" s="825"/>
      <c r="DJ125" s="825"/>
      <c r="DK125" s="825"/>
      <c r="DL125" s="825" t="s">
        <v>122</v>
      </c>
      <c r="DM125" s="825"/>
      <c r="DN125" s="825"/>
      <c r="DO125" s="825"/>
      <c r="DP125" s="825"/>
      <c r="DQ125" s="825" t="s">
        <v>122</v>
      </c>
      <c r="DR125" s="825"/>
      <c r="DS125" s="825"/>
      <c r="DT125" s="825"/>
      <c r="DU125" s="825"/>
      <c r="DV125" s="826" t="s">
        <v>122</v>
      </c>
      <c r="DW125" s="826"/>
      <c r="DX125" s="826"/>
      <c r="DY125" s="826"/>
      <c r="DZ125" s="827"/>
    </row>
    <row r="126" spans="1:130" s="230" customFormat="1" ht="26.25" customHeight="1" thickBot="1" x14ac:dyDescent="0.2">
      <c r="A126" s="884"/>
      <c r="B126" s="885"/>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1" t="s">
        <v>122</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86"/>
      <c r="B127" s="887"/>
      <c r="C127" s="818" t="s">
        <v>455</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122</v>
      </c>
      <c r="AB127" s="780"/>
      <c r="AC127" s="780"/>
      <c r="AD127" s="780"/>
      <c r="AE127" s="781"/>
      <c r="AF127" s="782" t="s">
        <v>122</v>
      </c>
      <c r="AG127" s="780"/>
      <c r="AH127" s="780"/>
      <c r="AI127" s="780"/>
      <c r="AJ127" s="781"/>
      <c r="AK127" s="782" t="s">
        <v>122</v>
      </c>
      <c r="AL127" s="780"/>
      <c r="AM127" s="780"/>
      <c r="AN127" s="780"/>
      <c r="AO127" s="781"/>
      <c r="AP127" s="821" t="s">
        <v>122</v>
      </c>
      <c r="AQ127" s="822"/>
      <c r="AR127" s="822"/>
      <c r="AS127" s="822"/>
      <c r="AT127" s="823"/>
      <c r="AU127" s="232"/>
      <c r="AV127" s="232"/>
      <c r="AW127" s="232"/>
      <c r="AX127" s="824"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746120</v>
      </c>
      <c r="AB129" s="780"/>
      <c r="AC129" s="780"/>
      <c r="AD129" s="780"/>
      <c r="AE129" s="781"/>
      <c r="AF129" s="782">
        <v>729198</v>
      </c>
      <c r="AG129" s="780"/>
      <c r="AH129" s="780"/>
      <c r="AI129" s="780"/>
      <c r="AJ129" s="781"/>
      <c r="AK129" s="782">
        <v>755666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85004</v>
      </c>
      <c r="AB130" s="780"/>
      <c r="AC130" s="780"/>
      <c r="AD130" s="780"/>
      <c r="AE130" s="781"/>
      <c r="AF130" s="782">
        <v>95580</v>
      </c>
      <c r="AG130" s="780"/>
      <c r="AH130" s="780"/>
      <c r="AI130" s="780"/>
      <c r="AJ130" s="781"/>
      <c r="AK130" s="782">
        <v>104533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661116</v>
      </c>
      <c r="AB131" s="764"/>
      <c r="AC131" s="764"/>
      <c r="AD131" s="764"/>
      <c r="AE131" s="765"/>
      <c r="AF131" s="766">
        <v>633618</v>
      </c>
      <c r="AG131" s="764"/>
      <c r="AH131" s="764"/>
      <c r="AI131" s="764"/>
      <c r="AJ131" s="765"/>
      <c r="AK131" s="766">
        <v>651133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145.1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5.9817036650000004</v>
      </c>
      <c r="AB132" s="745"/>
      <c r="AC132" s="745"/>
      <c r="AD132" s="745"/>
      <c r="AE132" s="746"/>
      <c r="AF132" s="747">
        <v>9.0003756209999999</v>
      </c>
      <c r="AG132" s="745"/>
      <c r="AH132" s="745"/>
      <c r="AI132" s="745"/>
      <c r="AJ132" s="746"/>
      <c r="AK132" s="747">
        <v>13.135384050000001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7.6</v>
      </c>
      <c r="AB133" s="724"/>
      <c r="AC133" s="724"/>
      <c r="AD133" s="724"/>
      <c r="AE133" s="725"/>
      <c r="AF133" s="723">
        <v>7.9</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UtFCg71xFxifk2E97Hc1LfLdxoNSVwXGvTNCo7dGp6iw15o3XW58/HAtiTiy99BrzzCDLaQ4cR1GunPDqlepw==" saltValue="nJ1cPMzOQwQdoAAkPGnOG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Normal="85" zoomScaleSheetLayoutView="100" workbookViewId="0">
      <selection activeCell="BG28" sqref="BN28:BU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8owBxLdZkcprMLCIla6oIsvHm5AACOPrm2jbnEFonga1/lG1hNKbMsWUTctz8rLPmjm2hDmqwn5J13NunhUpA==" saltValue="lybQb/nsawjZ9B3YVU0Ny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election activeCell="BG28" sqref="BN28:BU2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sKn8ZN3dxL9gsoRJcnh4geloUCVwrgOfot1ysrK19+BUrlS1BL5PtUWMzTWcWs7M+rXjLd2s1BGOxKKBpvMQ==" saltValue="B/faANOJNUTTw8iuLvpJG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election activeCell="BG28" sqref="BN28:BU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421988</v>
      </c>
      <c r="AP9" s="281">
        <v>635524</v>
      </c>
      <c r="AQ9" s="282">
        <v>273733</v>
      </c>
      <c r="AR9" s="283">
        <v>132.19999999999999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1907</v>
      </c>
      <c r="AP10" s="284">
        <v>2872</v>
      </c>
      <c r="AQ10" s="285">
        <v>30345</v>
      </c>
      <c r="AR10" s="286">
        <v>-90.5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8073</v>
      </c>
      <c r="AP13" s="284">
        <v>12158</v>
      </c>
      <c r="AQ13" s="285">
        <v>9494</v>
      </c>
      <c r="AR13" s="286">
        <v>28.1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t="s">
        <v>486</v>
      </c>
      <c r="AP14" s="284" t="s">
        <v>486</v>
      </c>
      <c r="AQ14" s="285">
        <v>5033</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-29604</v>
      </c>
      <c r="AP15" s="284">
        <v>-44584</v>
      </c>
      <c r="AQ15" s="285">
        <v>-17000</v>
      </c>
      <c r="AR15" s="286">
        <v>162.30000000000001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402364</v>
      </c>
      <c r="AP16" s="284">
        <v>605970</v>
      </c>
      <c r="AQ16" s="285">
        <v>305754</v>
      </c>
      <c r="AR16" s="286">
        <v>98.2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43.67</v>
      </c>
      <c r="AP21" s="298">
        <v>26.54</v>
      </c>
      <c r="AQ21" s="299">
        <v>17.13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90.2</v>
      </c>
      <c r="AP22" s="303">
        <v>93.9</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497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500</v>
      </c>
      <c r="AL32" s="1114"/>
      <c r="AM32" s="1114"/>
      <c r="AN32" s="1115"/>
      <c r="AO32" s="312">
        <v>169960</v>
      </c>
      <c r="AP32" s="312">
        <v>255964</v>
      </c>
      <c r="AQ32" s="313">
        <v>170830</v>
      </c>
      <c r="AR32" s="314">
        <v>49.8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501</v>
      </c>
      <c r="AL33" s="1114"/>
      <c r="AM33" s="1114"/>
      <c r="AN33" s="111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502</v>
      </c>
      <c r="AL34" s="1114"/>
      <c r="AM34" s="1114"/>
      <c r="AN34" s="1115"/>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503</v>
      </c>
      <c r="AL35" s="1114"/>
      <c r="AM35" s="1114"/>
      <c r="AN35" s="1115"/>
      <c r="AO35" s="312">
        <v>19689</v>
      </c>
      <c r="AP35" s="312">
        <v>29652</v>
      </c>
      <c r="AQ35" s="313">
        <v>32606</v>
      </c>
      <c r="AR35" s="314">
        <v>-9.1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504</v>
      </c>
      <c r="AL36" s="1114"/>
      <c r="AM36" s="1114"/>
      <c r="AN36" s="1115"/>
      <c r="AO36" s="312">
        <v>413</v>
      </c>
      <c r="AP36" s="312">
        <v>622</v>
      </c>
      <c r="AQ36" s="313">
        <v>4875</v>
      </c>
      <c r="AR36" s="314">
        <v>-87.2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505</v>
      </c>
      <c r="AL37" s="1114"/>
      <c r="AM37" s="1114"/>
      <c r="AN37" s="1115"/>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506</v>
      </c>
      <c r="AL38" s="1117"/>
      <c r="AM38" s="1117"/>
      <c r="AN38" s="1118"/>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507</v>
      </c>
      <c r="AL39" s="1117"/>
      <c r="AM39" s="1117"/>
      <c r="AN39" s="1118"/>
      <c r="AO39" s="312" t="s">
        <v>486</v>
      </c>
      <c r="AP39" s="312" t="s">
        <v>486</v>
      </c>
      <c r="AQ39" s="313">
        <v>-6626</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508</v>
      </c>
      <c r="AL40" s="1114"/>
      <c r="AM40" s="1114"/>
      <c r="AN40" s="1115"/>
      <c r="AO40" s="312">
        <v>-104533</v>
      </c>
      <c r="AP40" s="312">
        <v>-157429</v>
      </c>
      <c r="AQ40" s="313">
        <v>-145454</v>
      </c>
      <c r="AR40" s="314">
        <v>8.1999999999999993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287</v>
      </c>
      <c r="AL41" s="1120"/>
      <c r="AM41" s="1120"/>
      <c r="AN41" s="1121"/>
      <c r="AO41" s="312">
        <v>85529</v>
      </c>
      <c r="AP41" s="312">
        <v>128809</v>
      </c>
      <c r="AQ41" s="313">
        <v>57274</v>
      </c>
      <c r="AR41" s="314">
        <v>124.9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478</v>
      </c>
      <c r="AN49" s="1124" t="s">
        <v>511</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355081</v>
      </c>
      <c r="AN51" s="334">
        <v>510174</v>
      </c>
      <c r="AO51" s="335">
        <v>40.6</v>
      </c>
      <c r="AP51" s="336">
        <v>316937</v>
      </c>
      <c r="AQ51" s="337">
        <v>9.4</v>
      </c>
      <c r="AR51" s="338">
        <v>31.2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4332</v>
      </c>
      <c r="AN52" s="342">
        <v>6224</v>
      </c>
      <c r="AO52" s="343">
        <v>-26.2</v>
      </c>
      <c r="AP52" s="344">
        <v>199150</v>
      </c>
      <c r="AQ52" s="345">
        <v>27.5</v>
      </c>
      <c r="AR52" s="346">
        <v>-53.7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254153</v>
      </c>
      <c r="AN53" s="334">
        <v>368872</v>
      </c>
      <c r="AO53" s="335">
        <v>-27.7</v>
      </c>
      <c r="AP53" s="336">
        <v>332350</v>
      </c>
      <c r="AQ53" s="337">
        <v>4.9000000000000004</v>
      </c>
      <c r="AR53" s="338">
        <v>-32.6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20345</v>
      </c>
      <c r="AN54" s="342">
        <v>29528</v>
      </c>
      <c r="AO54" s="343">
        <v>374.4</v>
      </c>
      <c r="AP54" s="344">
        <v>200453</v>
      </c>
      <c r="AQ54" s="345">
        <v>0.7</v>
      </c>
      <c r="AR54" s="346">
        <v>373.7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604119</v>
      </c>
      <c r="AN55" s="334">
        <v>887106</v>
      </c>
      <c r="AO55" s="335">
        <v>140.5</v>
      </c>
      <c r="AP55" s="336">
        <v>362690</v>
      </c>
      <c r="AQ55" s="337">
        <v>9.1</v>
      </c>
      <c r="AR55" s="338">
        <v>131.4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387052</v>
      </c>
      <c r="AN56" s="342">
        <v>568358</v>
      </c>
      <c r="AO56" s="343">
        <v>1824.8</v>
      </c>
      <c r="AP56" s="344">
        <v>172580</v>
      </c>
      <c r="AQ56" s="345">
        <v>-13.9</v>
      </c>
      <c r="AR56" s="346">
        <v>1838.7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616285</v>
      </c>
      <c r="AN57" s="334">
        <v>925353</v>
      </c>
      <c r="AO57" s="335">
        <v>4.3</v>
      </c>
      <c r="AP57" s="336">
        <v>296093</v>
      </c>
      <c r="AQ57" s="337">
        <v>-18.399999999999999</v>
      </c>
      <c r="AR57" s="338">
        <v>22.7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616285</v>
      </c>
      <c r="AN58" s="342">
        <v>925353</v>
      </c>
      <c r="AO58" s="343">
        <v>62.8</v>
      </c>
      <c r="AP58" s="344">
        <v>140545</v>
      </c>
      <c r="AQ58" s="345">
        <v>-18.600000000000001</v>
      </c>
      <c r="AR58" s="346">
        <v>81.400000000000006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509447</v>
      </c>
      <c r="AN59" s="334">
        <v>767239</v>
      </c>
      <c r="AO59" s="335">
        <v>-17.100000000000001</v>
      </c>
      <c r="AP59" s="336">
        <v>308655</v>
      </c>
      <c r="AQ59" s="337">
        <v>4.2</v>
      </c>
      <c r="AR59" s="338">
        <v>-21.3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21669</v>
      </c>
      <c r="AN60" s="342">
        <v>32634</v>
      </c>
      <c r="AO60" s="343">
        <v>-96.5</v>
      </c>
      <c r="AP60" s="344">
        <v>169887</v>
      </c>
      <c r="AQ60" s="345">
        <v>20.9</v>
      </c>
      <c r="AR60" s="346">
        <v>-117.4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467817</v>
      </c>
      <c r="AN61" s="349">
        <v>691749</v>
      </c>
      <c r="AO61" s="350">
        <v>28.1</v>
      </c>
      <c r="AP61" s="351">
        <v>323345</v>
      </c>
      <c r="AQ61" s="352">
        <v>1.8</v>
      </c>
      <c r="AR61" s="338">
        <v>26.3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209937</v>
      </c>
      <c r="AN62" s="342">
        <v>312419</v>
      </c>
      <c r="AO62" s="343">
        <v>427.9</v>
      </c>
      <c r="AP62" s="344">
        <v>176523</v>
      </c>
      <c r="AQ62" s="345">
        <v>3.3</v>
      </c>
      <c r="AR62" s="346">
        <v>424.6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cpa8ek2JpkblmznoUWbT67/5H6/PhJ4KWfhUXRM1kj2TC765ryW5rxO6AlMPCV/sMk6andvDFpDxtCiAUUD7w==" saltValue="CMtD8ib3I/2uGCXpjLeV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election activeCell="BG28" sqref="BN28:BU2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NkBdw4eIwm38L1yu2x+HH1RPIaKhyalbfNRZ+9bS7REQ1IofXP2G0HilIDd3xsO8dXLC5VWsK5bvQ+6W3osYBg==" saltValue="8GmLX2wbh2ZAq9wqWsql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1" zoomScaleNormal="100" zoomScaleSheetLayoutView="55" workbookViewId="0">
      <selection activeCell="BG28" sqref="BN28:BU2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aMHXe99nVxXdompYdzDcUM52q3aCwE13Ylc2B5VD7sQ1vQqTAF4bD5bwKtzTpAQB9ds/lGtQ+VSepqizXxEIw==" saltValue="bj3ZbNLh6QAosNbmojiu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BG28" sqref="BN28:BU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49.07</v>
      </c>
      <c r="G47" s="12">
        <v>24.56</v>
      </c>
      <c r="H47" s="12">
        <v>58.69</v>
      </c>
      <c r="I47" s="12">
        <v>67.260000000000005</v>
      </c>
      <c r="J47" s="13">
        <v>78.62</v>
      </c>
    </row>
    <row r="48" spans="2:10" ht="57.75" customHeight="1" x14ac:dyDescent="0.15">
      <c r="B48" s="14"/>
      <c r="C48" s="1141" t="s">
        <v>4</v>
      </c>
      <c r="D48" s="1141"/>
      <c r="E48" s="1142"/>
      <c r="F48" s="15">
        <v>18.34</v>
      </c>
      <c r="G48" s="16">
        <v>8.1300000000000008</v>
      </c>
      <c r="H48" s="16">
        <v>24.8</v>
      </c>
      <c r="I48" s="16">
        <v>39.78</v>
      </c>
      <c r="J48" s="17">
        <v>18.8</v>
      </c>
    </row>
    <row r="49" spans="2:10" ht="57.75" customHeight="1" thickBot="1" x14ac:dyDescent="0.2">
      <c r="B49" s="18"/>
      <c r="C49" s="1143" t="s">
        <v>5</v>
      </c>
      <c r="D49" s="1143"/>
      <c r="E49" s="1144"/>
      <c r="F49" s="19" t="s">
        <v>530</v>
      </c>
      <c r="G49" s="20">
        <v>6.59</v>
      </c>
      <c r="H49" s="20">
        <v>22.11</v>
      </c>
      <c r="I49" s="20">
        <v>21.61</v>
      </c>
      <c r="J49" s="21" t="s">
        <v>531</v>
      </c>
    </row>
    <row r="50" spans="2:10" x14ac:dyDescent="0.15"/>
  </sheetData>
  <sheetProtection algorithmName="SHA-512" hashValue="s8savqP+iYhHOT8Ttv0wvsp2qRHcrTjEhJU0M6LgJpdv6Rahqzi0HIe47nkl7Zr+bfAvCFomjmlp2mmqEDZ2+A==" saltValue="ifLwq25qbc1Lt0//gd8h5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BG28" sqref="BN28:BU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18.34</v>
      </c>
      <c r="G34" s="33">
        <v>8.1199999999999992</v>
      </c>
      <c r="H34" s="33">
        <v>24.8</v>
      </c>
      <c r="I34" s="33">
        <v>39.78</v>
      </c>
      <c r="J34" s="34">
        <v>35.630000000000003</v>
      </c>
      <c r="K34" s="22"/>
      <c r="L34" s="22"/>
      <c r="M34" s="22"/>
      <c r="N34" s="22"/>
      <c r="O34" s="22"/>
      <c r="P34" s="22"/>
    </row>
    <row r="35" spans="1:16" ht="39" customHeight="1" x14ac:dyDescent="0.15">
      <c r="A35" s="22"/>
      <c r="B35" s="35"/>
      <c r="C35" s="1145" t="s">
        <v>533</v>
      </c>
      <c r="D35" s="1146"/>
      <c r="E35" s="1147"/>
      <c r="F35" s="36">
        <v>2.65</v>
      </c>
      <c r="G35" s="37">
        <v>4.4000000000000004</v>
      </c>
      <c r="H35" s="37">
        <v>1.7</v>
      </c>
      <c r="I35" s="37">
        <v>17.440000000000001</v>
      </c>
      <c r="J35" s="38">
        <v>15.19</v>
      </c>
      <c r="K35" s="22"/>
      <c r="L35" s="22"/>
      <c r="M35" s="22"/>
      <c r="N35" s="22"/>
      <c r="O35" s="22"/>
      <c r="P35" s="22"/>
    </row>
    <row r="36" spans="1:16" ht="39" customHeight="1" x14ac:dyDescent="0.15">
      <c r="A36" s="22"/>
      <c r="B36" s="35"/>
      <c r="C36" s="1145" t="s">
        <v>534</v>
      </c>
      <c r="D36" s="1146"/>
      <c r="E36" s="1147"/>
      <c r="F36" s="36">
        <v>0.17</v>
      </c>
      <c r="G36" s="37">
        <v>0.53</v>
      </c>
      <c r="H36" s="37" t="s">
        <v>535</v>
      </c>
      <c r="I36" s="37">
        <v>0.36</v>
      </c>
      <c r="J36" s="38">
        <v>2.73</v>
      </c>
      <c r="K36" s="22"/>
      <c r="L36" s="22"/>
      <c r="M36" s="22"/>
      <c r="N36" s="22"/>
      <c r="O36" s="22"/>
      <c r="P36" s="22"/>
    </row>
    <row r="37" spans="1:16" ht="39" customHeight="1" x14ac:dyDescent="0.15">
      <c r="A37" s="22"/>
      <c r="B37" s="35"/>
      <c r="C37" s="1145" t="s">
        <v>536</v>
      </c>
      <c r="D37" s="1146"/>
      <c r="E37" s="1147"/>
      <c r="F37" s="36">
        <v>1.04</v>
      </c>
      <c r="G37" s="37">
        <v>0.05</v>
      </c>
      <c r="H37" s="37">
        <v>0.06</v>
      </c>
      <c r="I37" s="37">
        <v>0.2</v>
      </c>
      <c r="J37" s="38">
        <v>0.27</v>
      </c>
      <c r="K37" s="22"/>
      <c r="L37" s="22"/>
      <c r="M37" s="22"/>
      <c r="N37" s="22"/>
      <c r="O37" s="22"/>
      <c r="P37" s="22"/>
    </row>
    <row r="38" spans="1:16" ht="39" customHeight="1" x14ac:dyDescent="0.15">
      <c r="A38" s="22"/>
      <c r="B38" s="35"/>
      <c r="C38" s="1145" t="s">
        <v>537</v>
      </c>
      <c r="D38" s="1146"/>
      <c r="E38" s="1147"/>
      <c r="F38" s="36">
        <v>4.28</v>
      </c>
      <c r="G38" s="37">
        <v>1.42</v>
      </c>
      <c r="H38" s="37">
        <v>0.06</v>
      </c>
      <c r="I38" s="37">
        <v>0</v>
      </c>
      <c r="J38" s="38">
        <v>0.15</v>
      </c>
      <c r="K38" s="22"/>
      <c r="L38" s="22"/>
      <c r="M38" s="22"/>
      <c r="N38" s="22"/>
      <c r="O38" s="22"/>
      <c r="P38" s="22"/>
    </row>
    <row r="39" spans="1:16" ht="39" customHeight="1" x14ac:dyDescent="0.15">
      <c r="A39" s="22"/>
      <c r="B39" s="35"/>
      <c r="C39" s="1145" t="s">
        <v>538</v>
      </c>
      <c r="D39" s="1146"/>
      <c r="E39" s="1147"/>
      <c r="F39" s="36">
        <v>4.07</v>
      </c>
      <c r="G39" s="37">
        <v>4.3099999999999996</v>
      </c>
      <c r="H39" s="37">
        <v>0.64</v>
      </c>
      <c r="I39" s="37">
        <v>0.06</v>
      </c>
      <c r="J39" s="38">
        <v>0.08</v>
      </c>
      <c r="K39" s="22"/>
      <c r="L39" s="22"/>
      <c r="M39" s="22"/>
      <c r="N39" s="22"/>
      <c r="O39" s="22"/>
      <c r="P39" s="22"/>
    </row>
    <row r="40" spans="1:16" ht="39" customHeight="1" x14ac:dyDescent="0.15">
      <c r="A40" s="22"/>
      <c r="B40" s="35"/>
      <c r="C40" s="1145" t="s">
        <v>539</v>
      </c>
      <c r="D40" s="1146"/>
      <c r="E40" s="1147"/>
      <c r="F40" s="36">
        <v>0.11</v>
      </c>
      <c r="G40" s="37">
        <v>0.05</v>
      </c>
      <c r="H40" s="37">
        <v>0.02</v>
      </c>
      <c r="I40" s="37">
        <v>0.03</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xkEKNgNNW8U5F/6k05sFmzqGjgNW3a4vAAuDnpNWzVLpJuwgrc2Dtk8x7LXnDQTCkZNsolBh0/YVAHYws6XZw==" saltValue="wy1Adw1iyd0GoLqIiJu6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BG28" sqref="BN28:BU2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117</v>
      </c>
      <c r="L45" s="60">
        <v>128</v>
      </c>
      <c r="M45" s="60">
        <v>119</v>
      </c>
      <c r="N45" s="60">
        <v>142</v>
      </c>
      <c r="O45" s="61">
        <v>170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v>
      </c>
      <c r="L48" s="64">
        <v>9</v>
      </c>
      <c r="M48" s="64">
        <v>5</v>
      </c>
      <c r="N48" s="64">
        <v>10</v>
      </c>
      <c r="O48" s="65">
        <v>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v>1</v>
      </c>
      <c r="N49" s="64">
        <v>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81</v>
      </c>
      <c r="L52" s="64">
        <v>86</v>
      </c>
      <c r="M52" s="64">
        <v>84</v>
      </c>
      <c r="N52" s="64">
        <v>95</v>
      </c>
      <c r="O52" s="65">
        <v>104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48</v>
      </c>
      <c r="L53" s="69">
        <v>51</v>
      </c>
      <c r="M53" s="69">
        <v>41</v>
      </c>
      <c r="N53" s="69">
        <v>57</v>
      </c>
      <c r="O53" s="70">
        <v>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hVrVBidRTGtALyHhEG8MN7DohdKT7Nh2lzNNUfKexu9oEa8a4v8phOQl2u2u0J3uz455z1gpVKn+h3F2Hgmw==" saltValue="WhuWdncjEvwpX28hrIZH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election activeCell="BG28" sqref="BN28:BU2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1643</v>
      </c>
      <c r="J41" s="356">
        <v>1619</v>
      </c>
      <c r="K41" s="356">
        <v>1900</v>
      </c>
      <c r="L41" s="356">
        <v>2425</v>
      </c>
      <c r="M41" s="357">
        <v>2446</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128</v>
      </c>
      <c r="J43" s="359">
        <v>156</v>
      </c>
      <c r="K43" s="359">
        <v>202</v>
      </c>
      <c r="L43" s="359">
        <v>167</v>
      </c>
      <c r="M43" s="360">
        <v>203</v>
      </c>
    </row>
    <row r="44" spans="2:13" ht="27.75" customHeight="1" x14ac:dyDescent="0.15">
      <c r="B44" s="1186"/>
      <c r="C44" s="1187"/>
      <c r="D44" s="106"/>
      <c r="E44" s="1190" t="s">
        <v>34</v>
      </c>
      <c r="F44" s="1190"/>
      <c r="G44" s="1190"/>
      <c r="H44" s="1191"/>
      <c r="I44" s="358" t="s">
        <v>486</v>
      </c>
      <c r="J44" s="359" t="s">
        <v>486</v>
      </c>
      <c r="K44" s="359" t="s">
        <v>486</v>
      </c>
      <c r="L44" s="359" t="s">
        <v>486</v>
      </c>
      <c r="M44" s="360" t="s">
        <v>486</v>
      </c>
    </row>
    <row r="45" spans="2:13" ht="27.75" customHeight="1" x14ac:dyDescent="0.15">
      <c r="B45" s="1186"/>
      <c r="C45" s="1187"/>
      <c r="D45" s="106"/>
      <c r="E45" s="1190" t="s">
        <v>35</v>
      </c>
      <c r="F45" s="1190"/>
      <c r="G45" s="1190"/>
      <c r="H45" s="1191"/>
      <c r="I45" s="358">
        <v>64</v>
      </c>
      <c r="J45" s="359">
        <v>36</v>
      </c>
      <c r="K45" s="359" t="s">
        <v>486</v>
      </c>
      <c r="L45" s="359" t="s">
        <v>486</v>
      </c>
      <c r="M45" s="360">
        <v>178</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801</v>
      </c>
      <c r="J50" s="359">
        <v>643</v>
      </c>
      <c r="K50" s="359">
        <v>729</v>
      </c>
      <c r="L50" s="359">
        <v>708</v>
      </c>
      <c r="M50" s="360">
        <v>746</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864</v>
      </c>
      <c r="J52" s="359">
        <v>1042</v>
      </c>
      <c r="K52" s="359">
        <v>1078</v>
      </c>
      <c r="L52" s="359">
        <v>1096</v>
      </c>
      <c r="M52" s="360">
        <v>1136</v>
      </c>
    </row>
    <row r="53" spans="2:13" ht="27.75" customHeight="1" thickBot="1" x14ac:dyDescent="0.2">
      <c r="B53" s="1192" t="s">
        <v>19</v>
      </c>
      <c r="C53" s="1193"/>
      <c r="D53" s="110"/>
      <c r="E53" s="1194" t="s">
        <v>44</v>
      </c>
      <c r="F53" s="1194"/>
      <c r="G53" s="1194"/>
      <c r="H53" s="1195"/>
      <c r="I53" s="361">
        <v>170</v>
      </c>
      <c r="J53" s="362">
        <v>126</v>
      </c>
      <c r="K53" s="362">
        <v>295</v>
      </c>
      <c r="L53" s="362">
        <v>787</v>
      </c>
      <c r="M53" s="363">
        <v>945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DLCDgN4737VGRxbOIVeP0QwSaCkOOzG/CHV32d+XyxZUkIfq/ZOPblI8NtjEU601eL7O1bdZCSmFtFZruBB3A==" saltValue="ELcWqV0H05t31F/hXXTM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BG28" sqref="BN28:BU2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438</v>
      </c>
      <c r="G55" s="122">
        <v>490</v>
      </c>
      <c r="H55" s="123">
        <v>594</v>
      </c>
    </row>
    <row r="56" spans="2:8" ht="52.5" customHeight="1" x14ac:dyDescent="0.15">
      <c r="B56" s="124"/>
      <c r="C56" s="1213" t="s">
        <v>47</v>
      </c>
      <c r="D56" s="1213"/>
      <c r="E56" s="1214"/>
      <c r="F56" s="125">
        <v>14</v>
      </c>
      <c r="G56" s="125">
        <v>14</v>
      </c>
      <c r="H56" s="126">
        <v>14</v>
      </c>
    </row>
    <row r="57" spans="2:8" ht="53.25" customHeight="1" x14ac:dyDescent="0.15">
      <c r="B57" s="124"/>
      <c r="C57" s="1215" t="s">
        <v>48</v>
      </c>
      <c r="D57" s="1215"/>
      <c r="E57" s="1216"/>
      <c r="F57" s="127">
        <v>230</v>
      </c>
      <c r="G57" s="127">
        <v>157</v>
      </c>
      <c r="H57" s="128">
        <v>90</v>
      </c>
    </row>
    <row r="58" spans="2:8" ht="45.75" customHeight="1" x14ac:dyDescent="0.15">
      <c r="B58" s="129"/>
      <c r="C58" s="1203" t="s">
        <v>547</v>
      </c>
      <c r="D58" s="1204"/>
      <c r="E58" s="1205"/>
      <c r="F58" s="130">
        <v>141</v>
      </c>
      <c r="G58" s="130">
        <v>67</v>
      </c>
      <c r="H58" s="131">
        <v>0</v>
      </c>
    </row>
    <row r="59" spans="2:8" ht="45.75" customHeight="1" x14ac:dyDescent="0.15">
      <c r="B59" s="129"/>
      <c r="C59" s="1203" t="s">
        <v>548</v>
      </c>
      <c r="D59" s="1204"/>
      <c r="E59" s="1205"/>
      <c r="F59" s="130">
        <v>40</v>
      </c>
      <c r="G59" s="130">
        <v>40</v>
      </c>
      <c r="H59" s="131">
        <v>40</v>
      </c>
    </row>
    <row r="60" spans="2:8" ht="45.75" customHeight="1" x14ac:dyDescent="0.15">
      <c r="B60" s="129"/>
      <c r="C60" s="1203" t="s">
        <v>549</v>
      </c>
      <c r="D60" s="1204"/>
      <c r="E60" s="1205"/>
      <c r="F60" s="130">
        <v>26</v>
      </c>
      <c r="G60" s="130">
        <v>26</v>
      </c>
      <c r="H60" s="131">
        <v>26</v>
      </c>
    </row>
    <row r="61" spans="2:8" ht="45.75" customHeight="1" x14ac:dyDescent="0.15">
      <c r="B61" s="129"/>
      <c r="C61" s="1203" t="s">
        <v>550</v>
      </c>
      <c r="D61" s="1204"/>
      <c r="E61" s="1205"/>
      <c r="F61" s="130">
        <v>16</v>
      </c>
      <c r="G61" s="130">
        <v>16</v>
      </c>
      <c r="H61" s="131">
        <v>16</v>
      </c>
    </row>
    <row r="62" spans="2:8" ht="45.75" customHeight="1" thickBot="1" x14ac:dyDescent="0.2">
      <c r="B62" s="132"/>
      <c r="C62" s="1206" t="s">
        <v>551</v>
      </c>
      <c r="D62" s="1207"/>
      <c r="E62" s="1208"/>
      <c r="F62" s="133">
        <v>6</v>
      </c>
      <c r="G62" s="133">
        <v>6</v>
      </c>
      <c r="H62" s="134">
        <v>6</v>
      </c>
    </row>
    <row r="63" spans="2:8" ht="52.5" customHeight="1" thickBot="1" x14ac:dyDescent="0.2">
      <c r="B63" s="135"/>
      <c r="C63" s="1209" t="s">
        <v>49</v>
      </c>
      <c r="D63" s="1209"/>
      <c r="E63" s="1210"/>
      <c r="F63" s="136">
        <v>682</v>
      </c>
      <c r="G63" s="136">
        <v>661</v>
      </c>
      <c r="H63" s="137">
        <v>698</v>
      </c>
    </row>
    <row r="64" spans="2:8" x14ac:dyDescent="0.15"/>
  </sheetData>
  <sheetProtection algorithmName="SHA-512" hashValue="E+689L6r2DveP1Pp5bE5ImPXQr5YA+7UWciFDgsAFAeAPPZ7MF58L7ozKFjULtCI0o0MxdO7KxBSViqqXBIS5g==" saltValue="7t7RQelCpmUX41JWTv4i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510174</v>
      </c>
      <c r="E3" s="156"/>
      <c r="F3" s="157">
        <v>316937</v>
      </c>
      <c r="G3" s="158"/>
      <c r="H3" s="159"/>
    </row>
    <row r="4" spans="1:8" x14ac:dyDescent="0.15">
      <c r="A4" s="160"/>
      <c r="B4" s="161"/>
      <c r="C4" s="162"/>
      <c r="D4" s="163">
        <v>6224</v>
      </c>
      <c r="E4" s="164"/>
      <c r="F4" s="165">
        <v>199150</v>
      </c>
      <c r="G4" s="166"/>
      <c r="H4" s="167"/>
    </row>
    <row r="5" spans="1:8" x14ac:dyDescent="0.15">
      <c r="A5" s="148" t="s">
        <v>519</v>
      </c>
      <c r="B5" s="153"/>
      <c r="C5" s="154"/>
      <c r="D5" s="155">
        <v>368872</v>
      </c>
      <c r="E5" s="156"/>
      <c r="F5" s="157">
        <v>332350</v>
      </c>
      <c r="G5" s="158"/>
      <c r="H5" s="159"/>
    </row>
    <row r="6" spans="1:8" x14ac:dyDescent="0.15">
      <c r="A6" s="160"/>
      <c r="B6" s="161"/>
      <c r="C6" s="162"/>
      <c r="D6" s="163">
        <v>29528</v>
      </c>
      <c r="E6" s="164"/>
      <c r="F6" s="165">
        <v>200453</v>
      </c>
      <c r="G6" s="166"/>
      <c r="H6" s="167"/>
    </row>
    <row r="7" spans="1:8" x14ac:dyDescent="0.15">
      <c r="A7" s="148" t="s">
        <v>520</v>
      </c>
      <c r="B7" s="153"/>
      <c r="C7" s="154"/>
      <c r="D7" s="155">
        <v>887106</v>
      </c>
      <c r="E7" s="156"/>
      <c r="F7" s="157">
        <v>362690</v>
      </c>
      <c r="G7" s="158"/>
      <c r="H7" s="159"/>
    </row>
    <row r="8" spans="1:8" x14ac:dyDescent="0.15">
      <c r="A8" s="160"/>
      <c r="B8" s="161"/>
      <c r="C8" s="162"/>
      <c r="D8" s="163">
        <v>568358</v>
      </c>
      <c r="E8" s="164"/>
      <c r="F8" s="165">
        <v>172580</v>
      </c>
      <c r="G8" s="166"/>
      <c r="H8" s="167"/>
    </row>
    <row r="9" spans="1:8" x14ac:dyDescent="0.15">
      <c r="A9" s="148" t="s">
        <v>521</v>
      </c>
      <c r="B9" s="153"/>
      <c r="C9" s="154"/>
      <c r="D9" s="155">
        <v>925353</v>
      </c>
      <c r="E9" s="156"/>
      <c r="F9" s="157">
        <v>296093</v>
      </c>
      <c r="G9" s="158"/>
      <c r="H9" s="159"/>
    </row>
    <row r="10" spans="1:8" x14ac:dyDescent="0.15">
      <c r="A10" s="160"/>
      <c r="B10" s="161"/>
      <c r="C10" s="162"/>
      <c r="D10" s="163">
        <v>925353</v>
      </c>
      <c r="E10" s="164"/>
      <c r="F10" s="165">
        <v>140545</v>
      </c>
      <c r="G10" s="166"/>
      <c r="H10" s="167"/>
    </row>
    <row r="11" spans="1:8" x14ac:dyDescent="0.15">
      <c r="A11" s="148" t="s">
        <v>522</v>
      </c>
      <c r="B11" s="153"/>
      <c r="C11" s="154"/>
      <c r="D11" s="155">
        <v>767239</v>
      </c>
      <c r="E11" s="156"/>
      <c r="F11" s="157">
        <v>308655</v>
      </c>
      <c r="G11" s="158"/>
      <c r="H11" s="159"/>
    </row>
    <row r="12" spans="1:8" x14ac:dyDescent="0.15">
      <c r="A12" s="160"/>
      <c r="B12" s="161"/>
      <c r="C12" s="168"/>
      <c r="D12" s="163">
        <v>32634</v>
      </c>
      <c r="E12" s="164"/>
      <c r="F12" s="165">
        <v>169887</v>
      </c>
      <c r="G12" s="166"/>
      <c r="H12" s="167"/>
    </row>
    <row r="13" spans="1:8" x14ac:dyDescent="0.15">
      <c r="A13" s="148"/>
      <c r="B13" s="153"/>
      <c r="C13" s="169"/>
      <c r="D13" s="170">
        <v>691749</v>
      </c>
      <c r="E13" s="171"/>
      <c r="F13" s="172">
        <v>323345</v>
      </c>
      <c r="G13" s="173"/>
      <c r="H13" s="159"/>
    </row>
    <row r="14" spans="1:8" x14ac:dyDescent="0.15">
      <c r="A14" s="160"/>
      <c r="B14" s="161"/>
      <c r="C14" s="162"/>
      <c r="D14" s="163">
        <v>312419</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18.34</v>
      </c>
      <c r="C19" s="174">
        <f>ROUND(VALUE(SUBSTITUTE(実質収支比率等に係る経年分析!G$48,"▲","-")),2)</f>
        <v>8.1300000000000008</v>
      </c>
      <c r="D19" s="174">
        <f>ROUND(VALUE(SUBSTITUTE(実質収支比率等に係る経年分析!H$48,"▲","-")),2)</f>
        <v>24.8</v>
      </c>
      <c r="E19" s="174">
        <f>ROUND(VALUE(SUBSTITUTE(実質収支比率等に係る経年分析!I$48,"▲","-")),2)</f>
        <v>39.78</v>
      </c>
      <c r="F19" s="174">
        <f>ROUND(VALUE(SUBSTITUTE(実質収支比率等に係る経年分析!J$48,"▲","-")),2)</f>
        <v>18.8</v>
      </c>
    </row>
    <row r="20" spans="1:11" x14ac:dyDescent="0.15">
      <c r="A20" s="174" t="s">
        <v>53</v>
      </c>
      <c r="B20" s="174">
        <f>ROUND(VALUE(SUBSTITUTE(実質収支比率等に係る経年分析!F$47,"▲","-")),2)</f>
        <v>49.07</v>
      </c>
      <c r="C20" s="174">
        <f>ROUND(VALUE(SUBSTITUTE(実質収支比率等に係る経年分析!G$47,"▲","-")),2)</f>
        <v>24.56</v>
      </c>
      <c r="D20" s="174">
        <f>ROUND(VALUE(SUBSTITUTE(実質収支比率等に係る経年分析!H$47,"▲","-")),2)</f>
        <v>58.69</v>
      </c>
      <c r="E20" s="174">
        <f>ROUND(VALUE(SUBSTITUTE(実質収支比率等に係る経年分析!I$47,"▲","-")),2)</f>
        <v>67.260000000000005</v>
      </c>
      <c r="F20" s="174">
        <f>ROUND(VALUE(SUBSTITUTE(実質収支比率等に係る経年分析!J$47,"▲","-")),2)</f>
        <v>78.62</v>
      </c>
    </row>
    <row r="21" spans="1:11" x14ac:dyDescent="0.15">
      <c r="A21" s="174" t="s">
        <v>54</v>
      </c>
      <c r="B21" s="174">
        <f>IF(ISNUMBER(VALUE(SUBSTITUTE(実質収支比率等に係る経年分析!F$49,"▲","-"))),ROUND(VALUE(SUBSTITUTE(実質収支比率等に係る経年分析!F$49,"▲","-")),2),NA())</f>
        <v>-8.2100000000000009</v>
      </c>
      <c r="C21" s="174">
        <f>IF(ISNUMBER(VALUE(SUBSTITUTE(実質収支比率等に係る経年分析!G$49,"▲","-"))),ROUND(VALUE(SUBSTITUTE(実質収支比率等に係る経年分析!G$49,"▲","-")),2),NA())</f>
        <v>6.59</v>
      </c>
      <c r="D21" s="174">
        <f>IF(ISNUMBER(VALUE(SUBSTITUTE(実質収支比率等に係る経年分析!H$49,"▲","-"))),ROUND(VALUE(SUBSTITUTE(実質収支比率等に係る経年分析!H$49,"▲","-")),2),NA())</f>
        <v>22.11</v>
      </c>
      <c r="E21" s="174">
        <f>IF(ISNUMBER(VALUE(SUBSTITUTE(実質収支比率等に係る経年分析!I$49,"▲","-"))),ROUND(VALUE(SUBSTITUTE(実質収支比率等に係る経年分析!I$49,"▲","-")),2),NA())</f>
        <v>21.61</v>
      </c>
      <c r="F21" s="174">
        <f>IF(ISNUMBER(VALUE(SUBSTITUTE(実質収支比率等に係る経年分析!J$49,"▲","-"))),ROUND(VALUE(SUBSTITUTE(実質収支比率等に係る経年分析!J$49,"▲","-")),2),NA())</f>
        <v>-5.73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村民牧場事業特別会計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4.07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4.3099999999999996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航路事業特別会計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f>IF(ROUND(VALUE(SUBSTITUTE(連結実質赤字比率に係る赤字・黒字の構成分析!H$36,"▲", "-")), 2) &lt; 0, ABS(ROUND(VALUE(SUBSTITUTE(連結実質赤字比率に係る赤字・黒字の構成分析!H$36,"▲", "-")), 2)), NA())</f>
        <v>6.38</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17.440000000000001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15.19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35.630000000000003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v>
      </c>
      <c r="E42" s="176"/>
      <c r="F42" s="176"/>
      <c r="G42" s="176">
        <f>'実質公債費比率（分子）の構造'!L$52</f>
        <v>86</v>
      </c>
      <c r="H42" s="176"/>
      <c r="I42" s="176"/>
      <c r="J42" s="176">
        <f>'実質公債費比率（分子）の構造'!M$52</f>
        <v>84</v>
      </c>
      <c r="K42" s="176"/>
      <c r="L42" s="176"/>
      <c r="M42" s="176">
        <f>'実質公債費比率（分子）の構造'!N$52</f>
        <v>95</v>
      </c>
      <c r="N42" s="176"/>
      <c r="O42" s="176"/>
      <c r="P42" s="176">
        <f>'実質公債費比率（分子）の構造'!O$52</f>
        <v>104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1</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12</v>
      </c>
      <c r="C46" s="176"/>
      <c r="D46" s="176"/>
      <c r="E46" s="176">
        <f>'実質公債費比率（分子）の構造'!L$48</f>
        <v>9</v>
      </c>
      <c r="F46" s="176"/>
      <c r="G46" s="176"/>
      <c r="H46" s="176">
        <f>'実質公債費比率（分子）の構造'!M$48</f>
        <v>5</v>
      </c>
      <c r="I46" s="176"/>
      <c r="J46" s="176"/>
      <c r="K46" s="176">
        <f>'実質公債費比率（分子）の構造'!N$48</f>
        <v>10</v>
      </c>
      <c r="L46" s="176"/>
      <c r="M46" s="176"/>
      <c r="N46" s="176">
        <f>'実質公債費比率（分子）の構造'!O$48</f>
        <v>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117</v>
      </c>
      <c r="C49" s="176"/>
      <c r="D49" s="176"/>
      <c r="E49" s="176">
        <f>'実質公債費比率（分子）の構造'!L$45</f>
        <v>128</v>
      </c>
      <c r="F49" s="176"/>
      <c r="G49" s="176"/>
      <c r="H49" s="176">
        <f>'実質公債費比率（分子）の構造'!M$45</f>
        <v>119</v>
      </c>
      <c r="I49" s="176"/>
      <c r="J49" s="176"/>
      <c r="K49" s="176">
        <f>'実質公債費比率（分子）の構造'!N$45</f>
        <v>142</v>
      </c>
      <c r="L49" s="176"/>
      <c r="M49" s="176"/>
      <c r="N49" s="176">
        <f>'実質公債費比率（分子）の構造'!O$45</f>
        <v>170</v>
      </c>
      <c r="O49" s="176"/>
      <c r="P49" s="176"/>
    </row>
    <row r="50" spans="1:16" x14ac:dyDescent="0.15">
      <c r="A50" s="176" t="s">
        <v>67</v>
      </c>
      <c r="B50" s="176" t="e">
        <f>NA()</f>
        <v>#N/A</v>
      </c>
      <c r="C50" s="176">
        <f>IF(ISNUMBER('実質公債費比率（分子）の構造'!K$53),'実質公債費比率（分子）の構造'!K$53,NA())</f>
        <v>48</v>
      </c>
      <c r="D50" s="176" t="e">
        <f>NA()</f>
        <v>#N/A</v>
      </c>
      <c r="E50" s="176" t="e">
        <f>NA()</f>
        <v>#N/A</v>
      </c>
      <c r="F50" s="176">
        <f>IF(ISNUMBER('実質公債費比率（分子）の構造'!L$53),'実質公債費比率（分子）の構造'!L$53,NA())</f>
        <v>51</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57</v>
      </c>
      <c r="M50" s="176" t="e">
        <f>NA()</f>
        <v>#N/A</v>
      </c>
      <c r="N50" s="176" t="e">
        <f>NA()</f>
        <v>#N/A</v>
      </c>
      <c r="O50" s="176">
        <f>IF(ISNUMBER('実質公債費比率（分子）の構造'!O$53),'実質公債費比率（分子）の構造'!O$53,NA())</f>
        <v>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864</v>
      </c>
      <c r="E56" s="175"/>
      <c r="F56" s="175"/>
      <c r="G56" s="175">
        <f>'将来負担比率（分子）の構造'!J$52</f>
        <v>1042</v>
      </c>
      <c r="H56" s="175"/>
      <c r="I56" s="175"/>
      <c r="J56" s="175">
        <f>'将来負担比率（分子）の構造'!K$52</f>
        <v>1078</v>
      </c>
      <c r="K56" s="175"/>
      <c r="L56" s="175"/>
      <c r="M56" s="175">
        <f>'将来負担比率（分子）の構造'!L$52</f>
        <v>1096</v>
      </c>
      <c r="N56" s="175"/>
      <c r="O56" s="175"/>
      <c r="P56" s="175">
        <f>'将来負担比率（分子）の構造'!M$52</f>
        <v>1136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801</v>
      </c>
      <c r="E58" s="175"/>
      <c r="F58" s="175"/>
      <c r="G58" s="175">
        <f>'将来負担比率（分子）の構造'!J$50</f>
        <v>643</v>
      </c>
      <c r="H58" s="175"/>
      <c r="I58" s="175"/>
      <c r="J58" s="175">
        <f>'将来負担比率（分子）の構造'!K$50</f>
        <v>729</v>
      </c>
      <c r="K58" s="175"/>
      <c r="L58" s="175"/>
      <c r="M58" s="175">
        <f>'将来負担比率（分子）の構造'!L$50</f>
        <v>708</v>
      </c>
      <c r="N58" s="175"/>
      <c r="O58" s="175"/>
      <c r="P58" s="175">
        <f>'将来負担比率（分子）の構造'!M$50</f>
        <v>746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64</v>
      </c>
      <c r="C62" s="175"/>
      <c r="D62" s="175"/>
      <c r="E62" s="175">
        <f>'将来負担比率（分子）の構造'!J$45</f>
        <v>36</v>
      </c>
      <c r="F62" s="175"/>
      <c r="G62" s="175"/>
      <c r="H62" s="175" t="str">
        <f>'将来負担比率（分子）の構造'!K$45</f>
        <v>-</v>
      </c>
      <c r="I62" s="175"/>
      <c r="J62" s="175"/>
      <c r="K62" s="175" t="str">
        <f>'将来負担比率（分子）の構造'!L$45</f>
        <v>-</v>
      </c>
      <c r="L62" s="175"/>
      <c r="M62" s="175"/>
      <c r="N62" s="175">
        <f>'将来負担比率（分子）の構造'!M$45</f>
        <v>178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128</v>
      </c>
      <c r="C64" s="175"/>
      <c r="D64" s="175"/>
      <c r="E64" s="175">
        <f>'将来負担比率（分子）の構造'!J$43</f>
        <v>156</v>
      </c>
      <c r="F64" s="175"/>
      <c r="G64" s="175"/>
      <c r="H64" s="175">
        <f>'将来負担比率（分子）の構造'!K$43</f>
        <v>202</v>
      </c>
      <c r="I64" s="175"/>
      <c r="J64" s="175"/>
      <c r="K64" s="175">
        <f>'将来負担比率（分子）の構造'!L$43</f>
        <v>167</v>
      </c>
      <c r="L64" s="175"/>
      <c r="M64" s="175"/>
      <c r="N64" s="175">
        <f>'将来負担比率（分子）の構造'!M$43</f>
        <v>203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1643</v>
      </c>
      <c r="C66" s="175"/>
      <c r="D66" s="175"/>
      <c r="E66" s="175">
        <f>'将来負担比率（分子）の構造'!J$41</f>
        <v>1619</v>
      </c>
      <c r="F66" s="175"/>
      <c r="G66" s="175"/>
      <c r="H66" s="175">
        <f>'将来負担比率（分子）の構造'!K$41</f>
        <v>1900</v>
      </c>
      <c r="I66" s="175"/>
      <c r="J66" s="175"/>
      <c r="K66" s="175">
        <f>'将来負担比率（分子）の構造'!L$41</f>
        <v>2425</v>
      </c>
      <c r="L66" s="175"/>
      <c r="M66" s="175"/>
      <c r="N66" s="175">
        <f>'将来負担比率（分子）の構造'!M$41</f>
        <v>2446</v>
      </c>
      <c r="O66" s="175"/>
      <c r="P66" s="175"/>
    </row>
    <row r="67" spans="1:16" x14ac:dyDescent="0.15">
      <c r="A67" s="175" t="s">
        <v>71</v>
      </c>
      <c r="B67" s="175" t="e">
        <f>NA()</f>
        <v>#N/A</v>
      </c>
      <c r="C67" s="175">
        <f>IF(ISNUMBER('将来負担比率（分子）の構造'!I$53), IF('将来負担比率（分子）の構造'!I$53 &lt; 0, 0, '将来負担比率（分子）の構造'!I$53), NA())</f>
        <v>170</v>
      </c>
      <c r="D67" s="175" t="e">
        <f>NA()</f>
        <v>#N/A</v>
      </c>
      <c r="E67" s="175" t="e">
        <f>NA()</f>
        <v>#N/A</v>
      </c>
      <c r="F67" s="175">
        <f>IF(ISNUMBER('将来負担比率（分子）の構造'!J$53), IF('将来負担比率（分子）の構造'!J$53 &lt; 0, 0, '将来負担比率（分子）の構造'!J$53), NA())</f>
        <v>126</v>
      </c>
      <c r="G67" s="175" t="e">
        <f>NA()</f>
        <v>#N/A</v>
      </c>
      <c r="H67" s="175" t="e">
        <f>NA()</f>
        <v>#N/A</v>
      </c>
      <c r="I67" s="175">
        <f>IF(ISNUMBER('将来負担比率（分子）の構造'!K$53), IF('将来負担比率（分子）の構造'!K$53 &lt; 0, 0, '将来負担比率（分子）の構造'!K$53), NA())</f>
        <v>295</v>
      </c>
      <c r="J67" s="175" t="e">
        <f>NA()</f>
        <v>#N/A</v>
      </c>
      <c r="K67" s="175" t="e">
        <f>NA()</f>
        <v>#N/A</v>
      </c>
      <c r="L67" s="175">
        <f>IF(ISNUMBER('将来負担比率（分子）の構造'!L$53), IF('将来負担比率（分子）の構造'!L$53 &lt; 0, 0, '将来負担比率（分子）の構造'!L$53), NA())</f>
        <v>787</v>
      </c>
      <c r="M67" s="175" t="e">
        <f>NA()</f>
        <v>#N/A</v>
      </c>
      <c r="N67" s="175" t="e">
        <f>NA()</f>
        <v>#N/A</v>
      </c>
      <c r="O67" s="175">
        <f>IF(ISNUMBER('将来負担比率（分子）の構造'!M$53), IF('将来負担比率（分子）の構造'!M$53 &lt; 0, 0, '将来負担比率（分子）の構造'!M$53), NA())</f>
        <v>945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v>
      </c>
      <c r="C72" s="179">
        <f>基金残高に係る経年分析!G55</f>
        <v>490</v>
      </c>
      <c r="D72" s="179">
        <f>基金残高に係る経年分析!H55</f>
        <v>594</v>
      </c>
    </row>
    <row r="73" spans="1:16" x14ac:dyDescent="0.15">
      <c r="A73" s="178" t="s">
        <v>74</v>
      </c>
      <c r="B73" s="179">
        <f>基金残高に係る経年分析!F56</f>
        <v>14</v>
      </c>
      <c r="C73" s="179">
        <f>基金残高に係る経年分析!G56</f>
        <v>14</v>
      </c>
      <c r="D73" s="179">
        <f>基金残高に係る経年分析!H56</f>
        <v>14</v>
      </c>
    </row>
    <row r="74" spans="1:16" x14ac:dyDescent="0.15">
      <c r="A74" s="178" t="s">
        <v>75</v>
      </c>
      <c r="B74" s="179">
        <f>基金残高に係る経年分析!F57</f>
        <v>230</v>
      </c>
      <c r="C74" s="179">
        <f>基金残高に係る経年分析!G57</f>
        <v>157</v>
      </c>
      <c r="D74" s="179">
        <f>基金残高に係る経年分析!H57</f>
        <v>90</v>
      </c>
    </row>
  </sheetData>
  <sheetProtection algorithmName="SHA-512" hashValue="KvxpjPF9wJmli7rErI9b1CG4QJPaDBTzcqd7JyqoQkbeT2M3ugjW18XzhN9G0rOfmbFLV6kdm0Xf4SUytjh3Qw==" saltValue="IxVSOAAh0q2b7HR390l+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2025-03-07T07:07:42Z</cp:lastPrinted>
  <dcterms:created xsi:type="dcterms:W3CDTF">2025-02-19T05:50:38Z</dcterms:created>
  <dcterms:modified xsi:type="dcterms:W3CDTF">2025-03-07T07:12:10Z</dcterms:modified>
  <cp:category/>
</cp:coreProperties>
</file>