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igashi-004\Desktop\"/>
    </mc:Choice>
  </mc:AlternateContent>
  <xr:revisionPtr revIDLastSave="0" documentId="13_ncr:1_{0C9DA797-E49C-4B99-97E1-BE0DB4C98074}" xr6:coauthVersionLast="43" xr6:coauthVersionMax="43" xr10:uidLastSave="{00000000-0000-0000-0000-000000000000}"/>
  <bookViews>
    <workbookView xWindow="-120" yWindow="-120" windowWidth="29040" windowHeight="1584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<sst xmlns="http://schemas.openxmlformats.org/spreadsheetml/2006/main" count="1085" uniqueCount="544">
  <si>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</si>
  <si>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</si>
  <si>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</si>
  <si>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</si>
  <si>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</si>
  <si>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</si>
  <si>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</si>
  <si>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</si>
  <si>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</si>
  <si>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</si>
  <si>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</si>
  <si>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</si>
  <si>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</si>
  <si>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</si>
  <si>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</si>
  <si>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</si>
  <si>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</si>
  <si>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</si>
  <si>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</si>
  <si>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</si>
  <si>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</si>
  <si>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</si>
  <si>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</si>
  <si>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</si>
  <si>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</si>
  <si>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</si>
  <si>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</si>
  <si>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</si>
  <si>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</si>
  <si>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</si>
  <si>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</si>
  <si>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</si>
  <si>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</si>
  <si>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</si>
  <si>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</si>
  <si>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</si>
  <si>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</si>
  <si>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</si>
  <si>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</si>
  <si>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</si>
  <si>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</si>
  <si>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</si>
  <si>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</si>
  <si>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</si>
  <si>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</si>
  <si>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</si>
  <si>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</si>
  <si>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</si>
  <si>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</si>
  <si>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</si>
  <si>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</si>
  <si>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</si>
  <si>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</si>
  <si>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</si>
  <si>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</si>
  <si>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</si>
  <si>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</si>
  <si>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</si>
  <si>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</si>
  <si>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</si>
  <si>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</si>
  <si>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</si>
  <si>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</si>
  <si>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</si>
  <si>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</si>
  <si>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</si>
  <si>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</si>
  <si>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</si>
  <si>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</si>
  <si>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</si>
  <si>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</si>
  <si>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</si>
  <si>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</si>
  <si>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</si>
  <si>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</si>
  <si>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</si>
  <si>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</si>
  <si>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</si>
  <si>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</si>
  <si>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</si>
  <si>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</si>
  <si>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</si>
  <si>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</si>
  <si>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</si>
  <si>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</si>
  <si>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</si>
  <si>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</si>
  <si>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</si>
  <si>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</si>
  <si>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</si>
  <si>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</si>
  <si>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</si>
  <si>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</si>
  <si>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</si>
  <si>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</si>
  <si>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</si>
  <si>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</si>
  <si>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</si>
  <si>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</si>
  <si>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</si>
  <si>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</si>
  <si>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</si>
  <si>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</si>
  <si>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</si>
  <si>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</si>
  <si>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</si>
  <si>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</si>
  <si>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</si>
  <si>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</si>
  <si>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</si>
  <si>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</si>
  <si>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</si>
  <si>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</si>
  <si>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</si>
  <si>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</si>
  <si>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</si>
  <si>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</si>
  <si>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</si>
  <si>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</si>
  <si>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</si>
  <si>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</si>
  <si>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</si>
  <si>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</si>
  <si>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</si>
  <si>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</si>
  <si>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</si>
  <si>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</si>
  <si>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</si>
  <si>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</si>
  <si>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</si>
  <si>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</si>
  <si>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</si>
  <si>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</si>
  <si>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</si>
  <si>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</si>
  <si>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</si>
  <si>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</si>
  <si>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</si>
  <si>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</si>
  <si>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</si>
  <si>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</si>
  <si>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</si>
  <si>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</si>
  <si>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</si>
  <si>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</si>
  <si>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</si>
  <si>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</si>
  <si>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</si>
  <si>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</si>
  <si>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</si>
  <si>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</si>
  <si>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</si>
  <si>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</si>
  <si>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</si>
  <si>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</si>
  <si>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</si>
  <si>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</si>
  <si>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</si>
  <si>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</si>
  <si>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</si>
  <si>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</si>
  <si>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</si>
  <si>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</si>
  <si>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</si>
  <si>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</si>
  <si>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</si>
  <si>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</si>
  <si>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</si>
  <si>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</si>
  <si>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</si>
  <si>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</si>
  <si>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</si>
  <si>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</si>
  <si>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</si>
  <si>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</si>
  <si>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</si>
  <si>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</si>
  <si>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</si>
  <si>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</si>
  <si>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</si>
  <si>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</si>
  <si>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</si>
  <si>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</si>
  <si>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</si>
  <si>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</si>
  <si>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</si>
  <si>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</si>
  <si>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</si>
  <si>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</si>
  <si>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</si>
  <si>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</si>
  <si>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</si>
  <si>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</si>
  <si>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</si>
  <si>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</si>
  <si>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</si>
  <si>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</si>
  <si>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</si>
  <si>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</si>
  <si>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</si>
  <si>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</si>
  <si>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</si>
  <si>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</si>
  <si>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</si>
  <si>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</si>
  <si>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</si>
  <si>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</si>
  <si>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</si>
  <si>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</si>
  <si>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</si>
  <si>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</si>
  <si>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</si>
  <si>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</si>
  <si>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</si>
  <si>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</si>
  <si>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</si>
  <si>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</si>
  <si>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</si>
  <si>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</si>
  <si>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</si>
  <si>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</si>
  <si>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</si>
  <si>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</si>
  <si>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</si>
  <si>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</si>
  <si>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</si>
  <si>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</si>
  <si>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</si>
  <si>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</si>
  <si>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</si>
  <si>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</si>
  <si>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</si>
  <si>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</si>
  <si>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</si>
  <si>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</si>
  <si>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</si>
  <si>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</si>
  <si>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</si>
  <si>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</si>
  <si>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</si>
  <si>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</si>
  <si>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</si>
  <si>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</si>
  <si>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</si>
  <si>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</si>
  <si>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</si>
  <si>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</si>
  <si>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</si>
  <si>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</si>
  <si>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</si>
  <si>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</si>
  <si>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</si>
  <si>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</si>
  <si>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</si>
  <si>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</si>
  <si>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</si>
  <si>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</si>
  <si>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</si>
  <si>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</si>
  <si>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</si>
  <si>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</si>
  <si>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</si>
  <si>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</si>
  <si>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</si>
  <si>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</si>
  <si>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</si>
  <si>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</si>
  <si>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</si>
  <si>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</si>
  <si>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</si>
  <si>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</si>
  <si>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</si>
  <si>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</si>
  <si>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</si>
  <si>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</si>
  <si>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</si>
  <si>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</si>
  <si>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</si>
  <si>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</si>
  <si>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</si>
  <si>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</si>
  <si>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</si>
  <si>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</si>
  <si>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</si>
  <si>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</si>
  <si>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</si>
  <si>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</si>
  <si>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</si>
  <si>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</si>
  <si>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</si>
  <si>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</si>
  <si>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</si>
  <si>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</si>
  <si>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</si>
  <si>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</si>
  <si>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</si>
  <si>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</si>
  <si>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</si>
  <si>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</si>
  <si>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</si>
  <si>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</si>
  <si>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</si>
  <si>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</si>
  <si>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</si>
  <si>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</si>
  <si>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</si>
  <si>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</si>
  <si>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</si>
  <si>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</si>
  <si>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</si>
  <si>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</si>
  <si>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</si>
  <si>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</si>
  <si>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</si>
  <si>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</si>
  <si>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</si>
  <si>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</si>
  <si>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</si>
  <si>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</si>
  <si>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</si>
  <si>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</si>
  <si>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</si>
  <si>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</si>
  <si>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</si>
  <si>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</si>
  <si>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</si>
  <si>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</si>
  <si>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</si>
  <si>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</si>
  <si>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</si>
  <si>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</si>
  <si>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</si>
  <si>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</si>
  <si>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</si>
  <si>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</si>
  <si>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</si>
  <si>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</si>
  <si>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</si>
  <si>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</si>
  <si>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</si>
  <si>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</si>
  <si>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</si>
  <si>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</si>
  <si>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</si>
  <si>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</si>
  <si>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</si>
  <si>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</si>
  <si>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</si>
  <si>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</si>
  <si>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</si>
  <si>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</si>
  <si>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</si>
  <si>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</si>
  <si>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</si>
  <si>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</si>
  <si>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</si>
  <si>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</si>
  <si>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</si>
  <si>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</si>
  <si>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</si>
  <si>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</si>
  <si>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</si>
  <si>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</si>
  <si>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</si>
  <si>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</si>
  <si>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</si>
  <si>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</si>
  <si>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</si>
  <si>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</si>
  <si>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</si>
  <si>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</si>
  <si>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</si>
  <si>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</si>
  <si>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</si>
  <si>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</si>
  <si>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</si>
  <si>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</si>
  <si>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</si>
  <si>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</si>
  <si>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</si>
  <si>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</si>
  <si>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</si>
  <si>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</si>
  <si>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</si>
  <si>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</si>
  <si>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</si>
  <si>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</si>
  <si>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</si>
  <si>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</si>
  <si>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</si>
  <si>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</si>
  <si>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</si>
  <si>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</si>
  <si>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</si>
  <si>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</si>
  <si>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</si>
  <si>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</si>
  <si>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</si>
  <si>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</si>
  <si>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</si>
  <si>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</si>
  <si>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</si>
  <si>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</si>
  <si>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</si>
  <si>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</si>
  <si>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</si>
  <si>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</si>
  <si>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</si>
  <si>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</si>
  <si>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</si>
  <si>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</si>
  <si>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</si>
  <si>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</si>
  <si>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</si>
  <si>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</si>
  <si>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</si>
  <si>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</si>
  <si>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</si>
  <si>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</si>
  <si>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</si>
  <si>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</si>
  <si>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</si>
  <si>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</si>
  <si>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</si>
  <si>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</si>
  <si>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</si>
  <si>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</si>
  <si>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</si>
  <si>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</si>
  <si>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</si>
  <si>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</si>
  <si>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</si>
  <si>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</si>
  <si>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</si>
  <si>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</si>
  <si>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</si>
  <si>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</si>
  <si>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</si>
  <si>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</si>
  <si>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</si>
  <si>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</si>
  <si>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</si>
  <si>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</si>
  <si>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</si>
  <si>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</si>
  <si>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</si>
  <si>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</si>
  <si>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</si>
  <si>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</si>
  <si>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</si>
  <si>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</si>
  <si>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</si>
  <si>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</si>
  <si>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</si>
  <si>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</si>
  <si>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</si>
  <si>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</si>
  <si>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</si>
  <si>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</si>
  <si>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</si>
  <si>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</si>
  <si>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</si>
  <si>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</si>
  <si>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</si>
  <si>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</si>
  <si>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</si>
  <si>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</si>
  <si>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</si>
  <si>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</si>
  <si>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</si>
  <si>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</si>
  <si>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</si>
  <si>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</si>
  <si>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</si>
  <si>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</si>
  <si>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</si>
  <si>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</si>
  <si>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</si>
  <si>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</si>
  <si>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</si>
  <si>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</si>
  <si>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</si>
  <si>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</si>
  <si>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</si>
  <si>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</si>
  <si>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</si>
  <si>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</si>
  <si>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</si>
  <si>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</si>
  <si>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</si>
  <si>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</si>
  <si>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</si>
  <si>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</si>
  <si>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</si>
  <si>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</si>
  <si>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</si>
  <si>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</si>
  <si>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</si>
  <si>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</si>
  <si>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</si>
  <si>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</si>
  <si>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</si>
  <si>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</si>
  <si>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</si>
  <si>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</si>
  <si>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</si>
  <si>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</si>
  <si>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</si>
  <si>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</si>
  <si>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</si>
  <si>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</si>
  <si>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</si>
  <si>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</si>
  <si>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</si>
  <si>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</si>
  <si>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</si>
  <si>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</si>
  <si>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</si>
  <si>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</si>
  <si>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</si>
  <si>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</si>
  <si>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</si>
  <si>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</si>
  <si>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</si>
  <si>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</si>
  <si>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</si>
  <si>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</si>
  <si>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1.76</t>
  </si>
  <si>
    <t>一般会計</t>
  </si>
  <si>
    <t>簡易水道事業特別会計</t>
  </si>
  <si>
    <t>後期高齢者医療保険特別会計</t>
  </si>
  <si>
    <t>国民健康保険特別会計</t>
  </si>
  <si>
    <t>その他会計（赤字）</t>
  </si>
  <si>
    <t>その他会計（黒字）</t>
  </si>
  <si>
    <t>R01</t>
    <phoneticPr fontId="5"/>
  </si>
  <si>
    <t>R02</t>
    <phoneticPr fontId="5"/>
  </si>
  <si>
    <t>R03</t>
    <phoneticPr fontId="5"/>
  </si>
  <si>
    <t>R04</t>
    <phoneticPr fontId="5"/>
  </si>
  <si>
    <t>R05</t>
    <phoneticPr fontId="5"/>
  </si>
  <si>
    <t>東村基本財産積立基金</t>
    <rPh sb="0" eb="2">
      <t>ヒガシソン</t>
    </rPh>
    <rPh sb="2" eb="4">
      <t>キホン</t>
    </rPh>
    <rPh sb="4" eb="6">
      <t>ザイサン</t>
    </rPh>
    <rPh sb="6" eb="8">
      <t>ツミタテ</t>
    </rPh>
    <rPh sb="8" eb="10">
      <t>キキン</t>
    </rPh>
    <phoneticPr fontId="5"/>
  </si>
  <si>
    <t>東村水源基金</t>
    <rPh sb="0" eb="2">
      <t>ヒガシソン</t>
    </rPh>
    <rPh sb="2" eb="4">
      <t>スイゲン</t>
    </rPh>
    <rPh sb="4" eb="6">
      <t>キキン</t>
    </rPh>
    <phoneticPr fontId="2"/>
  </si>
  <si>
    <t>東村地域福祉基金</t>
    <rPh sb="0" eb="2">
      <t>ヒガシソン</t>
    </rPh>
    <rPh sb="2" eb="4">
      <t>チイキ</t>
    </rPh>
    <rPh sb="4" eb="6">
      <t>フクシ</t>
    </rPh>
    <rPh sb="6" eb="8">
      <t>キキン</t>
    </rPh>
    <phoneticPr fontId="2"/>
  </si>
  <si>
    <t>東村ふるさとづくり応援寄附基金</t>
    <rPh sb="0" eb="2">
      <t>ヒガシソン</t>
    </rPh>
    <rPh sb="9" eb="11">
      <t>オウエン</t>
    </rPh>
    <rPh sb="11" eb="13">
      <t>キフ</t>
    </rPh>
    <rPh sb="13" eb="15">
      <t>キキン</t>
    </rPh>
    <phoneticPr fontId="2"/>
  </si>
  <si>
    <t>東村ふるさと基金</t>
    <rPh sb="0" eb="1">
      <t>ヒガシ</t>
    </rPh>
    <rPh sb="1" eb="2">
      <t>ソン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</si>
</sst>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D49-4354-A4E8-62B1E8100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257691</c:v>
                </c:pt>
                <c:pt idx="1">
                  <c:v>390890</c:v>
                </c:pt>
                <c:pt idx="2">
                  <c:v>158983</c:v>
                </c:pt>
                <c:pt idx="3">
                  <c:v>219235</c:v>
                </c:pt>
                <c:pt idx="4">
                  <c:v>373635</c:v>
                </c:pt>
              </c:numCache>
            </c:numRef>
          </c:val>
          <c:smooth val="0"/>
          <c:extLst>
            <c:ext xmlns:c16="http://schemas.microsoft.com/office/drawing/2014/chart" uri="{C3380CC4-5D6E-409C-BE32-E72D297353CC}">
              <c16:uniqueId val="{00000001-AD49-4354-A4E8-62B1E81001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10.42</c:v>
                </c:pt>
                <c:pt idx="1">
                  <c:v>7.49</c:v>
                </c:pt>
                <c:pt idx="2">
                  <c:v>10.72</c:v>
                </c:pt>
                <c:pt idx="3">
                  <c:v>9.6300000000000008</c:v>
                </c:pt>
                <c:pt idx="4">
                  <c:v>5.89</c:v>
                </c:pt>
              </c:numCache>
            </c:numRef>
          </c:val>
          <c:extLst>
            <c:ext xmlns:c16="http://schemas.microsoft.com/office/drawing/2014/chart" uri="{C3380CC4-5D6E-409C-BE32-E72D297353CC}">
              <c16:uniqueId val="{00000000-4D12-4D9C-9AB2-C7A336BB23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103.03</c:v>
                </c:pt>
                <c:pt idx="1">
                  <c:v>103.45</c:v>
                </c:pt>
                <c:pt idx="2">
                  <c:v>95.97</c:v>
                </c:pt>
                <c:pt idx="3">
                  <c:v>104.41</c:v>
                </c:pt>
                <c:pt idx="4">
                  <c:v>106.43</c:v>
                </c:pt>
              </c:numCache>
            </c:numRef>
          </c:val>
          <c:extLst>
            <c:ext xmlns:c16="http://schemas.microsoft.com/office/drawing/2014/chart" uri="{C3380CC4-5D6E-409C-BE32-E72D297353CC}">
              <c16:uniqueId val="{00000001-4D12-4D9C-9AB2-C7A336BB23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-1.76</c:v>
                </c:pt>
                <c:pt idx="1">
                  <c:v>1.77</c:v>
                </c:pt>
                <c:pt idx="2">
                  <c:v>7.37</c:v>
                </c:pt>
                <c:pt idx="3">
                  <c:v>4.1100000000000003</c:v>
                </c:pt>
                <c:pt idx="4">
                  <c:v>1.19</c:v>
                </c:pt>
              </c:numCache>
            </c:numRef>
          </c:val>
          <c:smooth val="0"/>
          <c:extLst>
            <c:ext xmlns:c16="http://schemas.microsoft.com/office/drawing/2014/chart" uri="{C3380CC4-5D6E-409C-BE32-E72D297353CC}">
              <c16:uniqueId val="{00000002-4D12-4D9C-9AB2-C7A336BB23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91-4EBF-9A88-8DFD1BDB55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91-4EBF-9A88-8DFD1BDB55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91-4EBF-9A88-8DFD1BDB55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91-4EBF-9A88-8DFD1BDB554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991-4EBF-9A88-8DFD1BDB554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991-4EBF-9A88-8DFD1BDB55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1.36</c:v>
                </c:pt>
                <c:pt idx="2">
                  <c:v>#N/A</c:v>
                </c:pt>
                <c:pt idx="3">
                  <c:v>0.24</c:v>
                </c:pt>
                <c:pt idx="4">
                  <c:v>#N/A</c:v>
                </c:pt>
                <c:pt idx="5">
                  <c:v>0.52</c:v>
                </c:pt>
                <c:pt idx="6">
                  <c:v>#N/A</c:v>
                </c:pt>
                <c:pt idx="7">
                  <c:v>0.62</c:v>
                </c:pt>
                <c:pt idx="8">
                  <c:v>#N/A</c:v>
                </c:pt>
                <c:pt idx="9">
                  <c:v>0</c:v>
                </c:pt>
              </c:numCache>
            </c:numRef>
          </c:val>
          <c:extLst>
            <c:ext xmlns:c16="http://schemas.microsoft.com/office/drawing/2014/chart" uri="{C3380CC4-5D6E-409C-BE32-E72D297353CC}">
              <c16:uniqueId val="{00000006-7991-4EBF-9A88-8DFD1BDB5541}"/>
            </c:ext>
          </c:extLst>
        </c:ser>
        <c:ser>
          <c:idx val="7"/>
          <c:order val="7"/>
          <c:tx>
            <c:strRef>
              <c:f>データシート!$A$34</c:f>
              <c:strCache>
                <c:ptCount val="1"/>
                <c:pt idx="0">
                  <c:v>後期高齢者医療保険特別会計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0.19</c:v>
                </c:pt>
                <c:pt idx="2">
                  <c:v>#N/A</c:v>
                </c:pt>
                <c:pt idx="3">
                  <c:v>0.17</c:v>
                </c:pt>
                <c:pt idx="4">
                  <c:v>#N/A</c:v>
                </c:pt>
                <c:pt idx="5">
                  <c:v>0.16</c:v>
                </c:pt>
                <c:pt idx="6">
                  <c:v>#N/A</c:v>
                </c:pt>
                <c:pt idx="7">
                  <c:v>0.14000000000000001</c:v>
                </c:pt>
                <c:pt idx="8">
                  <c:v>#N/A</c:v>
                </c:pt>
                <c:pt idx="9">
                  <c:v>0.12</c:v>
                </c:pt>
              </c:numCache>
            </c:numRef>
          </c:val>
          <c:extLst>
            <c:ext xmlns:c16="http://schemas.microsoft.com/office/drawing/2014/chart" uri="{C3380CC4-5D6E-409C-BE32-E72D297353CC}">
              <c16:uniqueId val="{00000007-7991-4EBF-9A88-8DFD1BDB5541}"/>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0.18</c:v>
                </c:pt>
                <c:pt idx="4">
                  <c:v>#N/A</c:v>
                </c:pt>
                <c:pt idx="5">
                  <c:v>0.68</c:v>
                </c:pt>
                <c:pt idx="6">
                  <c:v>#N/A</c:v>
                </c:pt>
                <c:pt idx="7">
                  <c:v>0.17</c:v>
                </c:pt>
                <c:pt idx="8">
                  <c:v>#N/A</c:v>
                </c:pt>
                <c:pt idx="9">
                  <c:v>2.4500000000000002</c:v>
                </c:pt>
              </c:numCache>
            </c:numRef>
          </c:val>
          <c:extLst>
            <c:ext xmlns:c16="http://schemas.microsoft.com/office/drawing/2014/chart" uri="{C3380CC4-5D6E-409C-BE32-E72D297353CC}">
              <c16:uniqueId val="{00000008-7991-4EBF-9A88-8DFD1BDB55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10.41</c:v>
                </c:pt>
                <c:pt idx="2">
                  <c:v>#N/A</c:v>
                </c:pt>
                <c:pt idx="3">
                  <c:v>7.48</c:v>
                </c:pt>
                <c:pt idx="4">
                  <c:v>#N/A</c:v>
                </c:pt>
                <c:pt idx="5">
                  <c:v>10.71</c:v>
                </c:pt>
                <c:pt idx="6">
                  <c:v>#N/A</c:v>
                </c:pt>
                <c:pt idx="7">
                  <c:v>9.6300000000000008</c:v>
                </c:pt>
                <c:pt idx="8">
                  <c:v>#N/A</c:v>
                </c:pt>
                <c:pt idx="9">
                  <c:v>5.88</c:v>
                </c:pt>
              </c:numCache>
            </c:numRef>
          </c:val>
          <c:extLst>
            <c:ext xmlns:c16="http://schemas.microsoft.com/office/drawing/2014/chart" uri="{C3380CC4-5D6E-409C-BE32-E72D297353CC}">
              <c16:uniqueId val="{00000009-7991-4EBF-9A88-8DFD1BDB55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233</c:v>
                </c:pt>
                <c:pt idx="5">
                  <c:v>265</c:v>
                </c:pt>
                <c:pt idx="8">
                  <c:v>280</c:v>
                </c:pt>
                <c:pt idx="11">
                  <c:v>273</c:v>
                </c:pt>
                <c:pt idx="14">
                  <c:v>279</c:v>
                </c:pt>
              </c:numCache>
            </c:numRef>
          </c:val>
          <c:extLst>
            <c:ext xmlns:c16="http://schemas.microsoft.com/office/drawing/2014/chart" uri="{C3380CC4-5D6E-409C-BE32-E72D297353CC}">
              <c16:uniqueId val="{00000000-3AD8-46D2-A861-24DD26A66F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D8-46D2-A861-24DD26A66F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D8-46D2-A861-24DD26A66F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17</c:v>
                </c:pt>
                <c:pt idx="6">
                  <c:v>9</c:v>
                </c:pt>
                <c:pt idx="9">
                  <c:v>9</c:v>
                </c:pt>
                <c:pt idx="12">
                  <c:v>9</c:v>
                </c:pt>
              </c:numCache>
            </c:numRef>
          </c:val>
          <c:extLst>
            <c:ext xmlns:c16="http://schemas.microsoft.com/office/drawing/2014/chart" uri="{C3380CC4-5D6E-409C-BE32-E72D297353CC}">
              <c16:uniqueId val="{00000003-3AD8-46D2-A861-24DD26A66F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c:v>
                </c:pt>
                <c:pt idx="3">
                  <c:v>46</c:v>
                </c:pt>
                <c:pt idx="6">
                  <c:v>45</c:v>
                </c:pt>
                <c:pt idx="9">
                  <c:v>43</c:v>
                </c:pt>
                <c:pt idx="12">
                  <c:v>39</c:v>
                </c:pt>
              </c:numCache>
            </c:numRef>
          </c:val>
          <c:extLst>
            <c:ext xmlns:c16="http://schemas.microsoft.com/office/drawing/2014/chart" uri="{C3380CC4-5D6E-409C-BE32-E72D297353CC}">
              <c16:uniqueId val="{00000004-3AD8-46D2-A861-24DD26A66F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D8-46D2-A861-24DD26A66F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D8-46D2-A861-24DD26A66F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c:v>
                </c:pt>
                <c:pt idx="3">
                  <c:v>318</c:v>
                </c:pt>
                <c:pt idx="6">
                  <c:v>340</c:v>
                </c:pt>
                <c:pt idx="9">
                  <c:v>353</c:v>
                </c:pt>
                <c:pt idx="12">
                  <c:v>365</c:v>
                </c:pt>
              </c:numCache>
            </c:numRef>
          </c:val>
          <c:extLst>
            <c:ext xmlns:c16="http://schemas.microsoft.com/office/drawing/2014/chart" uri="{C3380CC4-5D6E-409C-BE32-E72D297353CC}">
              <c16:uniqueId val="{00000007-3AD8-46D2-A861-24DD26A66F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116</c:v>
                </c:pt>
                <c:pt idx="5">
                  <c:v>#N/A</c:v>
                </c:pt>
                <c:pt idx="6">
                  <c:v>#N/A</c:v>
                </c:pt>
                <c:pt idx="7">
                  <c:v>114</c:v>
                </c:pt>
                <c:pt idx="8">
                  <c:v>#N/A</c:v>
                </c:pt>
                <c:pt idx="9">
                  <c:v>#N/A</c:v>
                </c:pt>
                <c:pt idx="10">
                  <c:v>132</c:v>
                </c:pt>
                <c:pt idx="11">
                  <c:v>#N/A</c:v>
                </c:pt>
                <c:pt idx="12">
                  <c:v>#N/A</c:v>
                </c:pt>
                <c:pt idx="13">
                  <c:v>134</c:v>
                </c:pt>
                <c:pt idx="14">
                  <c:v>#N/A</c:v>
                </c:pt>
              </c:numCache>
            </c:numRef>
          </c:val>
          <c:smooth val="0"/>
          <c:extLst>
            <c:ext xmlns:c16="http://schemas.microsoft.com/office/drawing/2014/chart" uri="{C3380CC4-5D6E-409C-BE32-E72D297353CC}">
              <c16:uniqueId val="{00000008-3AD8-46D2-A861-24DD26A66F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2263</c:v>
                </c:pt>
                <c:pt idx="5">
                  <c:v>2263</c:v>
                </c:pt>
                <c:pt idx="8">
                  <c:v>2193</c:v>
                </c:pt>
                <c:pt idx="11">
                  <c:v>1959</c:v>
                </c:pt>
                <c:pt idx="14">
                  <c:v>1929</c:v>
                </c:pt>
              </c:numCache>
            </c:numRef>
          </c:val>
          <c:extLst>
            <c:ext xmlns:c16="http://schemas.microsoft.com/office/drawing/2014/chart" uri="{C3380CC4-5D6E-409C-BE32-E72D297353CC}">
              <c16:uniqueId val="{00000000-1F7F-4992-B97A-6432E9ED2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271</c:v>
                </c:pt>
                <c:pt idx="5">
                  <c:v>116</c:v>
                </c:pt>
                <c:pt idx="8">
                  <c:v>311</c:v>
                </c:pt>
                <c:pt idx="11">
                  <c:v>148</c:v>
                </c:pt>
                <c:pt idx="14">
                  <c:v>370</c:v>
                </c:pt>
              </c:numCache>
            </c:numRef>
          </c:val>
          <c:extLst>
            <c:ext xmlns:c16="http://schemas.microsoft.com/office/drawing/2014/chart" uri="{C3380CC4-5D6E-409C-BE32-E72D297353CC}">
              <c16:uniqueId val="{00000001-1F7F-4992-B97A-6432E9ED2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2719</c:v>
                </c:pt>
                <c:pt idx="5">
                  <c:v>2344</c:v>
                </c:pt>
                <c:pt idx="8">
                  <c:v>2768</c:v>
                </c:pt>
                <c:pt idx="11">
                  <c:v>2791</c:v>
                </c:pt>
                <c:pt idx="14">
                  <c:v>2851</c:v>
                </c:pt>
              </c:numCache>
            </c:numRef>
          </c:val>
          <c:extLst>
            <c:ext xmlns:c16="http://schemas.microsoft.com/office/drawing/2014/chart" uri="{C3380CC4-5D6E-409C-BE32-E72D297353CC}">
              <c16:uniqueId val="{00000002-1F7F-4992-B97A-6432E9ED2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7F-4992-B97A-6432E9ED2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7F-4992-B97A-6432E9ED2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7F-4992-B97A-6432E9ED2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311</c:v>
                </c:pt>
                <c:pt idx="3">
                  <c:v>0</c:v>
                </c:pt>
                <c:pt idx="6">
                  <c:v>308</c:v>
                </c:pt>
                <c:pt idx="9">
                  <c:v>378</c:v>
                </c:pt>
                <c:pt idx="12">
                  <c:v>11</c:v>
                </c:pt>
              </c:numCache>
            </c:numRef>
          </c:val>
          <c:extLst>
            <c:ext xmlns:c16="http://schemas.microsoft.com/office/drawing/2014/chart" uri="{C3380CC4-5D6E-409C-BE32-E72D297353CC}">
              <c16:uniqueId val="{00000006-1F7F-4992-B97A-6432E9ED2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c:v>
                </c:pt>
                <c:pt idx="3">
                  <c:v>571</c:v>
                </c:pt>
                <c:pt idx="6">
                  <c:v>21</c:v>
                </c:pt>
                <c:pt idx="9">
                  <c:v>16</c:v>
                </c:pt>
                <c:pt idx="12">
                  <c:v>9</c:v>
                </c:pt>
              </c:numCache>
            </c:numRef>
          </c:val>
          <c:extLst>
            <c:ext xmlns:c16="http://schemas.microsoft.com/office/drawing/2014/chart" uri="{C3380CC4-5D6E-409C-BE32-E72D297353CC}">
              <c16:uniqueId val="{00000007-1F7F-4992-B97A-6432E9ED2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326</c:v>
                </c:pt>
                <c:pt idx="3">
                  <c:v>290</c:v>
                </c:pt>
                <c:pt idx="6">
                  <c:v>262</c:v>
                </c:pt>
                <c:pt idx="9">
                  <c:v>276</c:v>
                </c:pt>
                <c:pt idx="12">
                  <c:v>261</c:v>
                </c:pt>
              </c:numCache>
            </c:numRef>
          </c:val>
          <c:extLst>
            <c:ext xmlns:c16="http://schemas.microsoft.com/office/drawing/2014/chart" uri="{C3380CC4-5D6E-409C-BE32-E72D297353CC}">
              <c16:uniqueId val="{00000008-1F7F-4992-B97A-6432E9ED2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7F-4992-B97A-6432E9ED2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3201</c:v>
                </c:pt>
                <c:pt idx="3">
                  <c:v>3240</c:v>
                </c:pt>
                <c:pt idx="6">
                  <c:v>3074</c:v>
                </c:pt>
                <c:pt idx="9">
                  <c:v>2877</c:v>
                </c:pt>
                <c:pt idx="12">
                  <c:v>2732</c:v>
                </c:pt>
              </c:numCache>
            </c:numRef>
          </c:val>
          <c:extLst>
            <c:ext xmlns:c16="http://schemas.microsoft.com/office/drawing/2014/chart" uri="{C3380CC4-5D6E-409C-BE32-E72D297353CC}">
              <c16:uniqueId val="{0000000A-1F7F-4992-B97A-6432E9ED2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7F-4992-B97A-6432E9ED2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1679</c:v>
                </c:pt>
                <c:pt idx="1">
                  <c:v>1772</c:v>
                </c:pt>
                <c:pt idx="2">
                  <c:v>1854</c:v>
                </c:pt>
              </c:numCache>
            </c:numRef>
          </c:val>
          <c:extLst>
            <c:ext xmlns:c16="http://schemas.microsoft.com/office/drawing/2014/chart" uri="{C3380CC4-5D6E-409C-BE32-E72D297353CC}">
              <c16:uniqueId val="{00000000-FCB3-4C84-8C06-BB29ADD421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425</c:v>
                </c:pt>
                <c:pt idx="1">
                  <c:v>425</c:v>
                </c:pt>
                <c:pt idx="2">
                  <c:v>425</c:v>
                </c:pt>
              </c:numCache>
            </c:numRef>
          </c:val>
          <c:extLst>
            <c:ext xmlns:c16="http://schemas.microsoft.com/office/drawing/2014/chart" uri="{C3380CC4-5D6E-409C-BE32-E72D297353CC}">
              <c16:uniqueId val="{00000001-FCB3-4C84-8C06-BB29ADD421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880</c:v>
                </c:pt>
                <c:pt idx="1">
                  <c:v>755</c:v>
                </c:pt>
                <c:pt idx="2">
                  <c:v>709</c:v>
                </c:pt>
              </c:numCache>
            </c:numRef>
          </c:val>
          <c:extLst>
            <c:ext xmlns:c16="http://schemas.microsoft.com/office/drawing/2014/chart" uri="{C3380CC4-5D6E-409C-BE32-E72D297353CC}">
              <c16:uniqueId val="{00000002-FCB3-4C84-8C06-BB29ADD421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1,733
1,712
81.75
3,837,561
3,707,458
102,565
1,742,166
2,731,817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財政力指数については、昨年度同様、</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で類似団体平均より低い数値である。農業及び観光産業が主力の産業であるが、経営規模が小さく村税に大きな増減がないことから横ばいの状況となっている。</a:t>
          </a:r>
          <a:endParaRPr lang="ja-JP" altLang="ja-JP" sz="1400">
            <a:effectLst/>
          </a:endParaRPr>
        </a:p>
        <a:p>
          <a:r>
            <a:rPr kumimoji="1" lang="ja-JP" altLang="ja-JP" sz="1100">
              <a:solidFill>
                <a:schemeClr val="dk1"/>
              </a:solidFill>
              <a:effectLst/>
              <a:latin typeface="+mn-lt"/>
              <a:ea typeface="+mn-ea"/>
              <a:cs typeface="+mn-cs"/>
            </a:rPr>
            <a:t>　自主財源については、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％で依然として低い状況であるため、引き続き村民所得の向上を図る施策を推進するとともに、税収等の収納強化を図り歳入確保に努めたい。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全国、県平均よりも低いが、類似団体内平均値より高い数値となった。また前年度と比較して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なった。人件費が昨年度より</a:t>
          </a:r>
          <a:r>
            <a:rPr kumimoji="1" lang="en-US" altLang="ja-JP" sz="1100">
              <a:solidFill>
                <a:schemeClr val="dk1"/>
              </a:solidFill>
              <a:effectLst/>
              <a:latin typeface="+mn-lt"/>
              <a:ea typeface="+mn-ea"/>
              <a:cs typeface="+mn-cs"/>
            </a:rPr>
            <a:t>13.2</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となったことが要因である。</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年間は増加見込みである。経常的歳出の抑制に努めるとともに、特定財源の歳入獲得に努め経常収支比率の適正</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111760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64</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0652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6523"/>
          <a:ext cx="8890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123825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032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16721</xdr:rowOff>
    </xdr:from>
    <xdr:to>
      <xdr:col>7</xdr:col>
      <xdr:colOff>31750</xdr:colOff>
      <xdr:row>64</xdr:row>
      <xdr:rowOff>118321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103098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前年度と比較すると約</a:t>
          </a:r>
          <a:r>
            <a:rPr kumimoji="1" lang="en-US" altLang="ja-JP" sz="1100">
              <a:solidFill>
                <a:schemeClr val="dk1"/>
              </a:solidFill>
              <a:effectLst/>
              <a:latin typeface="+mn-lt"/>
              <a:ea typeface="+mn-ea"/>
              <a:cs typeface="+mn-cs"/>
            </a:rPr>
            <a:t>17,310</a:t>
          </a:r>
          <a:r>
            <a:rPr kumimoji="1" lang="ja-JP" altLang="ja-JP" sz="1100">
              <a:solidFill>
                <a:schemeClr val="dk1"/>
              </a:solidFill>
              <a:effectLst/>
              <a:latin typeface="+mn-lt"/>
              <a:ea typeface="+mn-ea"/>
              <a:cs typeface="+mn-cs"/>
            </a:rPr>
            <a:t>円高くなった。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％増、人件費において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なった。物件費について委託料の増、人件費については、会計任用職員制度への移行により</a:t>
          </a:r>
          <a:r>
            <a:rPr kumimoji="1" lang="ja-JP" altLang="en-US" sz="1100">
              <a:solidFill>
                <a:schemeClr val="dk1"/>
              </a:solidFill>
              <a:effectLst/>
              <a:latin typeface="+mn-lt"/>
              <a:ea typeface="+mn-ea"/>
              <a:cs typeface="+mn-cs"/>
            </a:rPr>
            <a:t>昨年度大幅</a:t>
          </a:r>
          <a:r>
            <a:rPr kumimoji="1" lang="ja-JP" altLang="ja-JP" sz="1100">
              <a:solidFill>
                <a:schemeClr val="dk1"/>
              </a:solidFill>
              <a:effectLst/>
              <a:latin typeface="+mn-lt"/>
              <a:ea typeface="+mn-ea"/>
              <a:cs typeface="+mn-cs"/>
            </a:rPr>
            <a:t>増となったが</a:t>
          </a:r>
          <a:r>
            <a:rPr kumimoji="1" lang="ja-JP" altLang="en-US" sz="1100">
              <a:solidFill>
                <a:schemeClr val="dk1"/>
              </a:solidFill>
              <a:effectLst/>
              <a:latin typeface="+mn-lt"/>
              <a:ea typeface="+mn-ea"/>
              <a:cs typeface="+mn-cs"/>
            </a:rPr>
            <a:t>今年度は横ばいの状況である。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48555</xdr:rowOff>
    </xdr:from>
    <xdr:to>
      <xdr:col>23</xdr:col>
      <xdr:colOff>133350</xdr:colOff>
      <xdr:row>84</xdr:row>
      <xdr:rowOff>62478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50355"/>
          <a:ext cx="8382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15760</xdr:rowOff>
    </xdr:from>
    <xdr:to>
      <xdr:col>19</xdr:col>
      <xdr:colOff>133350</xdr:colOff>
      <xdr:row>84</xdr:row>
      <xdr:rowOff>48555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17560"/>
          <a:ext cx="889000" cy="3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10291</xdr:rowOff>
    </xdr:from>
    <xdr:to>
      <xdr:col>15</xdr:col>
      <xdr:colOff>82550</xdr:colOff>
      <xdr:row>84</xdr:row>
      <xdr:rowOff>15760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12091"/>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140467</xdr:rowOff>
    </xdr:from>
    <xdr:to>
      <xdr:col>11</xdr:col>
      <xdr:colOff>31750</xdr:colOff>
      <xdr:row>84</xdr:row>
      <xdr:rowOff>10291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70817"/>
          <a:ext cx="889000" cy="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11678</xdr:rowOff>
    </xdr:from>
    <xdr:to>
      <xdr:col>23</xdr:col>
      <xdr:colOff>184150</xdr:colOff>
      <xdr:row>84</xdr:row>
      <xdr:rowOff>113278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1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155205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8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169205</xdr:rowOff>
    </xdr:from>
    <xdr:to>
      <xdr:col>19</xdr:col>
      <xdr:colOff>184150</xdr:colOff>
      <xdr:row>84</xdr:row>
      <xdr:rowOff>99355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84132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136410</xdr:rowOff>
    </xdr:from>
    <xdr:to>
      <xdr:col>15</xdr:col>
      <xdr:colOff>133350</xdr:colOff>
      <xdr:row>84</xdr:row>
      <xdr:rowOff>66560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130941</xdr:rowOff>
    </xdr:from>
    <xdr:to>
      <xdr:col>11</xdr:col>
      <xdr:colOff>82550</xdr:colOff>
      <xdr:row>84</xdr:row>
      <xdr:rowOff>61091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45868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89667</xdr:rowOff>
    </xdr:from>
    <xdr:to>
      <xdr:col>7</xdr:col>
      <xdr:colOff>31750</xdr:colOff>
      <xdr:row>84</xdr:row>
      <xdr:rowOff>19817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類似団体平均、全国市町村平均を下回っている。</a:t>
          </a:r>
          <a:endParaRPr lang="ja-JP" altLang="ja-JP" sz="1400">
            <a:effectLst/>
          </a:endParaRPr>
        </a:p>
        <a:p>
          <a:r>
            <a:rPr kumimoji="1" lang="ja-JP" altLang="ja-JP" sz="1100">
              <a:solidFill>
                <a:schemeClr val="dk1"/>
              </a:solidFill>
              <a:effectLst/>
              <a:latin typeface="+mn-lt"/>
              <a:ea typeface="+mn-ea"/>
              <a:cs typeface="+mn-cs"/>
            </a:rPr>
            <a:t>近隣市町村の数値も勘案しながら給与の適正化に取り組ん</a:t>
          </a:r>
          <a:r>
            <a:rPr kumimoji="1" lang="ja-JP" altLang="en-US" sz="1100">
              <a:solidFill>
                <a:schemeClr val="dk1"/>
              </a:solidFill>
              <a:effectLst/>
              <a:latin typeface="+mn-lt"/>
              <a:ea typeface="+mn-ea"/>
              <a:cs typeface="+mn-cs"/>
            </a:rPr>
            <a:t>でいる状況であはるが、</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110173</xdr:rowOff>
    </xdr:from>
    <xdr:to>
      <xdr:col>81</xdr:col>
      <xdr:colOff>44450</xdr:colOff>
      <xdr:row>85</xdr:row>
      <xdr:rowOff>164464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83423"/>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85</xdr:row>
      <xdr:rowOff>164464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075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13652</xdr:rowOff>
    </xdr:from>
    <xdr:to>
      <xdr:col>72</xdr:col>
      <xdr:colOff>203200</xdr:colOff>
      <xdr:row>85</xdr:row>
      <xdr:rowOff>134302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869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13652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567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59373</xdr:rowOff>
    </xdr:from>
    <xdr:to>
      <xdr:col>81</xdr:col>
      <xdr:colOff>95250</xdr:colOff>
      <xdr:row>85</xdr:row>
      <xdr:rowOff>160973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75900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7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113664</xdr:rowOff>
    </xdr:from>
    <xdr:to>
      <xdr:col>77</xdr:col>
      <xdr:colOff>95250</xdr:colOff>
      <xdr:row>86</xdr:row>
      <xdr:rowOff>43814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53991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134302</xdr:rowOff>
    </xdr:from>
    <xdr:to>
      <xdr:col>68</xdr:col>
      <xdr:colOff>203200</xdr:colOff>
      <xdr:row>85</xdr:row>
      <xdr:rowOff>64452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74629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依然として類似団体平均値を大きく上回っている。</a:t>
          </a:r>
          <a:endParaRPr lang="ja-JP" altLang="ja-JP">
            <a:effectLst/>
          </a:endParaRPr>
        </a:p>
        <a:p>
          <a:r>
            <a:rPr kumimoji="1" lang="ja-JP" altLang="ja-JP" sz="1100">
              <a:solidFill>
                <a:schemeClr val="dk1"/>
              </a:solidFill>
              <a:effectLst/>
              <a:latin typeface="+mn-lt"/>
              <a:ea typeface="+mn-ea"/>
              <a:cs typeface="+mn-cs"/>
            </a:rPr>
            <a:t>学校等公共施設の統廃合、保育所及び給食センターの指定管理制度の導入の検討が必要である。</a:t>
          </a:r>
          <a:endParaRPr lang="ja-JP" altLang="ja-JP">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26051</xdr:rowOff>
    </xdr:from>
    <xdr:to>
      <xdr:col>81</xdr:col>
      <xdr:colOff>44450</xdr:colOff>
      <xdr:row>62</xdr:row>
      <xdr:rowOff>37814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55951"/>
          <a:ext cx="8382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26051</xdr:rowOff>
    </xdr:from>
    <xdr:to>
      <xdr:col>77</xdr:col>
      <xdr:colOff>44450</xdr:colOff>
      <xdr:row>62</xdr:row>
      <xdr:rowOff>45355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5595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39021</xdr:rowOff>
    </xdr:from>
    <xdr:to>
      <xdr:col>72</xdr:col>
      <xdr:colOff>203200</xdr:colOff>
      <xdr:row>62</xdr:row>
      <xdr:rowOff>45355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68921"/>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87709</xdr:rowOff>
    </xdr:from>
    <xdr:to>
      <xdr:col>68</xdr:col>
      <xdr:colOff>152400</xdr:colOff>
      <xdr:row>62</xdr:row>
      <xdr:rowOff>39021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46159"/>
          <a:ext cx="889000" cy="1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158464</xdr:rowOff>
    </xdr:from>
    <xdr:to>
      <xdr:col>81</xdr:col>
      <xdr:colOff>95250</xdr:colOff>
      <xdr:row>62</xdr:row>
      <xdr:rowOff>88614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130541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8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146701</xdr:rowOff>
    </xdr:from>
    <xdr:to>
      <xdr:col>77</xdr:col>
      <xdr:colOff>95250</xdr:colOff>
      <xdr:row>62</xdr:row>
      <xdr:rowOff>76851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6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61628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166005</xdr:rowOff>
    </xdr:from>
    <xdr:to>
      <xdr:col>73</xdr:col>
      <xdr:colOff>44450</xdr:colOff>
      <xdr:row>62</xdr:row>
      <xdr:rowOff>96155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80932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1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159671</xdr:rowOff>
    </xdr:from>
    <xdr:to>
      <xdr:col>68</xdr:col>
      <xdr:colOff>203200</xdr:colOff>
      <xdr:row>62</xdr:row>
      <xdr:rowOff>89821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6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74598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0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36909</xdr:rowOff>
    </xdr:from>
    <xdr:to>
      <xdr:col>64</xdr:col>
      <xdr:colOff>152400</xdr:colOff>
      <xdr:row>61</xdr:row>
      <xdr:rowOff>138509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123286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7.7</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平均値を大きく上回っている。</a:t>
          </a:r>
          <a:endParaRPr lang="ja-JP" altLang="ja-JP" sz="1400">
            <a:effectLst/>
          </a:endParaRPr>
        </a:p>
        <a:p>
          <a:r>
            <a:rPr kumimoji="1" lang="ja-JP" altLang="ja-JP" sz="1100">
              <a:solidFill>
                <a:schemeClr val="dk1"/>
              </a:solidFill>
              <a:effectLst/>
              <a:latin typeface="+mn-lt"/>
              <a:ea typeface="+mn-ea"/>
              <a:cs typeface="+mn-cs"/>
            </a:rPr>
            <a:t>学校等公共施設の統廃合、保育所及び給食センターの指定管理制度の導入の検討が必要である。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65617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584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129963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58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146050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146050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9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将来負比率は、財政調整基金などの充当可能基金などによりマイナスであり、今後もこの状況が続けられるよう財政の健全化に努める。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1,733
1,712
81.75
3,837,561
3,707,458
102,565
1,742,166
2,731,817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類似団体と比較すると給与水準は低いが、人口千人当たりの職員数が多いため高くなっている。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行財政改革への取組を通じて、</a:t>
          </a:r>
          <a:r>
            <a:rPr kumimoji="1" lang="ja-JP" altLang="ja-JP" sz="1100">
              <a:solidFill>
                <a:schemeClr val="dk1"/>
              </a:solidFill>
              <a:effectLst/>
              <a:latin typeface="+mn-lt"/>
              <a:ea typeface="+mn-ea"/>
              <a:cs typeface="+mn-cs"/>
            </a:rPr>
            <a:t>学校統合等、保育所及び給食ｾﾝﾀｰの指定管理導入の検討を行い、人件費抑制に努める。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249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39</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009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39</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00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39</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163068</xdr:rowOff>
    </xdr:from>
    <xdr:to>
      <xdr:col>11</xdr:col>
      <xdr:colOff>60325</xdr:colOff>
      <xdr:row>39</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が類似団体平均に比べ高止まりしているのは、類似団体平均と比較し、当村は保有する施設数が多いためである。現在、指定管理者制度の導入を行っている施設もあり、今後は、施設の指定管理者制度の推進をすすめ、集約化を検討</a:t>
          </a:r>
          <a:r>
            <a:rPr kumimoji="1" lang="ja-JP" altLang="ja-JP" sz="1100" b="0" i="0" baseline="0">
              <a:solidFill>
                <a:schemeClr val="dk1"/>
              </a:solidFill>
              <a:effectLst/>
              <a:latin typeface="+mn-lt"/>
              <a:ea typeface="+mn-ea"/>
              <a:cs typeface="+mn-cs"/>
            </a:rPr>
            <a:t>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7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33274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65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18</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21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124206</xdr:rowOff>
    </xdr:from>
    <xdr:to>
      <xdr:col>65</xdr:col>
      <xdr:colOff>53975</xdr:colOff>
      <xdr:row>18</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39133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昨年度決算額</a:t>
          </a:r>
          <a:r>
            <a:rPr kumimoji="1" lang="en-US" altLang="ja-JP" sz="1100">
              <a:solidFill>
                <a:schemeClr val="dk1"/>
              </a:solidFill>
              <a:effectLst/>
              <a:latin typeface="+mn-lt"/>
              <a:ea typeface="+mn-ea"/>
              <a:cs typeface="+mn-cs"/>
            </a:rPr>
            <a:t>211,037</a:t>
          </a:r>
          <a:r>
            <a:rPr kumimoji="1" lang="ja-JP" altLang="ja-JP" sz="1100">
              <a:solidFill>
                <a:schemeClr val="dk1"/>
              </a:solidFill>
              <a:effectLst/>
              <a:latin typeface="+mn-lt"/>
              <a:ea typeface="+mn-ea"/>
              <a:cs typeface="+mn-cs"/>
            </a:rPr>
            <a:t>千円から今年度決算額</a:t>
          </a:r>
          <a:r>
            <a:rPr kumimoji="1" lang="en-US" altLang="ja-JP" sz="1100">
              <a:solidFill>
                <a:schemeClr val="dk1"/>
              </a:solidFill>
              <a:effectLst/>
              <a:latin typeface="+mn-lt"/>
              <a:ea typeface="+mn-ea"/>
              <a:cs typeface="+mn-cs"/>
            </a:rPr>
            <a:t>210,181</a:t>
          </a:r>
          <a:r>
            <a:rPr kumimoji="1" lang="ja-JP" altLang="ja-JP" sz="1100">
              <a:solidFill>
                <a:schemeClr val="dk1"/>
              </a:solidFill>
              <a:effectLst/>
              <a:latin typeface="+mn-lt"/>
              <a:ea typeface="+mn-ea"/>
              <a:cs typeface="+mn-cs"/>
            </a:rPr>
            <a:t>千円となり、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％減となった。</a:t>
          </a:r>
          <a:r>
            <a:rPr lang="ja-JP" altLang="ja-JP" sz="1100" b="0" i="0" baseline="0">
              <a:solidFill>
                <a:schemeClr val="dk1"/>
              </a:solidFill>
              <a:effectLst/>
              <a:latin typeface="+mn-lt"/>
              <a:ea typeface="+mn-ea"/>
              <a:cs typeface="+mn-cs"/>
            </a:rPr>
            <a:t>資格審査等の適正化や各種手当への独自加算等の見直しを進めていくことで、財政を圧迫する上昇傾向に歯止めをかけるよう努める。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567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維持補修費の割合が高く、公共施設や農道、村道の修繕が主な要因であり、今後は、施設の長寿命化及び集約化等を検討するなど計画的な整備修繕等が必要である。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xdr:rowOff>
    </xdr:from>
    <xdr:to>
      <xdr:col>82</xdr:col>
      <xdr:colOff>107950</xdr:colOff>
      <xdr:row>56</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6024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86995</xdr:rowOff>
    </xdr:from>
    <xdr:to>
      <xdr:col>78</xdr:col>
      <xdr:colOff>69850</xdr:colOff>
      <xdr:row>56</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88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86995</xdr:rowOff>
    </xdr:from>
    <xdr:to>
      <xdr:col>73</xdr:col>
      <xdr:colOff>180975</xdr:colOff>
      <xdr:row>57</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881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85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121920</xdr:rowOff>
    </xdr:from>
    <xdr:to>
      <xdr:col>82</xdr:col>
      <xdr:colOff>158750</xdr:colOff>
      <xdr:row>56</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138447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3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36195</xdr:rowOff>
    </xdr:from>
    <xdr:to>
      <xdr:col>74</xdr:col>
      <xdr:colOff>31750</xdr:colOff>
      <xdr:row>56</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147972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156210</xdr:rowOff>
    </xdr:from>
    <xdr:to>
      <xdr:col>69</xdr:col>
      <xdr:colOff>142875</xdr:colOff>
      <xdr:row>57</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96537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％と昨年度比で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の増となった。昨年度より増となったが、引き続き補助金を行っている団体等について補助金を交付するのが適当か、</a:t>
          </a:r>
          <a:r>
            <a:rPr kumimoji="1" lang="ja-JP" altLang="en-US" sz="1100">
              <a:solidFill>
                <a:schemeClr val="dk1"/>
              </a:solidFill>
              <a:effectLst/>
              <a:latin typeface="+mn-lt"/>
              <a:ea typeface="+mn-ea"/>
              <a:cs typeface="+mn-cs"/>
            </a:rPr>
            <a:t>審査委員会等で審査し、</a:t>
          </a:r>
          <a:r>
            <a:rPr kumimoji="1" lang="ja-JP" altLang="ja-JP" sz="1100">
              <a:solidFill>
                <a:schemeClr val="dk1"/>
              </a:solidFill>
              <a:effectLst/>
              <a:latin typeface="+mn-lt"/>
              <a:ea typeface="+mn-ea"/>
              <a:cs typeface="+mn-cs"/>
            </a:rPr>
            <a:t>た補助額の見直しについて検討する。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53848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48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147574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71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年度より沖縄振興特別推進交付金事業の活用により、年々増加傾向にある。</a:t>
          </a:r>
          <a:r>
            <a:rPr kumimoji="1" lang="ja-JP" altLang="en-US" sz="1100">
              <a:solidFill>
                <a:schemeClr val="dk1"/>
              </a:solidFill>
              <a:effectLst/>
              <a:latin typeface="+mn-lt"/>
              <a:ea typeface="+mn-ea"/>
              <a:cs typeface="+mn-cs"/>
            </a:rPr>
            <a:t>今年度は昨年度より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今後は定住促進住宅、公営住宅の整備も実施予定となっており、さらに増が見込まれる。</a:t>
          </a:r>
          <a:endParaRPr lang="ja-JP" altLang="ja-JP" sz="1400">
            <a:effectLst/>
          </a:endParaRPr>
        </a:p>
        <a:p>
          <a:r>
            <a:rPr kumimoji="1" lang="ja-JP" altLang="ja-JP" sz="1100">
              <a:solidFill>
                <a:schemeClr val="dk1"/>
              </a:solidFill>
              <a:effectLst/>
              <a:latin typeface="+mn-lt"/>
              <a:ea typeface="+mn-ea"/>
              <a:cs typeface="+mn-cs"/>
            </a:rPr>
            <a:t>　事業実施に当たり、実施年度の平準化、高率補助事業の活用等で地方債の発行を抑えるとともに、交付税措置で有利な過疎対策事業債を有効に活用する。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153670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724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76</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となっている。増えている要因として普通建設事業費と繰出し金の増が大きな要因である。今後も増となっている人件費については構成比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％と高いため、単純労働職員の退職による不補充、給食ｾﾝﾀｰ等の指定管理導入の検討を行い抑制に努める。</a:t>
          </a:r>
          <a:endParaRPr lang="ja-JP" altLang="ja-JP" sz="1400">
            <a:effectLst/>
          </a:endParaRPr>
        </a:p>
        <a:p>
          <a:r>
            <a:rPr kumimoji="1" lang="ja-JP" altLang="ja-JP" sz="1100">
              <a:solidFill>
                <a:schemeClr val="dk1"/>
              </a:solidFill>
              <a:effectLst/>
              <a:latin typeface="+mn-lt"/>
              <a:ea typeface="+mn-ea"/>
              <a:cs typeface="+mn-cs"/>
            </a:rPr>
            <a:t>　また、簡易水道事業等の特別会計への繰出金については、</a:t>
          </a:r>
          <a:r>
            <a:rPr kumimoji="1" lang="ja-JP" altLang="en-US" sz="1100">
              <a:solidFill>
                <a:schemeClr val="dk1"/>
              </a:solidFill>
              <a:effectLst/>
              <a:latin typeface="+mn-lt"/>
              <a:ea typeface="+mn-ea"/>
              <a:cs typeface="+mn-cs"/>
            </a:rPr>
            <a:t>浄水場の拡張機能工事等も予定されており、</a:t>
          </a:r>
          <a:r>
            <a:rPr kumimoji="1" lang="ja-JP" altLang="ja-JP" sz="1100">
              <a:solidFill>
                <a:schemeClr val="dk1"/>
              </a:solidFill>
              <a:effectLst/>
              <a:latin typeface="+mn-lt"/>
              <a:ea typeface="+mn-ea"/>
              <a:cs typeface="+mn-cs"/>
            </a:rPr>
            <a:t>例年大きくなっているため、水道料金等受益者負担の見直しを検討する。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182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79</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2865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79</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28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83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22861</xdr:rowOff>
    </xdr:from>
    <xdr:to>
      <xdr:col>82</xdr:col>
      <xdr:colOff>158750</xdr:colOff>
      <xdr:row>79</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19705</xdr:rowOff>
    </xdr:from>
    <xdr:to>
      <xdr:col>29</xdr:col>
      <xdr:colOff>127000</xdr:colOff>
      <xdr:row>15</xdr:row>
      <xdr:rowOff>51972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39080"/>
          <a:ext cx="647700" cy="32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51972</xdr:rowOff>
    </xdr:from>
    <xdr:to>
      <xdr:col>26</xdr:col>
      <xdr:colOff>50800</xdr:colOff>
      <xdr:row>15</xdr:row>
      <xdr:rowOff>81032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71347"/>
          <a:ext cx="698500" cy="2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81032</xdr:rowOff>
    </xdr:from>
    <xdr:to>
      <xdr:col>22</xdr:col>
      <xdr:colOff>114300</xdr:colOff>
      <xdr:row>15</xdr:row>
      <xdr:rowOff>141063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00407"/>
          <a:ext cx="698500" cy="6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141063</xdr:rowOff>
    </xdr:from>
    <xdr:to>
      <xdr:col>18</xdr:col>
      <xdr:colOff>177800</xdr:colOff>
      <xdr:row>16</xdr:row>
      <xdr:rowOff>23444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60438"/>
          <a:ext cx="698500" cy="5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140355</xdr:rowOff>
    </xdr:from>
    <xdr:to>
      <xdr:col>29</xdr:col>
      <xdr:colOff>177800</xdr:colOff>
      <xdr:row>15</xdr:row>
      <xdr:rowOff>70505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58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156882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3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1172</xdr:rowOff>
    </xdr:from>
    <xdr:to>
      <xdr:col>26</xdr:col>
      <xdr:colOff>101600</xdr:colOff>
      <xdr:row>15</xdr:row>
      <xdr:rowOff>102772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2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112949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89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30232</xdr:rowOff>
    </xdr:from>
    <xdr:to>
      <xdr:col>22</xdr:col>
      <xdr:colOff>165100</xdr:colOff>
      <xdr:row>15</xdr:row>
      <xdr:rowOff>131832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64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142009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1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90263</xdr:rowOff>
    </xdr:from>
    <xdr:to>
      <xdr:col>19</xdr:col>
      <xdr:colOff>38100</xdr:colOff>
      <xdr:row>16</xdr:row>
      <xdr:rowOff>20413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0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7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144094</xdr:rowOff>
    </xdr:from>
    <xdr:to>
      <xdr:col>15</xdr:col>
      <xdr:colOff>101600</xdr:colOff>
      <xdr:row>16</xdr:row>
      <xdr:rowOff>74244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6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84421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3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60916</xdr:rowOff>
    </xdr:from>
    <xdr:to>
      <xdr:col>29</xdr:col>
      <xdr:colOff>127000</xdr:colOff>
      <xdr:row>35</xdr:row>
      <xdr:rowOff>68424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1266"/>
          <a:ext cx="647700" cy="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68424</xdr:rowOff>
    </xdr:from>
    <xdr:to>
      <xdr:col>26</xdr:col>
      <xdr:colOff>50800</xdr:colOff>
      <xdr:row>35</xdr:row>
      <xdr:rowOff>110449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8774"/>
          <a:ext cx="698500" cy="4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108748</xdr:rowOff>
    </xdr:from>
    <xdr:to>
      <xdr:col>22</xdr:col>
      <xdr:colOff>114300</xdr:colOff>
      <xdr:row>35</xdr:row>
      <xdr:rowOff>110449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19098"/>
          <a:ext cx="698500" cy="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21355</xdr:rowOff>
    </xdr:from>
    <xdr:to>
      <xdr:col>18</xdr:col>
      <xdr:colOff>177800</xdr:colOff>
      <xdr:row>35</xdr:row>
      <xdr:rowOff>108748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31705"/>
          <a:ext cx="698500" cy="8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10116</xdr:rowOff>
    </xdr:from>
    <xdr:to>
      <xdr:col>29</xdr:col>
      <xdr:colOff>177800</xdr:colOff>
      <xdr:row>35</xdr:row>
      <xdr:rowOff>111716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198093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17624</xdr:rowOff>
    </xdr:from>
    <xdr:to>
      <xdr:col>26</xdr:col>
      <xdr:colOff>101600</xdr:colOff>
      <xdr:row>35</xdr:row>
      <xdr:rowOff>119224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129400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6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59649</xdr:rowOff>
    </xdr:from>
    <xdr:to>
      <xdr:col>22</xdr:col>
      <xdr:colOff>165100</xdr:colOff>
      <xdr:row>35</xdr:row>
      <xdr:rowOff>161249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171426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57948</xdr:rowOff>
    </xdr:from>
    <xdr:to>
      <xdr:col>19</xdr:col>
      <xdr:colOff>38100</xdr:colOff>
      <xdr:row>35</xdr:row>
      <xdr:rowOff>159548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6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169725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3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313455</xdr:rowOff>
    </xdr:from>
    <xdr:to>
      <xdr:col>15</xdr:col>
      <xdr:colOff>101600</xdr:colOff>
      <xdr:row>35</xdr:row>
      <xdr:rowOff>72155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82332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1,733
1,712
81.75
3,837,561
3,707,458
102,565
1,742,166
2,731,817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60231</xdr:rowOff>
    </xdr:from>
    <xdr:to>
      <xdr:col>24</xdr:col>
      <xdr:colOff>63500</xdr:colOff>
      <xdr:row>34</xdr:row>
      <xdr:rowOff>93620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89531"/>
          <a:ext cx="838200" cy="3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93620</xdr:rowOff>
    </xdr:from>
    <xdr:to>
      <xdr:col>19</xdr:col>
      <xdr:colOff>177800</xdr:colOff>
      <xdr:row>34</xdr:row>
      <xdr:rowOff>111426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22920"/>
          <a:ext cx="8890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111426</xdr:rowOff>
    </xdr:from>
    <xdr:to>
      <xdr:col>15</xdr:col>
      <xdr:colOff>50800</xdr:colOff>
      <xdr:row>35</xdr:row>
      <xdr:rowOff>1425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40726"/>
          <a:ext cx="8890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1425</xdr:rowOff>
    </xdr:from>
    <xdr:to>
      <xdr:col>10</xdr:col>
      <xdr:colOff>114300</xdr:colOff>
      <xdr:row>35</xdr:row>
      <xdr:rowOff>165585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02175"/>
          <a:ext cx="889000" cy="1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9431</xdr:rowOff>
    </xdr:from>
    <xdr:to>
      <xdr:col>24</xdr:col>
      <xdr:colOff>114300</xdr:colOff>
      <xdr:row>34</xdr:row>
      <xdr:rowOff>111031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32308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42820</xdr:rowOff>
    </xdr:from>
    <xdr:to>
      <xdr:col>20</xdr:col>
      <xdr:colOff>38100</xdr:colOff>
      <xdr:row>34</xdr:row>
      <xdr:rowOff>144420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160947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4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60626</xdr:rowOff>
    </xdr:from>
    <xdr:to>
      <xdr:col>15</xdr:col>
      <xdr:colOff>101600</xdr:colOff>
      <xdr:row>34</xdr:row>
      <xdr:rowOff>162226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7303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6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122075</xdr:rowOff>
    </xdr:from>
    <xdr:to>
      <xdr:col>10</xdr:col>
      <xdr:colOff>165100</xdr:colOff>
      <xdr:row>35</xdr:row>
      <xdr:rowOff>52225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68752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114785</xdr:rowOff>
    </xdr:from>
    <xdr:to>
      <xdr:col>6</xdr:col>
      <xdr:colOff>38100</xdr:colOff>
      <xdr:row>36</xdr:row>
      <xdr:rowOff>44935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61462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57870</xdr:rowOff>
    </xdr:from>
    <xdr:to>
      <xdr:col>24</xdr:col>
      <xdr:colOff>63500</xdr:colOff>
      <xdr:row>56</xdr:row>
      <xdr:rowOff>66135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59070"/>
          <a:ext cx="8382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66135</xdr:rowOff>
    </xdr:from>
    <xdr:to>
      <xdr:col>19</xdr:col>
      <xdr:colOff>177800</xdr:colOff>
      <xdr:row>56</xdr:row>
      <xdr:rowOff>98495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67335"/>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71489</xdr:rowOff>
    </xdr:from>
    <xdr:to>
      <xdr:col>15</xdr:col>
      <xdr:colOff>50800</xdr:colOff>
      <xdr:row>56</xdr:row>
      <xdr:rowOff>98495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72689"/>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34826</xdr:rowOff>
    </xdr:from>
    <xdr:to>
      <xdr:col>10</xdr:col>
      <xdr:colOff>114300</xdr:colOff>
      <xdr:row>56</xdr:row>
      <xdr:rowOff>71489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36026"/>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7070</xdr:rowOff>
    </xdr:from>
    <xdr:to>
      <xdr:col>24</xdr:col>
      <xdr:colOff>114300</xdr:colOff>
      <xdr:row>56</xdr:row>
      <xdr:rowOff>108670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29947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5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15335</xdr:rowOff>
    </xdr:from>
    <xdr:to>
      <xdr:col>20</xdr:col>
      <xdr:colOff>38100</xdr:colOff>
      <xdr:row>56</xdr:row>
      <xdr:rowOff>116935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133462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9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47695</xdr:rowOff>
    </xdr:from>
    <xdr:to>
      <xdr:col>15</xdr:col>
      <xdr:colOff>101600</xdr:colOff>
      <xdr:row>56</xdr:row>
      <xdr:rowOff>149295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165822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2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20689</xdr:rowOff>
    </xdr:from>
    <xdr:to>
      <xdr:col>10</xdr:col>
      <xdr:colOff>165100</xdr:colOff>
      <xdr:row>56</xdr:row>
      <xdr:rowOff>122289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138816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9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155476</xdr:rowOff>
    </xdr:from>
    <xdr:to>
      <xdr:col>6</xdr:col>
      <xdr:colOff>38100</xdr:colOff>
      <xdr:row>56</xdr:row>
      <xdr:rowOff>85626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102153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36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43157</xdr:rowOff>
    </xdr:from>
    <xdr:to>
      <xdr:col>24</xdr:col>
      <xdr:colOff>63500</xdr:colOff>
      <xdr:row>78</xdr:row>
      <xdr:rowOff>65049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16257"/>
          <a:ext cx="8382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43157</xdr:rowOff>
    </xdr:from>
    <xdr:to>
      <xdr:col>19</xdr:col>
      <xdr:colOff>177800</xdr:colOff>
      <xdr:row>78</xdr:row>
      <xdr:rowOff>66346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6257"/>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55457</xdr:rowOff>
    </xdr:from>
    <xdr:to>
      <xdr:col>15</xdr:col>
      <xdr:colOff>50800</xdr:colOff>
      <xdr:row>78</xdr:row>
      <xdr:rowOff>66346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8557"/>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17138</xdr:rowOff>
    </xdr:from>
    <xdr:to>
      <xdr:col>10</xdr:col>
      <xdr:colOff>114300</xdr:colOff>
      <xdr:row>78</xdr:row>
      <xdr:rowOff>55457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0238"/>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14249</xdr:rowOff>
    </xdr:from>
    <xdr:to>
      <xdr:col>24</xdr:col>
      <xdr:colOff>114300</xdr:colOff>
      <xdr:row>78</xdr:row>
      <xdr:rowOff>115849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100626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163807</xdr:rowOff>
    </xdr:from>
    <xdr:to>
      <xdr:col>20</xdr:col>
      <xdr:colOff>38100</xdr:colOff>
      <xdr:row>78</xdr:row>
      <xdr:rowOff>93957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85084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15546</xdr:rowOff>
    </xdr:from>
    <xdr:to>
      <xdr:col>15</xdr:col>
      <xdr:colOff>101600</xdr:colOff>
      <xdr:row>78</xdr:row>
      <xdr:rowOff>117146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108273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4657</xdr:rowOff>
    </xdr:from>
    <xdr:to>
      <xdr:col>10</xdr:col>
      <xdr:colOff>165100</xdr:colOff>
      <xdr:row>78</xdr:row>
      <xdr:rowOff>106257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97384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137788</xdr:rowOff>
    </xdr:from>
    <xdr:to>
      <xdr:col>6</xdr:col>
      <xdr:colOff>38100</xdr:colOff>
      <xdr:row>78</xdr:row>
      <xdr:rowOff>67938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84465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148982</xdr:rowOff>
    </xdr:from>
    <xdr:to>
      <xdr:col>24</xdr:col>
      <xdr:colOff>63500</xdr:colOff>
      <xdr:row>93</xdr:row>
      <xdr:rowOff>155284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93832"/>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119735</xdr:rowOff>
    </xdr:from>
    <xdr:to>
      <xdr:col>19</xdr:col>
      <xdr:colOff>177800</xdr:colOff>
      <xdr:row>93</xdr:row>
      <xdr:rowOff>155284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893135"/>
          <a:ext cx="889000" cy="20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119735</xdr:rowOff>
    </xdr:from>
    <xdr:to>
      <xdr:col>15</xdr:col>
      <xdr:colOff>50800</xdr:colOff>
      <xdr:row>93</xdr:row>
      <xdr:rowOff>139502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893135"/>
          <a:ext cx="889000" cy="19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139502</xdr:rowOff>
    </xdr:from>
    <xdr:to>
      <xdr:col>10</xdr:col>
      <xdr:colOff>114300</xdr:colOff>
      <xdr:row>93</xdr:row>
      <xdr:rowOff>156052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084352"/>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98182</xdr:rowOff>
    </xdr:from>
    <xdr:to>
      <xdr:col>24</xdr:col>
      <xdr:colOff>114300</xdr:colOff>
      <xdr:row>94</xdr:row>
      <xdr:rowOff>28332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121059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9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104484</xdr:rowOff>
    </xdr:from>
    <xdr:to>
      <xdr:col>20</xdr:col>
      <xdr:colOff>38100</xdr:colOff>
      <xdr:row>94</xdr:row>
      <xdr:rowOff>34634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51161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2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68935</xdr:rowOff>
    </xdr:from>
    <xdr:to>
      <xdr:col>15</xdr:col>
      <xdr:colOff>101600</xdr:colOff>
      <xdr:row>92</xdr:row>
      <xdr:rowOff>170535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15612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1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88702</xdr:rowOff>
    </xdr:from>
    <xdr:to>
      <xdr:col>10</xdr:col>
      <xdr:colOff>165100</xdr:colOff>
      <xdr:row>94</xdr:row>
      <xdr:rowOff>18852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35379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105252</xdr:rowOff>
    </xdr:from>
    <xdr:to>
      <xdr:col>6</xdr:col>
      <xdr:colOff>38100</xdr:colOff>
      <xdr:row>94</xdr:row>
      <xdr:rowOff>35402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0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51929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2289</xdr:rowOff>
    </xdr:from>
    <xdr:to>
      <xdr:col>55</xdr:col>
      <xdr:colOff>0</xdr:colOff>
      <xdr:row>36</xdr:row>
      <xdr:rowOff>27629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74489"/>
          <a:ext cx="838200" cy="2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2289</xdr:rowOff>
    </xdr:from>
    <xdr:to>
      <xdr:col>50</xdr:col>
      <xdr:colOff>114300</xdr:colOff>
      <xdr:row>36</xdr:row>
      <xdr:rowOff>8352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74489"/>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11387</xdr:rowOff>
    </xdr:from>
    <xdr:to>
      <xdr:col>45</xdr:col>
      <xdr:colOff>177800</xdr:colOff>
      <xdr:row>36</xdr:row>
      <xdr:rowOff>8352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12137"/>
          <a:ext cx="889000" cy="1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11387</xdr:rowOff>
    </xdr:from>
    <xdr:to>
      <xdr:col>41</xdr:col>
      <xdr:colOff>50800</xdr:colOff>
      <xdr:row>36</xdr:row>
      <xdr:rowOff>139984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2137"/>
          <a:ext cx="889000" cy="30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148279</xdr:rowOff>
    </xdr:from>
    <xdr:to>
      <xdr:col>55</xdr:col>
      <xdr:colOff>50800</xdr:colOff>
      <xdr:row>36</xdr:row>
      <xdr:rowOff>78429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171156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0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122939</xdr:rowOff>
    </xdr:from>
    <xdr:to>
      <xdr:col>50</xdr:col>
      <xdr:colOff>165100</xdr:colOff>
      <xdr:row>36</xdr:row>
      <xdr:rowOff>53089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69616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9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129002</xdr:rowOff>
    </xdr:from>
    <xdr:to>
      <xdr:col>46</xdr:col>
      <xdr:colOff>38100</xdr:colOff>
      <xdr:row>36</xdr:row>
      <xdr:rowOff>59152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75679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132037</xdr:rowOff>
    </xdr:from>
    <xdr:to>
      <xdr:col>41</xdr:col>
      <xdr:colOff>101600</xdr:colOff>
      <xdr:row>35</xdr:row>
      <xdr:rowOff>62187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78714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3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89184</xdr:rowOff>
    </xdr:from>
    <xdr:to>
      <xdr:col>36</xdr:col>
      <xdr:colOff>165100</xdr:colOff>
      <xdr:row>37</xdr:row>
      <xdr:rowOff>19334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35861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102640</xdr:rowOff>
    </xdr:from>
    <xdr:to>
      <xdr:col>55</xdr:col>
      <xdr:colOff>0</xdr:colOff>
      <xdr:row>58</xdr:row>
      <xdr:rowOff>48843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75290"/>
          <a:ext cx="8382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48843</xdr:rowOff>
    </xdr:from>
    <xdr:to>
      <xdr:col>50</xdr:col>
      <xdr:colOff>114300</xdr:colOff>
      <xdr:row>58</xdr:row>
      <xdr:rowOff>94755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2943"/>
          <a:ext cx="889000" cy="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89491</xdr:rowOff>
    </xdr:from>
    <xdr:to>
      <xdr:col>45</xdr:col>
      <xdr:colOff>177800</xdr:colOff>
      <xdr:row>58</xdr:row>
      <xdr:rowOff>94755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2141"/>
          <a:ext cx="889000" cy="17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89491</xdr:rowOff>
    </xdr:from>
    <xdr:to>
      <xdr:col>41</xdr:col>
      <xdr:colOff>50800</xdr:colOff>
      <xdr:row>58</xdr:row>
      <xdr:rowOff>19539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2141"/>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51840</xdr:rowOff>
    </xdr:from>
    <xdr:to>
      <xdr:col>55</xdr:col>
      <xdr:colOff>50800</xdr:colOff>
      <xdr:row>57</xdr:row>
      <xdr:rowOff>153440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74717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169493</xdr:rowOff>
    </xdr:from>
    <xdr:to>
      <xdr:col>50</xdr:col>
      <xdr:colOff>165100</xdr:colOff>
      <xdr:row>58</xdr:row>
      <xdr:rowOff>99643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90770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3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43955</xdr:rowOff>
    </xdr:from>
    <xdr:to>
      <xdr:col>46</xdr:col>
      <xdr:colOff>38100</xdr:colOff>
      <xdr:row>58</xdr:row>
      <xdr:rowOff>145555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136682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38691</xdr:rowOff>
    </xdr:from>
    <xdr:to>
      <xdr:col>41</xdr:col>
      <xdr:colOff>101600</xdr:colOff>
      <xdr:row>57</xdr:row>
      <xdr:rowOff>140291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156818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140189</xdr:rowOff>
    </xdr:from>
    <xdr:to>
      <xdr:col>36</xdr:col>
      <xdr:colOff>165100</xdr:colOff>
      <xdr:row>58</xdr:row>
      <xdr:rowOff>70339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61466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0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20737</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5287"/>
          <a:ext cx="8382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20737</xdr:rowOff>
    </xdr:from>
    <xdr:to>
      <xdr:col>50</xdr:col>
      <xdr:colOff>114300</xdr:colOff>
      <xdr:row>79</xdr:row>
      <xdr:rowOff>94703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5287"/>
          <a:ext cx="889000" cy="7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142548</xdr:rowOff>
    </xdr:from>
    <xdr:to>
      <xdr:col>45</xdr:col>
      <xdr:colOff>177800</xdr:colOff>
      <xdr:row>79</xdr:row>
      <xdr:rowOff>94703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4198"/>
          <a:ext cx="889000" cy="29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142548</xdr:rowOff>
    </xdr:from>
    <xdr:to>
      <xdr:col>41</xdr:col>
      <xdr:colOff>50800</xdr:colOff>
      <xdr:row>78</xdr:row>
      <xdr:rowOff>146419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44198"/>
          <a:ext cx="889000" cy="17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141387</xdr:rowOff>
    </xdr:from>
    <xdr:to>
      <xdr:col>50</xdr:col>
      <xdr:colOff>165100</xdr:colOff>
      <xdr:row>79</xdr:row>
      <xdr:rowOff>71537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62664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43903</xdr:rowOff>
    </xdr:from>
    <xdr:to>
      <xdr:col>46</xdr:col>
      <xdr:colOff>38100</xdr:colOff>
      <xdr:row>79</xdr:row>
      <xdr:rowOff>145503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136630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91748</xdr:rowOff>
    </xdr:from>
    <xdr:to>
      <xdr:col>41</xdr:col>
      <xdr:colOff>101600</xdr:colOff>
      <xdr:row>78</xdr:row>
      <xdr:rowOff>21898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38425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0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95619</xdr:rowOff>
    </xdr:from>
    <xdr:to>
      <xdr:col>36</xdr:col>
      <xdr:colOff>165100</xdr:colOff>
      <xdr:row>79</xdr:row>
      <xdr:rowOff>25769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42296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43799</xdr:rowOff>
    </xdr:from>
    <xdr:to>
      <xdr:col>55</xdr:col>
      <xdr:colOff>0</xdr:colOff>
      <xdr:row>99</xdr:row>
      <xdr:rowOff>30387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74449"/>
          <a:ext cx="838200" cy="3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30387</xdr:rowOff>
    </xdr:from>
    <xdr:to>
      <xdr:col>50</xdr:col>
      <xdr:colOff>114300</xdr:colOff>
      <xdr:row>99</xdr:row>
      <xdr:rowOff>83539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03937"/>
          <a:ext cx="889000" cy="5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53001</xdr:rowOff>
    </xdr:from>
    <xdr:to>
      <xdr:col>45</xdr:col>
      <xdr:colOff>177800</xdr:colOff>
      <xdr:row>99</xdr:row>
      <xdr:rowOff>83539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26551"/>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14213</xdr:rowOff>
    </xdr:from>
    <xdr:to>
      <xdr:col>41</xdr:col>
      <xdr:colOff>50800</xdr:colOff>
      <xdr:row>99</xdr:row>
      <xdr:rowOff>53001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87763"/>
          <a:ext cx="889000" cy="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164449</xdr:rowOff>
    </xdr:from>
    <xdr:to>
      <xdr:col>55</xdr:col>
      <xdr:colOff>50800</xdr:colOff>
      <xdr:row>97</xdr:row>
      <xdr:rowOff>94599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15876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7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151037</xdr:rowOff>
    </xdr:from>
    <xdr:to>
      <xdr:col>50</xdr:col>
      <xdr:colOff>165100</xdr:colOff>
      <xdr:row>99</xdr:row>
      <xdr:rowOff>81187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72314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32739</xdr:rowOff>
    </xdr:from>
    <xdr:to>
      <xdr:col>46</xdr:col>
      <xdr:colOff>38100</xdr:colOff>
      <xdr:row>99</xdr:row>
      <xdr:rowOff>134339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70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125466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9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2201</xdr:rowOff>
    </xdr:from>
    <xdr:to>
      <xdr:col>41</xdr:col>
      <xdr:colOff>101600</xdr:colOff>
      <xdr:row>99</xdr:row>
      <xdr:rowOff>103801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94928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134863</xdr:rowOff>
    </xdr:from>
    <xdr:to>
      <xdr:col>36</xdr:col>
      <xdr:colOff>165100</xdr:colOff>
      <xdr:row>99</xdr:row>
      <xdr:rowOff>65013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56140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144936</xdr:rowOff>
    </xdr:from>
    <xdr:to>
      <xdr:col>85</xdr:col>
      <xdr:colOff>127000</xdr:colOff>
      <xdr:row>39</xdr:row>
      <xdr:rowOff>23699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60036"/>
          <a:ext cx="838200" cy="5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23699</xdr:rowOff>
    </xdr:from>
    <xdr:to>
      <xdr:col>81</xdr:col>
      <xdr:colOff>50800</xdr:colOff>
      <xdr:row>39</xdr:row>
      <xdr:rowOff>34703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10249"/>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34703</xdr:rowOff>
    </xdr:from>
    <xdr:to>
      <xdr:col>76</xdr:col>
      <xdr:colOff>114300</xdr:colOff>
      <xdr:row>39</xdr:row>
      <xdr:rowOff>43443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1253"/>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43443</xdr:rowOff>
    </xdr:from>
    <xdr:to>
      <xdr:col>71</xdr:col>
      <xdr:colOff>177800</xdr:colOff>
      <xdr:row>39</xdr:row>
      <xdr:rowOff>43662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9993"/>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94136</xdr:rowOff>
    </xdr:from>
    <xdr:to>
      <xdr:col>85</xdr:col>
      <xdr:colOff>177800</xdr:colOff>
      <xdr:row>39</xdr:row>
      <xdr:rowOff>24286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53513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144349</xdr:rowOff>
    </xdr:from>
    <xdr:to>
      <xdr:col>81</xdr:col>
      <xdr:colOff>101600</xdr:colOff>
      <xdr:row>39</xdr:row>
      <xdr:rowOff>74499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65626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155353</xdr:rowOff>
    </xdr:from>
    <xdr:to>
      <xdr:col>76</xdr:col>
      <xdr:colOff>165100</xdr:colOff>
      <xdr:row>39</xdr:row>
      <xdr:rowOff>85503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76630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164093</xdr:rowOff>
    </xdr:from>
    <xdr:to>
      <xdr:col>72</xdr:col>
      <xdr:colOff>38100</xdr:colOff>
      <xdr:row>39</xdr:row>
      <xdr:rowOff>94243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85370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7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164312</xdr:rowOff>
    </xdr:from>
    <xdr:to>
      <xdr:col>67</xdr:col>
      <xdr:colOff>101600</xdr:colOff>
      <xdr:row>39</xdr:row>
      <xdr:rowOff>94462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85589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2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157745</xdr:rowOff>
    </xdr:from>
    <xdr:to>
      <xdr:col>85</xdr:col>
      <xdr:colOff>127000</xdr:colOff>
      <xdr:row>77</xdr:row>
      <xdr:rowOff>3504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87945"/>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3504</xdr:rowOff>
    </xdr:from>
    <xdr:to>
      <xdr:col>81</xdr:col>
      <xdr:colOff>50800</xdr:colOff>
      <xdr:row>77</xdr:row>
      <xdr:rowOff>10449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05154"/>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10449</xdr:rowOff>
    </xdr:from>
    <xdr:to>
      <xdr:col>76</xdr:col>
      <xdr:colOff>114300</xdr:colOff>
      <xdr:row>77</xdr:row>
      <xdr:rowOff>37359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12099"/>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37359</xdr:rowOff>
    </xdr:from>
    <xdr:to>
      <xdr:col>71</xdr:col>
      <xdr:colOff>177800</xdr:colOff>
      <xdr:row>77</xdr:row>
      <xdr:rowOff>44555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39009"/>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106945</xdr:rowOff>
    </xdr:from>
    <xdr:to>
      <xdr:col>85</xdr:col>
      <xdr:colOff>177800</xdr:colOff>
      <xdr:row>77</xdr:row>
      <xdr:rowOff>37095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129822</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98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124154</xdr:rowOff>
    </xdr:from>
    <xdr:to>
      <xdr:col>81</xdr:col>
      <xdr:colOff>101600</xdr:colOff>
      <xdr:row>77</xdr:row>
      <xdr:rowOff>54304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70831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131099</xdr:rowOff>
    </xdr:from>
    <xdr:to>
      <xdr:col>76</xdr:col>
      <xdr:colOff>165100</xdr:colOff>
      <xdr:row>77</xdr:row>
      <xdr:rowOff>61249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77777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3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158009</xdr:rowOff>
    </xdr:from>
    <xdr:to>
      <xdr:col>72</xdr:col>
      <xdr:colOff>38100</xdr:colOff>
      <xdr:row>77</xdr:row>
      <xdr:rowOff>88159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104687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6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165205</xdr:rowOff>
    </xdr:from>
    <xdr:to>
      <xdr:col>67</xdr:col>
      <xdr:colOff>101600</xdr:colOff>
      <xdr:row>77</xdr:row>
      <xdr:rowOff>95355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111882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49504</xdr:rowOff>
    </xdr:from>
    <xdr:to>
      <xdr:col>85</xdr:col>
      <xdr:colOff>127000</xdr:colOff>
      <xdr:row>98</xdr:row>
      <xdr:rowOff>55525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51604"/>
          <a:ext cx="8382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12773</xdr:rowOff>
    </xdr:from>
    <xdr:to>
      <xdr:col>81</xdr:col>
      <xdr:colOff>50800</xdr:colOff>
      <xdr:row>98</xdr:row>
      <xdr:rowOff>49504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14873"/>
          <a:ext cx="889000" cy="3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12773</xdr:rowOff>
    </xdr:from>
    <xdr:to>
      <xdr:col>76</xdr:col>
      <xdr:colOff>114300</xdr:colOff>
      <xdr:row>98</xdr:row>
      <xdr:rowOff>27634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4873"/>
          <a:ext cx="889000" cy="1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26704</xdr:rowOff>
    </xdr:from>
    <xdr:to>
      <xdr:col>71</xdr:col>
      <xdr:colOff>177800</xdr:colOff>
      <xdr:row>98</xdr:row>
      <xdr:rowOff>27634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28804"/>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4725</xdr:rowOff>
    </xdr:from>
    <xdr:to>
      <xdr:col>85</xdr:col>
      <xdr:colOff>177800</xdr:colOff>
      <xdr:row>98</xdr:row>
      <xdr:rowOff>106325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27602</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170154</xdr:rowOff>
    </xdr:from>
    <xdr:to>
      <xdr:col>81</xdr:col>
      <xdr:colOff>101600</xdr:colOff>
      <xdr:row>98</xdr:row>
      <xdr:rowOff>100304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116831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7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133423</xdr:rowOff>
    </xdr:from>
    <xdr:to>
      <xdr:col>76</xdr:col>
      <xdr:colOff>165100</xdr:colOff>
      <xdr:row>98</xdr:row>
      <xdr:rowOff>63573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80100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3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148284</xdr:rowOff>
    </xdr:from>
    <xdr:to>
      <xdr:col>72</xdr:col>
      <xdr:colOff>38100</xdr:colOff>
      <xdr:row>98</xdr:row>
      <xdr:rowOff>78434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94961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5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147354</xdr:rowOff>
    </xdr:from>
    <xdr:to>
      <xdr:col>67</xdr:col>
      <xdr:colOff>101600</xdr:colOff>
      <xdr:row>98</xdr:row>
      <xdr:rowOff>77504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94031</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5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99992</xdr:rowOff>
    </xdr:from>
    <xdr:to>
      <xdr:col>116</xdr:col>
      <xdr:colOff>63500</xdr:colOff>
      <xdr:row>76</xdr:row>
      <xdr:rowOff>112069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30192"/>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112069</xdr:rowOff>
    </xdr:from>
    <xdr:to>
      <xdr:col>111</xdr:col>
      <xdr:colOff>177800</xdr:colOff>
      <xdr:row>76</xdr:row>
      <xdr:rowOff>137303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42269"/>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65649</xdr:rowOff>
    </xdr:from>
    <xdr:to>
      <xdr:col>107</xdr:col>
      <xdr:colOff>50800</xdr:colOff>
      <xdr:row>76</xdr:row>
      <xdr:rowOff>137303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95849"/>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65649</xdr:rowOff>
    </xdr:from>
    <xdr:to>
      <xdr:col>102</xdr:col>
      <xdr:colOff>114300</xdr:colOff>
      <xdr:row>77</xdr:row>
      <xdr:rowOff>25053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95849"/>
          <a:ext cx="8890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49192</xdr:rowOff>
    </xdr:from>
    <xdr:to>
      <xdr:col>116</xdr:col>
      <xdr:colOff>114300</xdr:colOff>
      <xdr:row>76</xdr:row>
      <xdr:rowOff>150792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72069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61269</xdr:rowOff>
    </xdr:from>
    <xdr:to>
      <xdr:col>112</xdr:col>
      <xdr:colOff>38100</xdr:colOff>
      <xdr:row>76</xdr:row>
      <xdr:rowOff>162869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153996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18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86503</xdr:rowOff>
    </xdr:from>
    <xdr:to>
      <xdr:col>107</xdr:col>
      <xdr:colOff>101600</xdr:colOff>
      <xdr:row>77</xdr:row>
      <xdr:rowOff>16653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1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7780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14849</xdr:rowOff>
    </xdr:from>
    <xdr:to>
      <xdr:col>102</xdr:col>
      <xdr:colOff>165100</xdr:colOff>
      <xdr:row>76</xdr:row>
      <xdr:rowOff>116449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132976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2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145703</xdr:rowOff>
    </xdr:from>
    <xdr:to>
      <xdr:col>98</xdr:col>
      <xdr:colOff>38100</xdr:colOff>
      <xdr:row>77</xdr:row>
      <xdr:rowOff>75853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66980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本村は、人口が</a:t>
          </a:r>
          <a:r>
            <a:rPr kumimoji="1" lang="en-US" altLang="ja-JP" sz="1100">
              <a:solidFill>
                <a:schemeClr val="dk1"/>
              </a:solidFill>
              <a:effectLst/>
              <a:latin typeface="+mn-lt"/>
              <a:ea typeface="+mn-ea"/>
              <a:cs typeface="+mn-cs"/>
            </a:rPr>
            <a:t>1,701</a:t>
          </a:r>
          <a:r>
            <a:rPr kumimoji="1" lang="ja-JP" altLang="ja-JP" sz="1100">
              <a:solidFill>
                <a:schemeClr val="dk1"/>
              </a:solidFill>
              <a:effectLst/>
              <a:latin typeface="+mn-lt"/>
              <a:ea typeface="+mn-ea"/>
              <a:cs typeface="+mn-cs"/>
            </a:rPr>
            <a:t>人（令和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日）と少ないことから、住民一人当たりのコストは</a:t>
          </a:r>
          <a:r>
            <a:rPr kumimoji="1" lang="en-US" altLang="ja-JP" sz="1100">
              <a:solidFill>
                <a:schemeClr val="dk1"/>
              </a:solidFill>
              <a:effectLst/>
              <a:latin typeface="+mn-lt"/>
              <a:ea typeface="+mn-ea"/>
              <a:cs typeface="+mn-cs"/>
            </a:rPr>
            <a:t>2,180</a:t>
          </a:r>
          <a:r>
            <a:rPr kumimoji="1" lang="ja-JP" altLang="ja-JP" sz="1100">
              <a:solidFill>
                <a:schemeClr val="dk1"/>
              </a:solidFill>
              <a:effectLst/>
              <a:latin typeface="+mn-lt"/>
              <a:ea typeface="+mn-ea"/>
              <a:cs typeface="+mn-cs"/>
            </a:rPr>
            <a:t>千円（歳出総額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人口）となっておりほとんどの指標で類似団体を上回っている。</a:t>
          </a:r>
          <a:endParaRPr lang="ja-JP" altLang="ja-JP" sz="1400">
            <a:effectLst/>
          </a:endParaRPr>
        </a:p>
        <a:p>
          <a:r>
            <a:rPr kumimoji="1" lang="ja-JP" altLang="ja-JP" sz="1100">
              <a:solidFill>
                <a:schemeClr val="dk1"/>
              </a:solidFill>
              <a:effectLst/>
              <a:latin typeface="+mn-lt"/>
              <a:ea typeface="+mn-ea"/>
              <a:cs typeface="+mn-cs"/>
            </a:rPr>
            <a:t>特に人件費、物件費、扶助費については、類似団体平均値を大きく上回り増加傾向にある。扶助費については、障害福祉サービスにかかる多額の費用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扶助費計</a:t>
          </a:r>
          <a:r>
            <a:rPr kumimoji="1" lang="en-US" altLang="ja-JP" sz="1100">
              <a:solidFill>
                <a:schemeClr val="dk1"/>
              </a:solidFill>
              <a:effectLst/>
              <a:latin typeface="+mn-lt"/>
              <a:ea typeface="+mn-ea"/>
              <a:cs typeface="+mn-cs"/>
            </a:rPr>
            <a:t>210,181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他</a:t>
          </a:r>
          <a:r>
            <a:rPr kumimoji="1" lang="ja-JP" altLang="ja-JP" sz="1100">
              <a:solidFill>
                <a:schemeClr val="dk1"/>
              </a:solidFill>
              <a:effectLst/>
              <a:latin typeface="+mn-lt"/>
              <a:ea typeface="+mn-ea"/>
              <a:cs typeface="+mn-cs"/>
            </a:rPr>
            <a:t>、物件費については、前年度より（</a:t>
          </a:r>
          <a:r>
            <a:rPr kumimoji="1" lang="en-US" altLang="ja-JP" sz="1100">
              <a:solidFill>
                <a:schemeClr val="dk1"/>
              </a:solidFill>
              <a:effectLst/>
              <a:latin typeface="+mn-lt"/>
              <a:ea typeface="+mn-ea"/>
              <a:cs typeface="+mn-cs"/>
            </a:rPr>
            <a:t>3,907</a:t>
          </a:r>
          <a:r>
            <a:rPr kumimoji="1" lang="ja-JP" altLang="ja-JP" sz="1100">
              <a:solidFill>
                <a:schemeClr val="dk1"/>
              </a:solidFill>
              <a:effectLst/>
              <a:latin typeface="+mn-lt"/>
              <a:ea typeface="+mn-ea"/>
              <a:cs typeface="+mn-cs"/>
            </a:rPr>
            <a:t>千円）増額したが、全国、県平均より大幅増となり、</a:t>
          </a:r>
          <a:endParaRPr lang="ja-JP" altLang="ja-JP" sz="1400">
            <a:effectLst/>
          </a:endParaRPr>
        </a:p>
        <a:p>
          <a:r>
            <a:rPr kumimoji="1" lang="ja-JP" altLang="ja-JP" sz="1100">
              <a:solidFill>
                <a:schemeClr val="dk1"/>
              </a:solidFill>
              <a:effectLst/>
              <a:latin typeface="+mn-lt"/>
              <a:ea typeface="+mn-ea"/>
              <a:cs typeface="+mn-cs"/>
            </a:rPr>
            <a:t>一人当たりコストが</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千円台となり類似団体</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を大きく上回る。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1,733
1,712
81.75
3,837,561
3,707,458
102,565
1,742,166
2,731,817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107715</xdr:rowOff>
    </xdr:from>
    <xdr:to>
      <xdr:col>24</xdr:col>
      <xdr:colOff>63500</xdr:colOff>
      <xdr:row>35</xdr:row>
      <xdr:rowOff>110649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08465"/>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110649</xdr:rowOff>
    </xdr:from>
    <xdr:to>
      <xdr:col>19</xdr:col>
      <xdr:colOff>177800</xdr:colOff>
      <xdr:row>35</xdr:row>
      <xdr:rowOff>115221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113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115221</xdr:rowOff>
    </xdr:from>
    <xdr:to>
      <xdr:col>15</xdr:col>
      <xdr:colOff>50800</xdr:colOff>
      <xdr:row>35</xdr:row>
      <xdr:rowOff>170694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15971"/>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154254</xdr:rowOff>
    </xdr:from>
    <xdr:to>
      <xdr:col>10</xdr:col>
      <xdr:colOff>114300</xdr:colOff>
      <xdr:row>35</xdr:row>
      <xdr:rowOff>170694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55004"/>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56915</xdr:rowOff>
    </xdr:from>
    <xdr:to>
      <xdr:col>24</xdr:col>
      <xdr:colOff>114300</xdr:colOff>
      <xdr:row>35</xdr:row>
      <xdr:rowOff>158515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79792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59849</xdr:rowOff>
    </xdr:from>
    <xdr:to>
      <xdr:col>20</xdr:col>
      <xdr:colOff>38100</xdr:colOff>
      <xdr:row>35</xdr:row>
      <xdr:rowOff>161449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64421</xdr:rowOff>
    </xdr:from>
    <xdr:to>
      <xdr:col>15</xdr:col>
      <xdr:colOff>101600</xdr:colOff>
      <xdr:row>35</xdr:row>
      <xdr:rowOff>166021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119894</xdr:rowOff>
    </xdr:from>
    <xdr:to>
      <xdr:col>10</xdr:col>
      <xdr:colOff>165100</xdr:colOff>
      <xdr:row>36</xdr:row>
      <xdr:rowOff>50044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66571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103454</xdr:rowOff>
    </xdr:from>
    <xdr:to>
      <xdr:col>6</xdr:col>
      <xdr:colOff>38100</xdr:colOff>
      <xdr:row>36</xdr:row>
      <xdr:rowOff>33604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50131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30252</xdr:rowOff>
    </xdr:from>
    <xdr:to>
      <xdr:col>24</xdr:col>
      <xdr:colOff>63500</xdr:colOff>
      <xdr:row>56</xdr:row>
      <xdr:rowOff>41455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31452"/>
          <a:ext cx="8382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30252</xdr:rowOff>
    </xdr:from>
    <xdr:to>
      <xdr:col>19</xdr:col>
      <xdr:colOff>177800</xdr:colOff>
      <xdr:row>56</xdr:row>
      <xdr:rowOff>66447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3145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162258</xdr:rowOff>
    </xdr:from>
    <xdr:to>
      <xdr:col>15</xdr:col>
      <xdr:colOff>50800</xdr:colOff>
      <xdr:row>56</xdr:row>
      <xdr:rowOff>66447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92008"/>
          <a:ext cx="889000" cy="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162258</xdr:rowOff>
    </xdr:from>
    <xdr:to>
      <xdr:col>10</xdr:col>
      <xdr:colOff>114300</xdr:colOff>
      <xdr:row>56</xdr:row>
      <xdr:rowOff>49578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92008"/>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162105</xdr:rowOff>
    </xdr:from>
    <xdr:to>
      <xdr:col>24</xdr:col>
      <xdr:colOff>114300</xdr:colOff>
      <xdr:row>56</xdr:row>
      <xdr:rowOff>92255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13532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150902</xdr:rowOff>
    </xdr:from>
    <xdr:to>
      <xdr:col>20</xdr:col>
      <xdr:colOff>38100</xdr:colOff>
      <xdr:row>56</xdr:row>
      <xdr:rowOff>81052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97579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15647</xdr:rowOff>
    </xdr:from>
    <xdr:to>
      <xdr:col>15</xdr:col>
      <xdr:colOff>101600</xdr:colOff>
      <xdr:row>56</xdr:row>
      <xdr:rowOff>117247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1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133774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9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111458</xdr:rowOff>
    </xdr:from>
    <xdr:to>
      <xdr:col>10</xdr:col>
      <xdr:colOff>165100</xdr:colOff>
      <xdr:row>56</xdr:row>
      <xdr:rowOff>41608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58135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1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170228</xdr:rowOff>
    </xdr:from>
    <xdr:to>
      <xdr:col>6</xdr:col>
      <xdr:colOff>38100</xdr:colOff>
      <xdr:row>56</xdr:row>
      <xdr:rowOff>100378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116905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7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68428</xdr:rowOff>
    </xdr:from>
    <xdr:to>
      <xdr:col>24</xdr:col>
      <xdr:colOff>63500</xdr:colOff>
      <xdr:row>75</xdr:row>
      <xdr:rowOff>72667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27178"/>
          <a:ext cx="838200" cy="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37611</xdr:rowOff>
    </xdr:from>
    <xdr:to>
      <xdr:col>19</xdr:col>
      <xdr:colOff>177800</xdr:colOff>
      <xdr:row>75</xdr:row>
      <xdr:rowOff>72667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896361"/>
          <a:ext cx="889000" cy="3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37611</xdr:rowOff>
    </xdr:from>
    <xdr:to>
      <xdr:col>15</xdr:col>
      <xdr:colOff>50800</xdr:colOff>
      <xdr:row>75</xdr:row>
      <xdr:rowOff>91770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96361"/>
          <a:ext cx="8890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91770</xdr:rowOff>
    </xdr:from>
    <xdr:to>
      <xdr:col>10</xdr:col>
      <xdr:colOff>114300</xdr:colOff>
      <xdr:row>75</xdr:row>
      <xdr:rowOff>101878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50520"/>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17628</xdr:rowOff>
    </xdr:from>
    <xdr:to>
      <xdr:col>24</xdr:col>
      <xdr:colOff>114300</xdr:colOff>
      <xdr:row>75</xdr:row>
      <xdr:rowOff>119228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7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40505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21867</xdr:rowOff>
    </xdr:from>
    <xdr:to>
      <xdr:col>20</xdr:col>
      <xdr:colOff>38100</xdr:colOff>
      <xdr:row>75</xdr:row>
      <xdr:rowOff>123467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139994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5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158261</xdr:rowOff>
    </xdr:from>
    <xdr:to>
      <xdr:col>15</xdr:col>
      <xdr:colOff>101600</xdr:colOff>
      <xdr:row>75</xdr:row>
      <xdr:rowOff>88411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104938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40970</xdr:rowOff>
    </xdr:from>
    <xdr:to>
      <xdr:col>10</xdr:col>
      <xdr:colOff>165100</xdr:colOff>
      <xdr:row>75</xdr:row>
      <xdr:rowOff>142570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159097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7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51078</xdr:rowOff>
    </xdr:from>
    <xdr:to>
      <xdr:col>6</xdr:col>
      <xdr:colOff>38100</xdr:colOff>
      <xdr:row>75</xdr:row>
      <xdr:rowOff>152679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09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169205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88395</xdr:rowOff>
    </xdr:from>
    <xdr:to>
      <xdr:col>24</xdr:col>
      <xdr:colOff>63500</xdr:colOff>
      <xdr:row>97</xdr:row>
      <xdr:rowOff>114595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19045"/>
          <a:ext cx="8382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114595</xdr:rowOff>
    </xdr:from>
    <xdr:to>
      <xdr:col>19</xdr:col>
      <xdr:colOff>177800</xdr:colOff>
      <xdr:row>97</xdr:row>
      <xdr:rowOff>124092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5245"/>
          <a:ext cx="8890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109767</xdr:rowOff>
    </xdr:from>
    <xdr:to>
      <xdr:col>15</xdr:col>
      <xdr:colOff>50800</xdr:colOff>
      <xdr:row>97</xdr:row>
      <xdr:rowOff>124092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4041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109767</xdr:rowOff>
    </xdr:from>
    <xdr:to>
      <xdr:col>10</xdr:col>
      <xdr:colOff>114300</xdr:colOff>
      <xdr:row>97</xdr:row>
      <xdr:rowOff>171038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0417"/>
          <a:ext cx="889000" cy="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37595</xdr:rowOff>
    </xdr:from>
    <xdr:to>
      <xdr:col>24</xdr:col>
      <xdr:colOff>114300</xdr:colOff>
      <xdr:row>97</xdr:row>
      <xdr:rowOff>139195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60472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1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63795</xdr:rowOff>
    </xdr:from>
    <xdr:to>
      <xdr:col>20</xdr:col>
      <xdr:colOff>38100</xdr:colOff>
      <xdr:row>97</xdr:row>
      <xdr:rowOff>165395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10472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6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73292</xdr:rowOff>
    </xdr:from>
    <xdr:to>
      <xdr:col>15</xdr:col>
      <xdr:colOff>101600</xdr:colOff>
      <xdr:row>98</xdr:row>
      <xdr:rowOff>3442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19969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7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58967</xdr:rowOff>
    </xdr:from>
    <xdr:to>
      <xdr:col>10</xdr:col>
      <xdr:colOff>165100</xdr:colOff>
      <xdr:row>97</xdr:row>
      <xdr:rowOff>160567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5644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120238</xdr:rowOff>
    </xdr:from>
    <xdr:to>
      <xdr:col>6</xdr:col>
      <xdr:colOff>38100</xdr:colOff>
      <xdr:row>98</xdr:row>
      <xdr:rowOff>50388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66915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2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93762</xdr:rowOff>
    </xdr:from>
    <xdr:to>
      <xdr:col>55</xdr:col>
      <xdr:colOff>0</xdr:colOff>
      <xdr:row>39</xdr:row>
      <xdr:rowOff>93871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0312"/>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93762</xdr:rowOff>
    </xdr:from>
    <xdr:to>
      <xdr:col>50</xdr:col>
      <xdr:colOff>114300</xdr:colOff>
      <xdr:row>39</xdr:row>
      <xdr:rowOff>93871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031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93762</xdr:rowOff>
    </xdr:from>
    <xdr:to>
      <xdr:col>45</xdr:col>
      <xdr:colOff>177800</xdr:colOff>
      <xdr:row>39</xdr:row>
      <xdr:rowOff>93762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0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93762</xdr:rowOff>
    </xdr:from>
    <xdr:to>
      <xdr:col>41</xdr:col>
      <xdr:colOff>50800</xdr:colOff>
      <xdr:row>39</xdr:row>
      <xdr:rowOff>93871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031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42962</xdr:rowOff>
    </xdr:from>
    <xdr:to>
      <xdr:col>55</xdr:col>
      <xdr:colOff>50800</xdr:colOff>
      <xdr:row>39</xdr:row>
      <xdr:rowOff>144562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129339</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44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43071</xdr:rowOff>
    </xdr:from>
    <xdr:to>
      <xdr:col>50</xdr:col>
      <xdr:colOff>165100</xdr:colOff>
      <xdr:row>39</xdr:row>
      <xdr:rowOff>144671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135798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42962</xdr:rowOff>
    </xdr:from>
    <xdr:to>
      <xdr:col>46</xdr:col>
      <xdr:colOff>38100</xdr:colOff>
      <xdr:row>39</xdr:row>
      <xdr:rowOff>144562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135689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42962</xdr:rowOff>
    </xdr:from>
    <xdr:to>
      <xdr:col>41</xdr:col>
      <xdr:colOff>101600</xdr:colOff>
      <xdr:row>39</xdr:row>
      <xdr:rowOff>144562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135689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43071</xdr:rowOff>
    </xdr:from>
    <xdr:to>
      <xdr:col>36</xdr:col>
      <xdr:colOff>165100</xdr:colOff>
      <xdr:row>39</xdr:row>
      <xdr:rowOff>144671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135798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114672</xdr:rowOff>
    </xdr:from>
    <xdr:to>
      <xdr:col>55</xdr:col>
      <xdr:colOff>0</xdr:colOff>
      <xdr:row>57</xdr:row>
      <xdr:rowOff>122653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87322"/>
          <a:ext cx="8382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97080</xdr:rowOff>
    </xdr:from>
    <xdr:to>
      <xdr:col>50</xdr:col>
      <xdr:colOff>114300</xdr:colOff>
      <xdr:row>57</xdr:row>
      <xdr:rowOff>122653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69730"/>
          <a:ext cx="8890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94064</xdr:rowOff>
    </xdr:from>
    <xdr:to>
      <xdr:col>45</xdr:col>
      <xdr:colOff>177800</xdr:colOff>
      <xdr:row>57</xdr:row>
      <xdr:rowOff>97080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6671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94064</xdr:rowOff>
    </xdr:from>
    <xdr:to>
      <xdr:col>41</xdr:col>
      <xdr:colOff>50800</xdr:colOff>
      <xdr:row>57</xdr:row>
      <xdr:rowOff>108562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66714"/>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63872</xdr:rowOff>
    </xdr:from>
    <xdr:to>
      <xdr:col>55</xdr:col>
      <xdr:colOff>50800</xdr:colOff>
      <xdr:row>57</xdr:row>
      <xdr:rowOff>165472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71853</xdr:rowOff>
    </xdr:from>
    <xdr:to>
      <xdr:col>50</xdr:col>
      <xdr:colOff>165100</xdr:colOff>
      <xdr:row>58</xdr:row>
      <xdr:rowOff>2003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164580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46280</xdr:rowOff>
    </xdr:from>
    <xdr:to>
      <xdr:col>46</xdr:col>
      <xdr:colOff>38100</xdr:colOff>
      <xdr:row>57</xdr:row>
      <xdr:rowOff>147880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164407</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43264</xdr:rowOff>
    </xdr:from>
    <xdr:to>
      <xdr:col>41</xdr:col>
      <xdr:colOff>101600</xdr:colOff>
      <xdr:row>57</xdr:row>
      <xdr:rowOff>144864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161391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57762</xdr:rowOff>
    </xdr:from>
    <xdr:to>
      <xdr:col>36</xdr:col>
      <xdr:colOff>165100</xdr:colOff>
      <xdr:row>57</xdr:row>
      <xdr:rowOff>159362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150489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135654</xdr:rowOff>
    </xdr:from>
    <xdr:to>
      <xdr:col>55</xdr:col>
      <xdr:colOff>0</xdr:colOff>
      <xdr:row>77</xdr:row>
      <xdr:rowOff>53735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308604"/>
          <a:ext cx="838200" cy="9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53735</xdr:rowOff>
    </xdr:from>
    <xdr:to>
      <xdr:col>50</xdr:col>
      <xdr:colOff>114300</xdr:colOff>
      <xdr:row>77</xdr:row>
      <xdr:rowOff>135902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55385"/>
          <a:ext cx="889000" cy="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129025</xdr:rowOff>
    </xdr:from>
    <xdr:to>
      <xdr:col>45</xdr:col>
      <xdr:colOff>177800</xdr:colOff>
      <xdr:row>77</xdr:row>
      <xdr:rowOff>135902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59225"/>
          <a:ext cx="889000" cy="1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129025</xdr:rowOff>
    </xdr:from>
    <xdr:to>
      <xdr:col>41</xdr:col>
      <xdr:colOff>50800</xdr:colOff>
      <xdr:row>77</xdr:row>
      <xdr:rowOff>127360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59225"/>
          <a:ext cx="889000" cy="1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84854</xdr:rowOff>
    </xdr:from>
    <xdr:to>
      <xdr:col>55</xdr:col>
      <xdr:colOff>50800</xdr:colOff>
      <xdr:row>72</xdr:row>
      <xdr:rowOff>15004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2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107731</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10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2935</xdr:rowOff>
    </xdr:from>
    <xdr:to>
      <xdr:col>50</xdr:col>
      <xdr:colOff>165100</xdr:colOff>
      <xdr:row>77</xdr:row>
      <xdr:rowOff>104535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121062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85102</xdr:rowOff>
    </xdr:from>
    <xdr:to>
      <xdr:col>46</xdr:col>
      <xdr:colOff>38100</xdr:colOff>
      <xdr:row>78</xdr:row>
      <xdr:rowOff>15252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31779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78225</xdr:rowOff>
    </xdr:from>
    <xdr:to>
      <xdr:col>41</xdr:col>
      <xdr:colOff>101600</xdr:colOff>
      <xdr:row>77</xdr:row>
      <xdr:rowOff>8375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24902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8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76560</xdr:rowOff>
    </xdr:from>
    <xdr:to>
      <xdr:col>36</xdr:col>
      <xdr:colOff>165100</xdr:colOff>
      <xdr:row>78</xdr:row>
      <xdr:rowOff>6710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23237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5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52341</xdr:rowOff>
    </xdr:from>
    <xdr:to>
      <xdr:col>55</xdr:col>
      <xdr:colOff>0</xdr:colOff>
      <xdr:row>99</xdr:row>
      <xdr:rowOff>26846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54441"/>
          <a:ext cx="838200" cy="1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52341</xdr:rowOff>
    </xdr:from>
    <xdr:to>
      <xdr:col>50</xdr:col>
      <xdr:colOff>114300</xdr:colOff>
      <xdr:row>98</xdr:row>
      <xdr:rowOff>62229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54441"/>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34784</xdr:rowOff>
    </xdr:from>
    <xdr:to>
      <xdr:col>45</xdr:col>
      <xdr:colOff>177800</xdr:colOff>
      <xdr:row>98</xdr:row>
      <xdr:rowOff>62229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65434"/>
          <a:ext cx="889000" cy="1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34784</xdr:rowOff>
    </xdr:from>
    <xdr:to>
      <xdr:col>41</xdr:col>
      <xdr:colOff>50800</xdr:colOff>
      <xdr:row>98</xdr:row>
      <xdr:rowOff>111801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65434"/>
          <a:ext cx="889000" cy="24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147496</xdr:rowOff>
    </xdr:from>
    <xdr:to>
      <xdr:col>55</xdr:col>
      <xdr:colOff>50800</xdr:colOff>
      <xdr:row>99</xdr:row>
      <xdr:rowOff>77646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62423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1541</xdr:rowOff>
    </xdr:from>
    <xdr:to>
      <xdr:col>50</xdr:col>
      <xdr:colOff>165100</xdr:colOff>
      <xdr:row>98</xdr:row>
      <xdr:rowOff>103141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94268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9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11429</xdr:rowOff>
    </xdr:from>
    <xdr:to>
      <xdr:col>46</xdr:col>
      <xdr:colOff>38100</xdr:colOff>
      <xdr:row>98</xdr:row>
      <xdr:rowOff>113029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104156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155434</xdr:rowOff>
    </xdr:from>
    <xdr:to>
      <xdr:col>41</xdr:col>
      <xdr:colOff>101600</xdr:colOff>
      <xdr:row>97</xdr:row>
      <xdr:rowOff>85584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102111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38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61001</xdr:rowOff>
    </xdr:from>
    <xdr:to>
      <xdr:col>36</xdr:col>
      <xdr:colOff>165100</xdr:colOff>
      <xdr:row>98</xdr:row>
      <xdr:rowOff>162601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83076</xdr:rowOff>
    </xdr:from>
    <xdr:to>
      <xdr:col>85</xdr:col>
      <xdr:colOff>127000</xdr:colOff>
      <xdr:row>37</xdr:row>
      <xdr:rowOff>100683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26726"/>
          <a:ext cx="8382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100683</xdr:rowOff>
    </xdr:from>
    <xdr:to>
      <xdr:col>81</xdr:col>
      <xdr:colOff>50800</xdr:colOff>
      <xdr:row>37</xdr:row>
      <xdr:rowOff>102941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44333"/>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83080</xdr:rowOff>
    </xdr:from>
    <xdr:to>
      <xdr:col>76</xdr:col>
      <xdr:colOff>114300</xdr:colOff>
      <xdr:row>37</xdr:row>
      <xdr:rowOff>102941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26730"/>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64559</xdr:rowOff>
    </xdr:from>
    <xdr:to>
      <xdr:col>71</xdr:col>
      <xdr:colOff>177800</xdr:colOff>
      <xdr:row>37</xdr:row>
      <xdr:rowOff>83080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08209"/>
          <a:ext cx="889000" cy="1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32276</xdr:rowOff>
    </xdr:from>
    <xdr:to>
      <xdr:col>85</xdr:col>
      <xdr:colOff>177800</xdr:colOff>
      <xdr:row>37</xdr:row>
      <xdr:rowOff>133876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10703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49883</xdr:rowOff>
    </xdr:from>
    <xdr:to>
      <xdr:col>81</xdr:col>
      <xdr:colOff>101600</xdr:colOff>
      <xdr:row>37</xdr:row>
      <xdr:rowOff>151483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142609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8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52141</xdr:rowOff>
    </xdr:from>
    <xdr:to>
      <xdr:col>76</xdr:col>
      <xdr:colOff>165100</xdr:colOff>
      <xdr:row>37</xdr:row>
      <xdr:rowOff>153741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144868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32280</xdr:rowOff>
    </xdr:from>
    <xdr:to>
      <xdr:col>72</xdr:col>
      <xdr:colOff>38100</xdr:colOff>
      <xdr:row>37</xdr:row>
      <xdr:rowOff>133880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7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125007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13759</xdr:rowOff>
    </xdr:from>
    <xdr:to>
      <xdr:col>67</xdr:col>
      <xdr:colOff>101600</xdr:colOff>
      <xdr:row>37</xdr:row>
      <xdr:rowOff>115359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131886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170269</xdr:rowOff>
    </xdr:from>
    <xdr:to>
      <xdr:col>85</xdr:col>
      <xdr:colOff>127000</xdr:colOff>
      <xdr:row>57</xdr:row>
      <xdr:rowOff>25225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71469"/>
          <a:ext cx="8382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170269</xdr:rowOff>
    </xdr:from>
    <xdr:to>
      <xdr:col>81</xdr:col>
      <xdr:colOff>50800</xdr:colOff>
      <xdr:row>57</xdr:row>
      <xdr:rowOff>37578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71469"/>
          <a:ext cx="8890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24343</xdr:rowOff>
    </xdr:from>
    <xdr:to>
      <xdr:col>76</xdr:col>
      <xdr:colOff>114300</xdr:colOff>
      <xdr:row>57</xdr:row>
      <xdr:rowOff>37578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96993"/>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24343</xdr:rowOff>
    </xdr:from>
    <xdr:to>
      <xdr:col>71</xdr:col>
      <xdr:colOff>177800</xdr:colOff>
      <xdr:row>57</xdr:row>
      <xdr:rowOff>58482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96993"/>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145875</xdr:rowOff>
    </xdr:from>
    <xdr:to>
      <xdr:col>85</xdr:col>
      <xdr:colOff>177800</xdr:colOff>
      <xdr:row>57</xdr:row>
      <xdr:rowOff>76025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168752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9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119469</xdr:rowOff>
    </xdr:from>
    <xdr:to>
      <xdr:col>81</xdr:col>
      <xdr:colOff>101600</xdr:colOff>
      <xdr:row>57</xdr:row>
      <xdr:rowOff>49619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66146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49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158228</xdr:rowOff>
    </xdr:from>
    <xdr:to>
      <xdr:col>76</xdr:col>
      <xdr:colOff>165100</xdr:colOff>
      <xdr:row>57</xdr:row>
      <xdr:rowOff>88378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104905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3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144993</xdr:rowOff>
    </xdr:from>
    <xdr:to>
      <xdr:col>72</xdr:col>
      <xdr:colOff>38100</xdr:colOff>
      <xdr:row>57</xdr:row>
      <xdr:rowOff>75143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91670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2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7682</xdr:rowOff>
    </xdr:from>
    <xdr:to>
      <xdr:col>67</xdr:col>
      <xdr:colOff>101600</xdr:colOff>
      <xdr:row>57</xdr:row>
      <xdr:rowOff>109282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125809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5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144937</xdr:rowOff>
    </xdr:from>
    <xdr:to>
      <xdr:col>85</xdr:col>
      <xdr:colOff>127000</xdr:colOff>
      <xdr:row>79</xdr:row>
      <xdr:rowOff>23699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18037"/>
          <a:ext cx="838200" cy="5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23699</xdr:rowOff>
    </xdr:from>
    <xdr:to>
      <xdr:col>81</xdr:col>
      <xdr:colOff>50800</xdr:colOff>
      <xdr:row>79</xdr:row>
      <xdr:rowOff>34703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8249"/>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34703</xdr:rowOff>
    </xdr:from>
    <xdr:to>
      <xdr:col>76</xdr:col>
      <xdr:colOff>114300</xdr:colOff>
      <xdr:row>79</xdr:row>
      <xdr:rowOff>43442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9253"/>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43442</xdr:rowOff>
    </xdr:from>
    <xdr:to>
      <xdr:col>71</xdr:col>
      <xdr:colOff>177800</xdr:colOff>
      <xdr:row>79</xdr:row>
      <xdr:rowOff>43662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7992"/>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94137</xdr:rowOff>
    </xdr:from>
    <xdr:to>
      <xdr:col>85</xdr:col>
      <xdr:colOff>177800</xdr:colOff>
      <xdr:row>79</xdr:row>
      <xdr:rowOff>24287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53514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144349</xdr:rowOff>
    </xdr:from>
    <xdr:to>
      <xdr:col>81</xdr:col>
      <xdr:colOff>101600</xdr:colOff>
      <xdr:row>79</xdr:row>
      <xdr:rowOff>74499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65626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155353</xdr:rowOff>
    </xdr:from>
    <xdr:to>
      <xdr:col>76</xdr:col>
      <xdr:colOff>165100</xdr:colOff>
      <xdr:row>79</xdr:row>
      <xdr:rowOff>85503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76630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164092</xdr:rowOff>
    </xdr:from>
    <xdr:to>
      <xdr:col>72</xdr:col>
      <xdr:colOff>38100</xdr:colOff>
      <xdr:row>79</xdr:row>
      <xdr:rowOff>94242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85369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9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164312</xdr:rowOff>
    </xdr:from>
    <xdr:to>
      <xdr:col>67</xdr:col>
      <xdr:colOff>101600</xdr:colOff>
      <xdr:row>79</xdr:row>
      <xdr:rowOff>94462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85589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30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157745</xdr:rowOff>
    </xdr:from>
    <xdr:to>
      <xdr:col>85</xdr:col>
      <xdr:colOff>127000</xdr:colOff>
      <xdr:row>97</xdr:row>
      <xdr:rowOff>3504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16945"/>
          <a:ext cx="8382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3504</xdr:rowOff>
    </xdr:from>
    <xdr:to>
      <xdr:col>81</xdr:col>
      <xdr:colOff>50800</xdr:colOff>
      <xdr:row>97</xdr:row>
      <xdr:rowOff>10449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34154"/>
          <a:ext cx="8890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10449</xdr:rowOff>
    </xdr:from>
    <xdr:to>
      <xdr:col>76</xdr:col>
      <xdr:colOff>114300</xdr:colOff>
      <xdr:row>97</xdr:row>
      <xdr:rowOff>37359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41099"/>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37359</xdr:rowOff>
    </xdr:from>
    <xdr:to>
      <xdr:col>71</xdr:col>
      <xdr:colOff>177800</xdr:colOff>
      <xdr:row>97</xdr:row>
      <xdr:rowOff>44555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68009"/>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106945</xdr:rowOff>
    </xdr:from>
    <xdr:to>
      <xdr:col>85</xdr:col>
      <xdr:colOff>177800</xdr:colOff>
      <xdr:row>97</xdr:row>
      <xdr:rowOff>37095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129822</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124154</xdr:rowOff>
    </xdr:from>
    <xdr:to>
      <xdr:col>81</xdr:col>
      <xdr:colOff>101600</xdr:colOff>
      <xdr:row>97</xdr:row>
      <xdr:rowOff>54304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70831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5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131099</xdr:rowOff>
    </xdr:from>
    <xdr:to>
      <xdr:col>76</xdr:col>
      <xdr:colOff>165100</xdr:colOff>
      <xdr:row>97</xdr:row>
      <xdr:rowOff>61249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77776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6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158009</xdr:rowOff>
    </xdr:from>
    <xdr:to>
      <xdr:col>72</xdr:col>
      <xdr:colOff>38100</xdr:colOff>
      <xdr:row>97</xdr:row>
      <xdr:rowOff>88159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104686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9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165205</xdr:rowOff>
    </xdr:from>
    <xdr:to>
      <xdr:col>67</xdr:col>
      <xdr:colOff>101600</xdr:colOff>
      <xdr:row>97</xdr:row>
      <xdr:rowOff>95355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111882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9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ほとんどの項目で類似団体及び全国平均より上回る結果となっている。公債費について、平成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年度まで類似団体よりも下回っていたが平成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年度より類似団体を上回った。</a:t>
          </a:r>
          <a:r>
            <a:rPr kumimoji="1" lang="ja-JP" altLang="en-US" sz="1200">
              <a:solidFill>
                <a:schemeClr val="dk1"/>
              </a:solidFill>
              <a:effectLst/>
              <a:latin typeface="+mn-lt"/>
              <a:ea typeface="+mn-ea"/>
              <a:cs typeface="+mn-cs"/>
            </a:rPr>
            <a:t>今年度、商工費が</a:t>
          </a:r>
          <a:r>
            <a:rPr kumimoji="1" lang="en-US" altLang="ja-JP" sz="1200">
              <a:solidFill>
                <a:schemeClr val="dk1"/>
              </a:solidFill>
              <a:effectLst/>
              <a:latin typeface="+mn-lt"/>
              <a:ea typeface="+mn-ea"/>
              <a:cs typeface="+mn-cs"/>
            </a:rPr>
            <a:t>366,062</a:t>
          </a:r>
          <a:r>
            <a:rPr kumimoji="1" lang="ja-JP" altLang="en-US" sz="1200">
              <a:solidFill>
                <a:schemeClr val="dk1"/>
              </a:solidFill>
              <a:effectLst/>
              <a:latin typeface="+mn-lt"/>
              <a:ea typeface="+mn-ea"/>
              <a:cs typeface="+mn-cs"/>
            </a:rPr>
            <a:t>千円と昨年度より</a:t>
          </a:r>
          <a:r>
            <a:rPr kumimoji="1" lang="en-US" altLang="ja-JP" sz="1200">
              <a:solidFill>
                <a:schemeClr val="dk1"/>
              </a:solidFill>
              <a:effectLst/>
              <a:latin typeface="+mn-lt"/>
              <a:ea typeface="+mn-ea"/>
              <a:cs typeface="+mn-cs"/>
            </a:rPr>
            <a:t>248,499</a:t>
          </a:r>
          <a:r>
            <a:rPr kumimoji="1" lang="ja-JP" altLang="en-US" sz="1200">
              <a:solidFill>
                <a:schemeClr val="dk1"/>
              </a:solidFill>
              <a:effectLst/>
              <a:latin typeface="+mn-lt"/>
              <a:ea typeface="+mn-ea"/>
              <a:cs typeface="+mn-cs"/>
            </a:rPr>
            <a:t>千円増となっているの原因はヒルギ林の遊歩道の更新工事が要因と考えらえる。</a:t>
          </a:r>
          <a:endParaRPr lang="ja-JP" altLang="ja-JP" sz="1200">
            <a:effectLst/>
          </a:endParaRPr>
        </a:p>
        <a:p>
          <a:r>
            <a:rPr kumimoji="1" lang="ja-JP" altLang="en-US" sz="1200">
              <a:solidFill>
                <a:schemeClr val="dk1"/>
              </a:solidFill>
              <a:effectLst/>
              <a:latin typeface="+mn-lt"/>
              <a:ea typeface="+mn-ea"/>
              <a:cs typeface="+mn-cs"/>
            </a:rPr>
            <a:t>今後も、沖縄振興特別推進</a:t>
          </a:r>
          <a:r>
            <a:rPr kumimoji="1" lang="ja-JP" altLang="ja-JP" sz="1200">
              <a:solidFill>
                <a:schemeClr val="dk1"/>
              </a:solidFill>
              <a:effectLst/>
              <a:latin typeface="+mn-lt"/>
              <a:ea typeface="+mn-ea"/>
              <a:cs typeface="+mn-cs"/>
            </a:rPr>
            <a:t>交付金事業や新たな定住促進住宅</a:t>
          </a:r>
          <a:r>
            <a:rPr kumimoji="1" lang="ja-JP" altLang="en-US" sz="1200">
              <a:solidFill>
                <a:schemeClr val="dk1"/>
              </a:solidFill>
              <a:effectLst/>
              <a:latin typeface="+mn-lt"/>
              <a:ea typeface="+mn-ea"/>
              <a:cs typeface="+mn-cs"/>
            </a:rPr>
            <a:t>、産業支援住宅</a:t>
          </a:r>
          <a:r>
            <a:rPr kumimoji="1" lang="ja-JP" altLang="ja-JP" sz="1200">
              <a:solidFill>
                <a:schemeClr val="dk1"/>
              </a:solidFill>
              <a:effectLst/>
              <a:latin typeface="+mn-lt"/>
              <a:ea typeface="+mn-ea"/>
              <a:cs typeface="+mn-cs"/>
            </a:rPr>
            <a:t>の整備や公営住宅の建替整備計画があり</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さらに増となる見込みである。</a:t>
          </a:r>
          <a:endParaRPr lang="ja-JP" altLang="ja-JP" sz="1200">
            <a:effectLst/>
          </a:endParaRPr>
        </a:p>
        <a:p>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年度まで公債費が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億円台で推移するため、新たな施設整備については先送りや施設の集約化等を検討し事業を実施する必要がある。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年度決算で、基金の取り崩しはなかったため、トータルでは</a:t>
          </a:r>
          <a:r>
            <a:rPr kumimoji="1" lang="en-US" altLang="ja-JP" sz="1100">
              <a:solidFill>
                <a:schemeClr val="dk1"/>
              </a:solidFill>
              <a:effectLst/>
              <a:latin typeface="+mn-lt"/>
              <a:ea typeface="+mn-ea"/>
              <a:cs typeface="+mn-cs"/>
            </a:rPr>
            <a:t>81,768</a:t>
          </a:r>
          <a:r>
            <a:rPr kumimoji="1" lang="ja-JP" altLang="ja-JP" sz="1100">
              <a:solidFill>
                <a:schemeClr val="dk1"/>
              </a:solidFill>
              <a:effectLst/>
              <a:latin typeface="+mn-lt"/>
              <a:ea typeface="+mn-ea"/>
              <a:cs typeface="+mn-cs"/>
            </a:rPr>
            <a:t>千円の増となった。標準財政規模比でみると</a:t>
          </a:r>
          <a:r>
            <a:rPr kumimoji="1" lang="en-US" altLang="ja-JP" sz="1100">
              <a:solidFill>
                <a:schemeClr val="dk1"/>
              </a:solidFill>
              <a:effectLst/>
              <a:latin typeface="+mn-lt"/>
              <a:ea typeface="+mn-ea"/>
              <a:cs typeface="+mn-cs"/>
            </a:rPr>
            <a:t>106.43</a:t>
          </a:r>
          <a:r>
            <a:rPr kumimoji="1" lang="ja-JP" altLang="ja-JP" sz="1100">
              <a:solidFill>
                <a:schemeClr val="dk1"/>
              </a:solidFill>
              <a:effectLst/>
              <a:latin typeface="+mn-lt"/>
              <a:ea typeface="+mn-ea"/>
              <a:cs typeface="+mn-cs"/>
            </a:rPr>
            <a:t>％と依然として高い水準を維持している。</a:t>
          </a:r>
          <a:endParaRPr lang="ja-JP" altLang="ja-JP" sz="1400">
            <a:effectLst/>
          </a:endParaRPr>
        </a:p>
        <a:p>
          <a:r>
            <a:rPr kumimoji="1" lang="ja-JP" altLang="ja-JP" sz="1100">
              <a:solidFill>
                <a:schemeClr val="dk1"/>
              </a:solidFill>
              <a:effectLst/>
              <a:latin typeface="+mn-lt"/>
              <a:ea typeface="+mn-ea"/>
              <a:cs typeface="+mn-cs"/>
            </a:rPr>
            <a:t>　今後、公債費が令和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年度まで増加傾向にあり、財源不足が予想されるため基金の取り崩しを判断し、起債を伴う事業についても適正化どうか慎重に判断していく必要がある。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全ての会計において黒字であるが、毎年</a:t>
          </a:r>
          <a:r>
            <a:rPr lang="ja-JP" altLang="ja-JP" sz="1100" b="0" i="0" baseline="0">
              <a:solidFill>
                <a:schemeClr val="dk1"/>
              </a:solidFill>
              <a:effectLst/>
              <a:latin typeface="+mn-lt"/>
              <a:ea typeface="+mn-ea"/>
              <a:cs typeface="+mn-cs"/>
            </a:rPr>
            <a:t>一般会計からの多額の繰入により運営を行っている状況である。</a:t>
          </a:r>
          <a:endParaRPr lang="ja-JP" altLang="ja-JP" sz="1400">
            <a:effectLst/>
          </a:endParaRPr>
        </a:p>
        <a:p>
          <a:r>
            <a:rPr kumimoji="1" lang="ja-JP" altLang="ja-JP" sz="1100" b="0" i="0" baseline="0">
              <a:solidFill>
                <a:schemeClr val="dk1"/>
              </a:solidFill>
              <a:effectLst/>
              <a:latin typeface="+mn-lt"/>
              <a:ea typeface="+mn-ea"/>
              <a:cs typeface="+mn-cs"/>
            </a:rPr>
            <a:t>　特に簡易水道事業特別会計については、毎年多くの繰出金を出しており、令和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年度についても</a:t>
          </a:r>
          <a:r>
            <a:rPr kumimoji="1" lang="en-US" altLang="ja-JP" sz="1100" b="0" i="0" baseline="0">
              <a:solidFill>
                <a:schemeClr val="dk1"/>
              </a:solidFill>
              <a:effectLst/>
              <a:latin typeface="+mn-lt"/>
              <a:ea typeface="+mn-ea"/>
              <a:cs typeface="+mn-cs"/>
            </a:rPr>
            <a:t>105,175</a:t>
          </a:r>
          <a:r>
            <a:rPr kumimoji="1" lang="ja-JP" altLang="ja-JP" sz="1100" b="0" i="0" baseline="0">
              <a:solidFill>
                <a:schemeClr val="dk1"/>
              </a:solidFill>
              <a:effectLst/>
              <a:latin typeface="+mn-lt"/>
              <a:ea typeface="+mn-ea"/>
              <a:cs typeface="+mn-cs"/>
            </a:rPr>
            <a:t>千円の繰出しとなった。今後も水道施設の維持管理及び施設の拡張における費用増が見込まれるが、繰出金を抑制できるよう料金改定の検討も必要となってくる。国民健康保険特別会計についても令和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52,320</a:t>
          </a:r>
          <a:r>
            <a:rPr kumimoji="1" lang="ja-JP" altLang="ja-JP" sz="1100" b="0" i="0" baseline="0">
              <a:solidFill>
                <a:schemeClr val="dk1"/>
              </a:solidFill>
              <a:effectLst/>
              <a:latin typeface="+mn-lt"/>
              <a:ea typeface="+mn-ea"/>
              <a:cs typeface="+mn-cs"/>
            </a:rPr>
            <a:t>千円と繰出しとなっており、年々増加傾向にある。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公債費については、村営団地建替事業や定住促進住宅整備等の継続実施で増加傾向にあり、令和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百万円代で推移する。公債費比率についても、令和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％と高止まりとなっている。</a:t>
          </a:r>
          <a:endParaRPr lang="ja-JP" altLang="ja-JP" sz="1400">
            <a:effectLst/>
          </a:endParaRPr>
        </a:p>
        <a:p>
          <a:r>
            <a:rPr kumimoji="1" lang="ja-JP" altLang="ja-JP" sz="1100">
              <a:solidFill>
                <a:schemeClr val="dk1"/>
              </a:solidFill>
              <a:effectLst/>
              <a:latin typeface="+mn-lt"/>
              <a:ea typeface="+mn-ea"/>
              <a:cs typeface="+mn-cs"/>
            </a:rPr>
            <a:t>　償還額が減少する時期に合わせ、施設整備を行い公債費の平準化を図る必要がある。また、交付税措置で有利な過疎対策事業債を最大限活用する。</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一般会計等にかかる地方債の現在高は年々増加傾向にあるが、充当可能基金が十分にある事、また地方債の借入は普通交付税で基準財政需要額に算入される過疎債を主に活用している事から、将来負担比率の分子のマイナス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水道施設の修繕により多額の費用を要した為、一般会計からの繰出金へ充当のための水源基金の取り崩し（</a:t>
          </a:r>
          <a:r>
            <a:rPr kumimoji="1" lang="en-US" altLang="ja-JP" sz="1400">
              <a:solidFill>
                <a:schemeClr val="dk1"/>
              </a:solidFill>
              <a:effectLst/>
              <a:latin typeface="+mn-lt"/>
              <a:ea typeface="+mn-ea"/>
              <a:cs typeface="+mn-cs"/>
            </a:rPr>
            <a:t>20,100</a:t>
          </a:r>
          <a:r>
            <a:rPr kumimoji="1" lang="ja-JP" altLang="ja-JP" sz="1400">
              <a:solidFill>
                <a:schemeClr val="dk1"/>
              </a:solidFill>
              <a:effectLst/>
              <a:latin typeface="+mn-lt"/>
              <a:ea typeface="+mn-ea"/>
              <a:cs typeface="+mn-cs"/>
            </a:rPr>
            <a:t>千円）のほか、ふるさと納税寄付の</a:t>
          </a:r>
          <a:r>
            <a:rPr kumimoji="1" lang="ja-JP" altLang="en-US" sz="1400">
              <a:solidFill>
                <a:schemeClr val="dk1"/>
              </a:solidFill>
              <a:effectLst/>
              <a:latin typeface="+mn-lt"/>
              <a:ea typeface="+mn-ea"/>
              <a:cs typeface="+mn-cs"/>
            </a:rPr>
            <a:t>増額等</a:t>
          </a:r>
          <a:r>
            <a:rPr kumimoji="1" lang="ja-JP" altLang="ja-JP" sz="1400">
              <a:solidFill>
                <a:schemeClr val="dk1"/>
              </a:solidFill>
              <a:effectLst/>
              <a:latin typeface="+mn-lt"/>
              <a:ea typeface="+mn-ea"/>
              <a:cs typeface="+mn-cs"/>
            </a:rPr>
            <a:t>により全体では</a:t>
          </a:r>
          <a:r>
            <a:rPr kumimoji="1" lang="en-US" altLang="ja-JP" sz="1400">
              <a:solidFill>
                <a:schemeClr val="dk1"/>
              </a:solidFill>
              <a:effectLst/>
              <a:latin typeface="+mn-lt"/>
              <a:ea typeface="+mn-ea"/>
              <a:cs typeface="+mn-cs"/>
            </a:rPr>
            <a:t>36,000</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今後は、老朽化がすすむ公共施設の維持費用の増が見込まれるため、基金の取り崩しが多くなると予想される。計画的な公共施設の維持補修、立替え等の場合は集約化等を十分検討する。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東村基本財産積立金：　将来の財産運営に資する。　　</a:t>
          </a:r>
          <a:endParaRPr lang="ja-JP" altLang="ja-JP" sz="1400">
            <a:effectLst/>
          </a:endParaRPr>
        </a:p>
        <a:p>
          <a:r>
            <a:rPr kumimoji="1" lang="ja-JP"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東村水源基金：本村の産業振興及び生活環境等の整備</a:t>
          </a:r>
          <a:endParaRPr lang="ja-JP" altLang="ja-JP" sz="1400">
            <a:effectLst/>
          </a:endParaRPr>
        </a:p>
        <a:p>
          <a:r>
            <a:rPr kumimoji="1" lang="ja-JP" altLang="ja-JP" sz="1400">
              <a:solidFill>
                <a:schemeClr val="dk1"/>
              </a:solidFill>
              <a:effectLst/>
              <a:latin typeface="+mn-lt"/>
              <a:ea typeface="+mn-ea"/>
              <a:cs typeface="+mn-cs"/>
            </a:rPr>
            <a:t>　　　東村人材育成基金：村のスポーツ、文化の振興及び人材の育成</a:t>
          </a:r>
          <a:endParaRPr lang="ja-JP" altLang="ja-JP" sz="1400">
            <a:effectLst/>
          </a:endParaRPr>
        </a:p>
        <a:p>
          <a:r>
            <a:rPr kumimoji="1" lang="ja-JP" altLang="ja-JP" sz="140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東村地域振興基金　（振興基金、福祉基金）：　地域における福祉活動の促進、快適な生活環境の形成等を図る事業の実施他</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東村水源基金：水道施設修繕により一般会計から水道会計への繰出し金へ</a:t>
          </a:r>
          <a:r>
            <a:rPr kumimoji="1" lang="en-US" altLang="ja-JP" sz="1400">
              <a:solidFill>
                <a:schemeClr val="dk1"/>
              </a:solidFill>
              <a:effectLst/>
              <a:latin typeface="+mn-lt"/>
              <a:ea typeface="+mn-ea"/>
              <a:cs typeface="+mn-cs"/>
            </a:rPr>
            <a:t>20,100</a:t>
          </a:r>
          <a:r>
            <a:rPr kumimoji="1" lang="ja-JP" altLang="ja-JP" sz="1400">
              <a:solidFill>
                <a:schemeClr val="dk1"/>
              </a:solidFill>
              <a:effectLst/>
              <a:latin typeface="+mn-lt"/>
              <a:ea typeface="+mn-ea"/>
              <a:cs typeface="+mn-cs"/>
            </a:rPr>
            <a:t>千円の取り崩しによる減。</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東村ふるさとづくり応援寄付基金：一般財源事業へ</a:t>
          </a:r>
          <a:r>
            <a:rPr kumimoji="1" lang="en-US" altLang="ja-JP" sz="1400">
              <a:solidFill>
                <a:schemeClr val="dk1"/>
              </a:solidFill>
              <a:effectLst/>
              <a:latin typeface="+mn-lt"/>
              <a:ea typeface="+mn-ea"/>
              <a:cs typeface="+mn-cs"/>
            </a:rPr>
            <a:t>121,920</a:t>
          </a:r>
          <a:r>
            <a:rPr kumimoji="1" lang="ja-JP" altLang="en-US" sz="1400">
              <a:solidFill>
                <a:schemeClr val="dk1"/>
              </a:solidFill>
              <a:effectLst/>
              <a:latin typeface="+mn-lt"/>
              <a:ea typeface="+mn-ea"/>
              <a:cs typeface="+mn-cs"/>
            </a:rPr>
            <a:t>千</a:t>
          </a:r>
          <a:r>
            <a:rPr kumimoji="1" lang="ja-JP" altLang="ja-JP" sz="1400">
              <a:solidFill>
                <a:schemeClr val="dk1"/>
              </a:solidFill>
              <a:effectLst/>
              <a:latin typeface="+mn-lt"/>
              <a:ea typeface="+mn-ea"/>
              <a:cs typeface="+mn-cs"/>
            </a:rPr>
            <a:t>円を取り崩し</a:t>
          </a:r>
          <a:r>
            <a:rPr kumimoji="1" lang="ja-JP" altLang="en-US" sz="1400">
              <a:solidFill>
                <a:schemeClr val="dk1"/>
              </a:solidFill>
              <a:effectLst/>
              <a:latin typeface="+mn-lt"/>
              <a:ea typeface="+mn-ea"/>
              <a:cs typeface="+mn-cs"/>
            </a:rPr>
            <a:t>による</a:t>
          </a:r>
          <a:r>
            <a:rPr kumimoji="1" lang="ja-JP" altLang="ja-JP" sz="1400">
              <a:solidFill>
                <a:schemeClr val="dk1"/>
              </a:solidFill>
              <a:effectLst/>
              <a:latin typeface="+mn-lt"/>
              <a:ea typeface="+mn-ea"/>
              <a:cs typeface="+mn-cs"/>
            </a:rPr>
            <a:t>減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r>
            <a:rPr kumimoji="1" lang="ja-JP" altLang="ja-JP" sz="1400">
              <a:solidFill>
                <a:schemeClr val="dk1"/>
              </a:solidFill>
              <a:effectLst/>
              <a:latin typeface="+mn-lt"/>
              <a:ea typeface="+mn-ea"/>
              <a:cs typeface="+mn-cs"/>
            </a:rPr>
            <a:t>東村ふるさとづくり応援寄付金：年度ごとに全額を積立てし、下記の事業実施及びふるさとづくり応援寄付に係る費用分を取り</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崩し充当する。　　　</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①産業の振興</a:t>
          </a:r>
          <a:endParaRPr lang="ja-JP" altLang="ja-JP" sz="1400">
            <a:effectLst/>
          </a:endParaRPr>
        </a:p>
        <a:p>
          <a:r>
            <a:rPr kumimoji="1" lang="ja-JP" altLang="ja-JP" sz="1400">
              <a:solidFill>
                <a:schemeClr val="dk1"/>
              </a:solidFill>
              <a:effectLst/>
              <a:latin typeface="+mn-lt"/>
              <a:ea typeface="+mn-ea"/>
              <a:cs typeface="+mn-cs"/>
            </a:rPr>
            <a:t>　　　②自然環境の保全</a:t>
          </a:r>
          <a:endParaRPr lang="ja-JP" altLang="ja-JP" sz="1400">
            <a:effectLst/>
          </a:endParaRPr>
        </a:p>
        <a:p>
          <a:r>
            <a:rPr kumimoji="1" lang="ja-JP" altLang="ja-JP" sz="1400">
              <a:solidFill>
                <a:schemeClr val="dk1"/>
              </a:solidFill>
              <a:effectLst/>
              <a:latin typeface="+mn-lt"/>
              <a:ea typeface="+mn-ea"/>
              <a:cs typeface="+mn-cs"/>
            </a:rPr>
            <a:t>　　　③教育・文化活動の充実</a:t>
          </a:r>
          <a:endParaRPr lang="ja-JP" altLang="ja-JP" sz="1400">
            <a:effectLst/>
          </a:endParaRPr>
        </a:p>
        <a:p>
          <a:r>
            <a:rPr kumimoji="1" lang="ja-JP" altLang="ja-JP" sz="1400">
              <a:solidFill>
                <a:schemeClr val="dk1"/>
              </a:solidFill>
              <a:effectLst/>
              <a:latin typeface="+mn-lt"/>
              <a:ea typeface="+mn-ea"/>
              <a:cs typeface="+mn-cs"/>
            </a:rPr>
            <a:t>　　　④村民の健康増進事業及び福祉の向上に関する事業</a:t>
          </a:r>
          <a:endParaRPr lang="ja-JP" altLang="ja-JP" sz="1400">
            <a:effectLst/>
          </a:endParaRPr>
        </a:p>
        <a:p>
          <a:r>
            <a:rPr kumimoji="1" lang="ja-JP" altLang="ja-JP" sz="1400">
              <a:solidFill>
                <a:schemeClr val="dk1"/>
              </a:solidFill>
              <a:effectLst/>
              <a:latin typeface="+mn-lt"/>
              <a:ea typeface="+mn-ea"/>
              <a:cs typeface="+mn-cs"/>
            </a:rPr>
            <a:t>　　　⑤その他目的達成のために村長が必要とする事業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前年度剰余金　</a:t>
          </a:r>
          <a:r>
            <a:rPr kumimoji="1" lang="en-US" altLang="ja-JP" sz="1400">
              <a:solidFill>
                <a:schemeClr val="dk1"/>
              </a:solidFill>
              <a:effectLst/>
              <a:latin typeface="+mn-lt"/>
              <a:ea typeface="+mn-ea"/>
              <a:cs typeface="+mn-cs"/>
            </a:rPr>
            <a:t>81,768</a:t>
          </a:r>
          <a:r>
            <a:rPr kumimoji="1" lang="ja-JP" altLang="ja-JP" sz="1400">
              <a:solidFill>
                <a:schemeClr val="dk1"/>
              </a:solidFill>
              <a:effectLst/>
              <a:latin typeface="+mn-lt"/>
              <a:ea typeface="+mn-ea"/>
              <a:cs typeface="+mn-cs"/>
            </a:rPr>
            <a:t>千円を積み立て、取り崩し等もなかったため、約</a:t>
          </a:r>
          <a:r>
            <a:rPr kumimoji="1" lang="en-US" altLang="ja-JP" sz="1400">
              <a:solidFill>
                <a:schemeClr val="dk1"/>
              </a:solidFill>
              <a:effectLst/>
              <a:latin typeface="+mn-lt"/>
              <a:ea typeface="+mn-ea"/>
              <a:cs typeface="+mn-cs"/>
            </a:rPr>
            <a:t>81,768</a:t>
          </a:r>
          <a:r>
            <a:rPr kumimoji="1" lang="ja-JP" altLang="en-US" sz="1400">
              <a:solidFill>
                <a:schemeClr val="dk1"/>
              </a:solidFill>
              <a:effectLst/>
              <a:latin typeface="+mn-lt"/>
              <a:ea typeface="+mn-ea"/>
              <a:cs typeface="+mn-cs"/>
            </a:rPr>
            <a:t>千</a:t>
          </a:r>
          <a:r>
            <a:rPr kumimoji="1" lang="ja-JP" altLang="ja-JP" sz="1400">
              <a:solidFill>
                <a:schemeClr val="dk1"/>
              </a:solidFill>
              <a:effectLst/>
              <a:latin typeface="+mn-lt"/>
              <a:ea typeface="+mn-ea"/>
              <a:cs typeface="+mn-cs"/>
            </a:rPr>
            <a:t>円増となった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新規事業の実施にあたり、公債費率の推移をみながら地方債の発行に代えて、基金の取り崩しを判断する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ja-JP" altLang="ja-JP" sz="1400">
              <a:solidFill>
                <a:schemeClr val="dk1"/>
              </a:solidFill>
              <a:effectLst/>
              <a:latin typeface="+mn-lt"/>
              <a:ea typeface="+mn-ea"/>
              <a:cs typeface="+mn-cs"/>
            </a:rPr>
            <a:t>財政調整基金と同様に、整備事業の実施にあたり公債費率の推移をみながら地方債の発行に代えて、基金の取り崩しを判断する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3837561</v>
      </c>
      <c r="BO4" s="415"/>
      <c r="BP4" s="415"/>
      <c r="BQ4" s="415"/>
      <c r="BR4" s="415"/>
      <c r="BS4" s="415"/>
      <c r="BT4" s="415"/>
      <c r="BU4" s="416"/>
      <c r="BV4" s="414">
        <v>3559609</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9.6</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3707458</v>
      </c>
      <c r="BO5" s="420"/>
      <c r="BP5" s="420"/>
      <c r="BQ5" s="420"/>
      <c r="BR5" s="420"/>
      <c r="BS5" s="420"/>
      <c r="BT5" s="420"/>
      <c r="BU5" s="421"/>
      <c r="BV5" s="419">
        <v>3383388</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86.8</v>
      </c>
      <c r="CU5" s="390"/>
      <c r="CV5" s="390"/>
      <c r="CW5" s="390"/>
      <c r="CX5" s="390"/>
      <c r="CY5" s="390"/>
      <c r="CZ5" s="390"/>
      <c r="DA5" s="391"/>
      <c r="DB5" s="389">
        <v>87.2</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130103</v>
      </c>
      <c r="BO6" s="420"/>
      <c r="BP6" s="420"/>
      <c r="BQ6" s="420"/>
      <c r="BR6" s="420"/>
      <c r="BS6" s="420"/>
      <c r="BT6" s="420"/>
      <c r="BU6" s="421"/>
      <c r="BV6" s="419">
        <v>176221</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87.1</v>
      </c>
      <c r="CU6" s="563"/>
      <c r="CV6" s="563"/>
      <c r="CW6" s="563"/>
      <c r="CX6" s="563"/>
      <c r="CY6" s="563"/>
      <c r="CZ6" s="563"/>
      <c r="DA6" s="564"/>
      <c r="DB6" s="562">
        <v>87.8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27538</v>
      </c>
      <c r="BO7" s="420"/>
      <c r="BP7" s="420"/>
      <c r="BQ7" s="420"/>
      <c r="BR7" s="420"/>
      <c r="BS7" s="420"/>
      <c r="BT7" s="420"/>
      <c r="BU7" s="421"/>
      <c r="BV7" s="419">
        <v>12685</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1742166</v>
      </c>
      <c r="CU7" s="420"/>
      <c r="CV7" s="420"/>
      <c r="CW7" s="420"/>
      <c r="CX7" s="420"/>
      <c r="CY7" s="420"/>
      <c r="CZ7" s="420"/>
      <c r="DA7" s="421"/>
      <c r="DB7" s="419">
        <v>1697491</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102565</v>
      </c>
      <c r="BO8" s="420"/>
      <c r="BP8" s="420"/>
      <c r="BQ8" s="420"/>
      <c r="BR8" s="420"/>
      <c r="BS8" s="420"/>
      <c r="BT8" s="420"/>
      <c r="BU8" s="421"/>
      <c r="BV8" s="419">
        <v>163536</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0.13</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1598</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-60971</v>
      </c>
      <c r="BO9" s="420"/>
      <c r="BP9" s="420"/>
      <c r="BQ9" s="420"/>
      <c r="BR9" s="420"/>
      <c r="BS9" s="420"/>
      <c r="BT9" s="420"/>
      <c r="BU9" s="421"/>
      <c r="BV9" s="419">
        <v>-23965</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15.1</v>
      </c>
      <c r="CU9" s="390"/>
      <c r="CV9" s="390"/>
      <c r="CW9" s="390"/>
      <c r="CX9" s="390"/>
      <c r="CY9" s="390"/>
      <c r="CZ9" s="390"/>
      <c r="DA9" s="391"/>
      <c r="DB9" s="389">
        <v>13.6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1720</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81768</v>
      </c>
      <c r="BO10" s="420"/>
      <c r="BP10" s="420"/>
      <c r="BQ10" s="420"/>
      <c r="BR10" s="420"/>
      <c r="BS10" s="420"/>
      <c r="BT10" s="420"/>
      <c r="BU10" s="421"/>
      <c r="BV10" s="419">
        <v>93751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90</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1733</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1712</v>
      </c>
      <c r="S13" s="513"/>
      <c r="T13" s="513"/>
      <c r="U13" s="513"/>
      <c r="V13" s="514"/>
      <c r="W13" s="500" t="s">
        <v>131</v>
      </c>
      <c r="X13" s="442"/>
      <c r="Y13" s="442"/>
      <c r="Z13" s="442"/>
      <c r="AA13" s="442"/>
      <c r="AB13" s="443"/>
      <c r="AC13" s="395">
        <v>308</v>
      </c>
      <c r="AD13" s="396"/>
      <c r="AE13" s="396"/>
      <c r="AF13" s="396"/>
      <c r="AG13" s="397"/>
      <c r="AH13" s="395">
        <v>384</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20797</v>
      </c>
      <c r="BO13" s="420"/>
      <c r="BP13" s="420"/>
      <c r="BQ13" s="420"/>
      <c r="BR13" s="420"/>
      <c r="BS13" s="420"/>
      <c r="BT13" s="420"/>
      <c r="BU13" s="421"/>
      <c r="BV13" s="419">
        <v>69786</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8.5</v>
      </c>
      <c r="CU13" s="390"/>
      <c r="CV13" s="390"/>
      <c r="CW13" s="390"/>
      <c r="CX13" s="390"/>
      <c r="CY13" s="390"/>
      <c r="CZ13" s="390"/>
      <c r="DA13" s="391"/>
      <c r="DB13" s="389">
        <v>8.4</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1752</v>
      </c>
      <c r="S14" s="513"/>
      <c r="T14" s="513"/>
      <c r="U14" s="513"/>
      <c r="V14" s="514"/>
      <c r="W14" s="515"/>
      <c r="X14" s="445"/>
      <c r="Y14" s="445"/>
      <c r="Z14" s="445"/>
      <c r="AA14" s="445"/>
      <c r="AB14" s="446"/>
      <c r="AC14" s="505">
        <v>35.799999999999997</v>
      </c>
      <c r="AD14" s="506"/>
      <c r="AE14" s="506"/>
      <c r="AF14" s="506"/>
      <c r="AG14" s="507"/>
      <c r="AH14" s="505">
        <v>41.2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1736</v>
      </c>
      <c r="S15" s="513"/>
      <c r="T15" s="513"/>
      <c r="U15" s="513"/>
      <c r="V15" s="514"/>
      <c r="W15" s="500" t="s">
        <v>137</v>
      </c>
      <c r="X15" s="442"/>
      <c r="Y15" s="442"/>
      <c r="Z15" s="442"/>
      <c r="AA15" s="442"/>
      <c r="AB15" s="443"/>
      <c r="AC15" s="395">
        <v>99</v>
      </c>
      <c r="AD15" s="396"/>
      <c r="AE15" s="396"/>
      <c r="AF15" s="396"/>
      <c r="AG15" s="397"/>
      <c r="AH15" s="395">
        <v>117</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218670</v>
      </c>
      <c r="BO15" s="415"/>
      <c r="BP15" s="415"/>
      <c r="BQ15" s="415"/>
      <c r="BR15" s="415"/>
      <c r="BS15" s="415"/>
      <c r="BT15" s="415"/>
      <c r="BU15" s="416"/>
      <c r="BV15" s="414">
        <v>218020</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11.5</v>
      </c>
      <c r="AD16" s="506"/>
      <c r="AE16" s="506"/>
      <c r="AF16" s="506"/>
      <c r="AG16" s="507"/>
      <c r="AH16" s="505">
        <v>12.5</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1650467</v>
      </c>
      <c r="BO16" s="420"/>
      <c r="BP16" s="420"/>
      <c r="BQ16" s="420"/>
      <c r="BR16" s="420"/>
      <c r="BS16" s="420"/>
      <c r="BT16" s="420"/>
      <c r="BU16" s="421"/>
      <c r="BV16" s="419">
        <v>1622420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454</v>
      </c>
      <c r="AD17" s="396"/>
      <c r="AE17" s="396"/>
      <c r="AF17" s="396"/>
      <c r="AG17" s="397"/>
      <c r="AH17" s="395">
        <v>432</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278112</v>
      </c>
      <c r="BO17" s="420"/>
      <c r="BP17" s="420"/>
      <c r="BQ17" s="420"/>
      <c r="BR17" s="420"/>
      <c r="BS17" s="420"/>
      <c r="BT17" s="420"/>
      <c r="BU17" s="421"/>
      <c r="BV17" s="419">
        <v>279197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81.75</v>
      </c>
      <c r="M18" s="474"/>
      <c r="N18" s="474"/>
      <c r="O18" s="474"/>
      <c r="P18" s="474"/>
      <c r="Q18" s="474"/>
      <c r="R18" s="475"/>
      <c r="S18" s="475"/>
      <c r="T18" s="475"/>
      <c r="U18" s="475"/>
      <c r="V18" s="476"/>
      <c r="W18" s="490"/>
      <c r="X18" s="491"/>
      <c r="Y18" s="491"/>
      <c r="Z18" s="491"/>
      <c r="AA18" s="491"/>
      <c r="AB18" s="501"/>
      <c r="AC18" s="383">
        <v>52.7</v>
      </c>
      <c r="AD18" s="384"/>
      <c r="AE18" s="384"/>
      <c r="AF18" s="384"/>
      <c r="AG18" s="477"/>
      <c r="AH18" s="383">
        <v>46.3</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1633338</v>
      </c>
      <c r="BO18" s="420"/>
      <c r="BP18" s="420"/>
      <c r="BQ18" s="420"/>
      <c r="BR18" s="420"/>
      <c r="BS18" s="420"/>
      <c r="BT18" s="420"/>
      <c r="BU18" s="421"/>
      <c r="BV18" s="419">
        <v>1598146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2198364</v>
      </c>
      <c r="BO19" s="420"/>
      <c r="BP19" s="420"/>
      <c r="BQ19" s="420"/>
      <c r="BR19" s="420"/>
      <c r="BS19" s="420"/>
      <c r="BT19" s="420"/>
      <c r="BU19" s="421"/>
      <c r="BV19" s="419">
        <v>2355771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725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2731817</v>
      </c>
      <c r="BO22" s="415"/>
      <c r="BP22" s="415"/>
      <c r="BQ22" s="415"/>
      <c r="BR22" s="415"/>
      <c r="BS22" s="415"/>
      <c r="BT22" s="415"/>
      <c r="BU22" s="416"/>
      <c r="BV22" s="414">
        <v>2876899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2631131</v>
      </c>
      <c r="BO23" s="420"/>
      <c r="BP23" s="420"/>
      <c r="BQ23" s="420"/>
      <c r="BR23" s="420"/>
      <c r="BS23" s="420"/>
      <c r="BT23" s="420"/>
      <c r="BU23" s="421"/>
      <c r="BV23" s="419">
        <v>2750979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7000</v>
      </c>
      <c r="R24" s="396"/>
      <c r="S24" s="396"/>
      <c r="T24" s="396"/>
      <c r="U24" s="396"/>
      <c r="V24" s="397"/>
      <c r="W24" s="454"/>
      <c r="X24" s="436"/>
      <c r="Y24" s="437"/>
      <c r="Z24" s="392" t="s">
        <v>162</v>
      </c>
      <c r="AA24" s="393"/>
      <c r="AB24" s="393"/>
      <c r="AC24" s="393"/>
      <c r="AD24" s="393"/>
      <c r="AE24" s="393"/>
      <c r="AF24" s="393"/>
      <c r="AG24" s="394"/>
      <c r="AH24" s="395">
        <v>59</v>
      </c>
      <c r="AI24" s="396"/>
      <c r="AJ24" s="396"/>
      <c r="AK24" s="396"/>
      <c r="AL24" s="397"/>
      <c r="AM24" s="395">
        <v>170687</v>
      </c>
      <c r="AN24" s="396"/>
      <c r="AO24" s="396"/>
      <c r="AP24" s="396"/>
      <c r="AQ24" s="396"/>
      <c r="AR24" s="397"/>
      <c r="AS24" s="395">
        <v>2893</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2078886</v>
      </c>
      <c r="BO24" s="420"/>
      <c r="BP24" s="420"/>
      <c r="BQ24" s="420"/>
      <c r="BR24" s="420"/>
      <c r="BS24" s="420"/>
      <c r="BT24" s="420"/>
      <c r="BU24" s="421"/>
      <c r="BV24" s="419">
        <v>2154501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5670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t="s">
        <v>122</v>
      </c>
      <c r="BO25" s="415"/>
      <c r="BP25" s="415"/>
      <c r="BQ25" s="415"/>
      <c r="BR25" s="415"/>
      <c r="BS25" s="415"/>
      <c r="BT25" s="415"/>
      <c r="BU25" s="416"/>
      <c r="BV25" s="414" t="s">
        <v>122</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5320</v>
      </c>
      <c r="R26" s="396"/>
      <c r="S26" s="396"/>
      <c r="T26" s="396"/>
      <c r="U26" s="396"/>
      <c r="V26" s="397"/>
      <c r="W26" s="454"/>
      <c r="X26" s="436"/>
      <c r="Y26" s="437"/>
      <c r="Z26" s="392" t="s">
        <v>168</v>
      </c>
      <c r="AA26" s="430"/>
      <c r="AB26" s="430"/>
      <c r="AC26" s="430"/>
      <c r="AD26" s="430"/>
      <c r="AE26" s="430"/>
      <c r="AF26" s="430"/>
      <c r="AG26" s="431"/>
      <c r="AH26" s="395">
        <v>3</v>
      </c>
      <c r="AI26" s="396"/>
      <c r="AJ26" s="396"/>
      <c r="AK26" s="396"/>
      <c r="AL26" s="397"/>
      <c r="AM26" s="395">
        <v>7905</v>
      </c>
      <c r="AN26" s="396"/>
      <c r="AO26" s="396"/>
      <c r="AP26" s="396"/>
      <c r="AQ26" s="396"/>
      <c r="AR26" s="397"/>
      <c r="AS26" s="395">
        <v>2635</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2600</v>
      </c>
      <c r="R27" s="396"/>
      <c r="S27" s="396"/>
      <c r="T27" s="396"/>
      <c r="U27" s="396"/>
      <c r="V27" s="397"/>
      <c r="W27" s="454"/>
      <c r="X27" s="436"/>
      <c r="Y27" s="437"/>
      <c r="Z27" s="392" t="s">
        <v>171</v>
      </c>
      <c r="AA27" s="393"/>
      <c r="AB27" s="393"/>
      <c r="AC27" s="393"/>
      <c r="AD27" s="393"/>
      <c r="AE27" s="393"/>
      <c r="AF27" s="393"/>
      <c r="AG27" s="394"/>
      <c r="AH27" s="395">
        <v>3</v>
      </c>
      <c r="AI27" s="396"/>
      <c r="AJ27" s="396"/>
      <c r="AK27" s="396"/>
      <c r="AL27" s="397"/>
      <c r="AM27" s="395">
        <v>8858</v>
      </c>
      <c r="AN27" s="396"/>
      <c r="AO27" s="396"/>
      <c r="AP27" s="396"/>
      <c r="AQ27" s="396"/>
      <c r="AR27" s="397"/>
      <c r="AS27" s="395">
        <v>2953</v>
      </c>
      <c r="AT27" s="396"/>
      <c r="AU27" s="396"/>
      <c r="AV27" s="396"/>
      <c r="AW27" s="396"/>
      <c r="AX27" s="398"/>
      <c r="AY27" s="425" t="s">
        <v>172</v>
      </c>
      <c r="AZ27" s="426"/>
      <c r="BA27" s="426"/>
      <c r="BB27" s="426"/>
      <c r="BC27" s="426"/>
      <c r="BD27" s="426"/>
      <c r="BE27" s="426"/>
      <c r="BF27" s="426"/>
      <c r="BG27" s="426"/>
      <c r="BH27" s="426"/>
      <c r="BI27" s="426"/>
      <c r="BJ27" s="426"/>
      <c r="BK27" s="426"/>
      <c r="BL27" s="426"/>
      <c r="BM27" s="427"/>
      <c r="BN27" s="422">
        <v>16829</v>
      </c>
      <c r="BO27" s="423"/>
      <c r="BP27" s="423"/>
      <c r="BQ27" s="423"/>
      <c r="BR27" s="423"/>
      <c r="BS27" s="423"/>
      <c r="BT27" s="423"/>
      <c r="BU27" s="424"/>
      <c r="BV27" s="422">
        <v>16829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173</v>
      </c>
      <c r="F28" s="393"/>
      <c r="G28" s="393"/>
      <c r="H28" s="393"/>
      <c r="I28" s="393"/>
      <c r="J28" s="393"/>
      <c r="K28" s="394"/>
      <c r="L28" s="395">
        <v>1</v>
      </c>
      <c r="M28" s="396"/>
      <c r="N28" s="396"/>
      <c r="O28" s="396"/>
      <c r="P28" s="397"/>
      <c r="Q28" s="395">
        <v>2160</v>
      </c>
      <c r="R28" s="396"/>
      <c r="S28" s="396"/>
      <c r="T28" s="396"/>
      <c r="U28" s="396"/>
      <c r="V28" s="397"/>
      <c r="W28" s="454"/>
      <c r="X28" s="436"/>
      <c r="Y28" s="437"/>
      <c r="Z28" s="392" t="s">
        <v>174</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175</v>
      </c>
      <c r="AZ28" s="403"/>
      <c r="BA28" s="403"/>
      <c r="BB28" s="404"/>
      <c r="BC28" s="411" t="s">
        <v>46</v>
      </c>
      <c r="BD28" s="412"/>
      <c r="BE28" s="412"/>
      <c r="BF28" s="412"/>
      <c r="BG28" s="412"/>
      <c r="BH28" s="412"/>
      <c r="BI28" s="412"/>
      <c r="BJ28" s="412"/>
      <c r="BK28" s="412"/>
      <c r="BL28" s="412"/>
      <c r="BM28" s="413"/>
      <c r="BN28" s="414">
        <v>1854159</v>
      </c>
      <c r="BO28" s="415"/>
      <c r="BP28" s="415"/>
      <c r="BQ28" s="415"/>
      <c r="BR28" s="415"/>
      <c r="BS28" s="415"/>
      <c r="BT28" s="415"/>
      <c r="BU28" s="416"/>
      <c r="BV28" s="414">
        <v>1772391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176</v>
      </c>
      <c r="F29" s="393"/>
      <c r="G29" s="393"/>
      <c r="H29" s="393"/>
      <c r="I29" s="393"/>
      <c r="J29" s="393"/>
      <c r="K29" s="394"/>
      <c r="L29" s="395">
        <v>6</v>
      </c>
      <c r="M29" s="396"/>
      <c r="N29" s="396"/>
      <c r="O29" s="396"/>
      <c r="P29" s="397"/>
      <c r="Q29" s="395">
        <v>2010</v>
      </c>
      <c r="R29" s="396"/>
      <c r="S29" s="396"/>
      <c r="T29" s="396"/>
      <c r="U29" s="396"/>
      <c r="V29" s="397"/>
      <c r="W29" s="455"/>
      <c r="X29" s="456"/>
      <c r="Y29" s="457"/>
      <c r="Z29" s="392" t="s">
        <v>177</v>
      </c>
      <c r="AA29" s="393"/>
      <c r="AB29" s="393"/>
      <c r="AC29" s="393"/>
      <c r="AD29" s="393"/>
      <c r="AE29" s="393"/>
      <c r="AF29" s="393"/>
      <c r="AG29" s="394"/>
      <c r="AH29" s="395">
        <v>62</v>
      </c>
      <c r="AI29" s="396"/>
      <c r="AJ29" s="396"/>
      <c r="AK29" s="396"/>
      <c r="AL29" s="397"/>
      <c r="AM29" s="395">
        <v>179545</v>
      </c>
      <c r="AN29" s="396"/>
      <c r="AO29" s="396"/>
      <c r="AP29" s="396"/>
      <c r="AQ29" s="396"/>
      <c r="AR29" s="397"/>
      <c r="AS29" s="395">
        <v>2896</v>
      </c>
      <c r="AT29" s="396"/>
      <c r="AU29" s="396"/>
      <c r="AV29" s="396"/>
      <c r="AW29" s="396"/>
      <c r="AX29" s="398"/>
      <c r="AY29" s="405"/>
      <c r="AZ29" s="406"/>
      <c r="BA29" s="406"/>
      <c r="BB29" s="407"/>
      <c r="BC29" s="399" t="s">
        <v>178</v>
      </c>
      <c r="BD29" s="400"/>
      <c r="BE29" s="400"/>
      <c r="BF29" s="400"/>
      <c r="BG29" s="400"/>
      <c r="BH29" s="400"/>
      <c r="BI29" s="400"/>
      <c r="BJ29" s="400"/>
      <c r="BK29" s="400"/>
      <c r="BL29" s="400"/>
      <c r="BM29" s="401"/>
      <c r="BN29" s="419">
        <v>424923</v>
      </c>
      <c r="BO29" s="420"/>
      <c r="BP29" s="420"/>
      <c r="BQ29" s="420"/>
      <c r="BR29" s="420"/>
      <c r="BS29" s="420"/>
      <c r="BT29" s="420"/>
      <c r="BU29" s="421"/>
      <c r="BV29" s="419">
        <v>424923</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179</v>
      </c>
      <c r="X30" s="381"/>
      <c r="Y30" s="381"/>
      <c r="Z30" s="381"/>
      <c r="AA30" s="381"/>
      <c r="AB30" s="381"/>
      <c r="AC30" s="381"/>
      <c r="AD30" s="381"/>
      <c r="AE30" s="381"/>
      <c r="AF30" s="381"/>
      <c r="AG30" s="382"/>
      <c r="AH30" s="383">
        <v>91.3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708695</v>
      </c>
      <c r="BO30" s="423"/>
      <c r="BP30" s="423"/>
      <c r="BQ30" s="423"/>
      <c r="BR30" s="423"/>
      <c r="BS30" s="423"/>
      <c r="BT30" s="423"/>
      <c r="BU30" s="424"/>
      <c r="BV30" s="422">
        <v>754616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180</v>
      </c>
      <c r="D32" s="372"/>
      <c r="E32" s="372"/>
      <c r="F32" s="372"/>
      <c r="G32" s="372"/>
      <c r="H32" s="372"/>
      <c r="I32" s="372"/>
      <c r="J32" s="372"/>
      <c r="K32" s="372"/>
      <c r="L32" s="372"/>
      <c r="M32" s="372"/>
      <c r="N32" s="372"/>
      <c r="O32" s="372"/>
      <c r="P32" s="372"/>
      <c r="Q32" s="372"/>
      <c r="R32" s="372"/>
      <c r="S32" s="372"/>
      <c r="U32" s="373" t="s">
        <v>181</v>
      </c>
      <c r="V32" s="373"/>
      <c r="W32" s="373"/>
      <c r="X32" s="373"/>
      <c r="Y32" s="373"/>
      <c r="Z32" s="373"/>
      <c r="AA32" s="373"/>
      <c r="AB32" s="373"/>
      <c r="AC32" s="373"/>
      <c r="AD32" s="373"/>
      <c r="AE32" s="373"/>
      <c r="AF32" s="373"/>
      <c r="AG32" s="373"/>
      <c r="AH32" s="373"/>
      <c r="AI32" s="373"/>
      <c r="AJ32" s="373"/>
      <c r="AK32" s="373"/>
      <c r="AM32" s="373" t="s">
        <v>182</v>
      </c>
      <c r="AN32" s="373"/>
      <c r="AO32" s="373"/>
      <c r="AP32" s="373"/>
      <c r="AQ32" s="373"/>
      <c r="AR32" s="373"/>
      <c r="AS32" s="373"/>
      <c r="AT32" s="373"/>
      <c r="AU32" s="373"/>
      <c r="AV32" s="373"/>
      <c r="AW32" s="373"/>
      <c r="AX32" s="373"/>
      <c r="AY32" s="373"/>
      <c r="AZ32" s="373"/>
      <c r="BA32" s="373"/>
      <c r="BB32" s="373"/>
      <c r="BC32" s="373"/>
      <c r="BE32" s="373" t="s">
        <v>183</v>
      </c>
      <c r="BF32" s="373"/>
      <c r="BG32" s="373"/>
      <c r="BH32" s="373"/>
      <c r="BI32" s="373"/>
      <c r="BJ32" s="373"/>
      <c r="BK32" s="373"/>
      <c r="BL32" s="373"/>
      <c r="BM32" s="373"/>
      <c r="BN32" s="373"/>
      <c r="BO32" s="373"/>
      <c r="BP32" s="373"/>
      <c r="BQ32" s="373"/>
      <c r="BR32" s="373"/>
      <c r="BS32" s="373"/>
      <c r="BT32" s="373"/>
      <c r="BU32" s="373"/>
      <c r="BW32" s="373" t="s">
        <v>184</v>
      </c>
      <c r="BX32" s="373"/>
      <c r="BY32" s="373"/>
      <c r="BZ32" s="373"/>
      <c r="CA32" s="373"/>
      <c r="CB32" s="373"/>
      <c r="CC32" s="373"/>
      <c r="CD32" s="373"/>
      <c r="CE32" s="373"/>
      <c r="CF32" s="373"/>
      <c r="CG32" s="373"/>
      <c r="CH32" s="373"/>
      <c r="CI32" s="373"/>
      <c r="CJ32" s="373"/>
      <c r="CK32" s="373"/>
      <c r="CL32" s="373"/>
      <c r="CM32" s="373"/>
      <c r="CO32" s="373" t="s">
        <v>185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4</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ahfyfrTbJFeffo8lsEBmlDODlGhtewwiwwsmpR6dD+tBGqnW8Ck4DaF/Y7xmmPWp95v1BaxiQPkCIfs71cg3A==" saltValue="sp/XFI45QAa3NPiuyaS4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224845</v>
      </c>
      <c r="S5" s="674"/>
      <c r="T5" s="674"/>
      <c r="U5" s="674"/>
      <c r="V5" s="674"/>
      <c r="W5" s="674"/>
      <c r="X5" s="674"/>
      <c r="Y5" s="702"/>
      <c r="Z5" s="715">
        <v>5.9</v>
      </c>
      <c r="AA5" s="715"/>
      <c r="AB5" s="715"/>
      <c r="AC5" s="715"/>
      <c r="AD5" s="716">
        <v>224845</v>
      </c>
      <c r="AE5" s="716"/>
      <c r="AF5" s="716"/>
      <c r="AG5" s="716"/>
      <c r="AH5" s="716"/>
      <c r="AI5" s="716"/>
      <c r="AJ5" s="716"/>
      <c r="AK5" s="716"/>
      <c r="AL5" s="703">
        <v>12</v>
      </c>
      <c r="AM5" s="686"/>
      <c r="AN5" s="686"/>
      <c r="AO5" s="704"/>
      <c r="AP5" s="676" t="s">
        <v>216</v>
      </c>
      <c r="AQ5" s="677"/>
      <c r="AR5" s="677"/>
      <c r="AS5" s="677"/>
      <c r="AT5" s="677"/>
      <c r="AU5" s="677"/>
      <c r="AV5" s="677"/>
      <c r="AW5" s="677"/>
      <c r="AX5" s="677"/>
      <c r="AY5" s="677"/>
      <c r="AZ5" s="677"/>
      <c r="BA5" s="677"/>
      <c r="BB5" s="677"/>
      <c r="BC5" s="677"/>
      <c r="BD5" s="677"/>
      <c r="BE5" s="677"/>
      <c r="BF5" s="678"/>
      <c r="BG5" s="627">
        <v>224845</v>
      </c>
      <c r="BH5" s="628"/>
      <c r="BI5" s="628"/>
      <c r="BJ5" s="628"/>
      <c r="BK5" s="628"/>
      <c r="BL5" s="628"/>
      <c r="BM5" s="628"/>
      <c r="BN5" s="629"/>
      <c r="BO5" s="663">
        <v>100</v>
      </c>
      <c r="BP5" s="663"/>
      <c r="BQ5" s="663"/>
      <c r="BR5" s="663"/>
      <c r="BS5" s="664" t="s">
        <v>122</v>
      </c>
      <c r="BT5" s="664"/>
      <c r="BU5" s="664"/>
      <c r="BV5" s="664"/>
      <c r="BW5" s="664"/>
      <c r="BX5" s="664"/>
      <c r="BY5" s="664"/>
      <c r="BZ5" s="664"/>
      <c r="CA5" s="664"/>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24" t="s">
        <v>220</v>
      </c>
      <c r="C6" s="625"/>
      <c r="D6" s="625"/>
      <c r="E6" s="625"/>
      <c r="F6" s="625"/>
      <c r="G6" s="625"/>
      <c r="H6" s="625"/>
      <c r="I6" s="625"/>
      <c r="J6" s="625"/>
      <c r="K6" s="625"/>
      <c r="L6" s="625"/>
      <c r="M6" s="625"/>
      <c r="N6" s="625"/>
      <c r="O6" s="625"/>
      <c r="P6" s="625"/>
      <c r="Q6" s="626"/>
      <c r="R6" s="627">
        <v>13966</v>
      </c>
      <c r="S6" s="628"/>
      <c r="T6" s="628"/>
      <c r="U6" s="628"/>
      <c r="V6" s="628"/>
      <c r="W6" s="628"/>
      <c r="X6" s="628"/>
      <c r="Y6" s="629"/>
      <c r="Z6" s="663">
        <v>0.4</v>
      </c>
      <c r="AA6" s="663"/>
      <c r="AB6" s="663"/>
      <c r="AC6" s="663"/>
      <c r="AD6" s="664">
        <v>13966</v>
      </c>
      <c r="AE6" s="664"/>
      <c r="AF6" s="664"/>
      <c r="AG6" s="664"/>
      <c r="AH6" s="664"/>
      <c r="AI6" s="664"/>
      <c r="AJ6" s="664"/>
      <c r="AK6" s="664"/>
      <c r="AL6" s="630">
        <v>0.7</v>
      </c>
      <c r="AM6" s="631"/>
      <c r="AN6" s="631"/>
      <c r="AO6" s="665"/>
      <c r="AP6" s="624" t="s">
        <v>221</v>
      </c>
      <c r="AQ6" s="625"/>
      <c r="AR6" s="625"/>
      <c r="AS6" s="625"/>
      <c r="AT6" s="625"/>
      <c r="AU6" s="625"/>
      <c r="AV6" s="625"/>
      <c r="AW6" s="625"/>
      <c r="AX6" s="625"/>
      <c r="AY6" s="625"/>
      <c r="AZ6" s="625"/>
      <c r="BA6" s="625"/>
      <c r="BB6" s="625"/>
      <c r="BC6" s="625"/>
      <c r="BD6" s="625"/>
      <c r="BE6" s="625"/>
      <c r="BF6" s="626"/>
      <c r="BG6" s="627">
        <v>224845</v>
      </c>
      <c r="BH6" s="628"/>
      <c r="BI6" s="628"/>
      <c r="BJ6" s="628"/>
      <c r="BK6" s="628"/>
      <c r="BL6" s="628"/>
      <c r="BM6" s="628"/>
      <c r="BN6" s="629"/>
      <c r="BO6" s="663">
        <v>100</v>
      </c>
      <c r="BP6" s="663"/>
      <c r="BQ6" s="663"/>
      <c r="BR6" s="663"/>
      <c r="BS6" s="664" t="s">
        <v>122</v>
      </c>
      <c r="BT6" s="664"/>
      <c r="BU6" s="664"/>
      <c r="BV6" s="664"/>
      <c r="BW6" s="664"/>
      <c r="BX6" s="664"/>
      <c r="BY6" s="664"/>
      <c r="BZ6" s="664"/>
      <c r="CA6" s="664"/>
      <c r="CB6" s="695"/>
      <c r="CD6" s="676" t="s">
        <v>222</v>
      </c>
      <c r="CE6" s="677"/>
      <c r="CF6" s="677"/>
      <c r="CG6" s="677"/>
      <c r="CH6" s="677"/>
      <c r="CI6" s="677"/>
      <c r="CJ6" s="677"/>
      <c r="CK6" s="677"/>
      <c r="CL6" s="677"/>
      <c r="CM6" s="677"/>
      <c r="CN6" s="677"/>
      <c r="CO6" s="677"/>
      <c r="CP6" s="677"/>
      <c r="CQ6" s="678"/>
      <c r="CR6" s="627">
        <v>56633</v>
      </c>
      <c r="CS6" s="628"/>
      <c r="CT6" s="628"/>
      <c r="CU6" s="628"/>
      <c r="CV6" s="628"/>
      <c r="CW6" s="628"/>
      <c r="CX6" s="628"/>
      <c r="CY6" s="629"/>
      <c r="CZ6" s="703">
        <v>1.5</v>
      </c>
      <c r="DA6" s="686"/>
      <c r="DB6" s="686"/>
      <c r="DC6" s="705"/>
      <c r="DD6" s="633" t="s">
        <v>122</v>
      </c>
      <c r="DE6" s="628"/>
      <c r="DF6" s="628"/>
      <c r="DG6" s="628"/>
      <c r="DH6" s="628"/>
      <c r="DI6" s="628"/>
      <c r="DJ6" s="628"/>
      <c r="DK6" s="628"/>
      <c r="DL6" s="628"/>
      <c r="DM6" s="628"/>
      <c r="DN6" s="628"/>
      <c r="DO6" s="628"/>
      <c r="DP6" s="629"/>
      <c r="DQ6" s="633">
        <v>56633</v>
      </c>
      <c r="DR6" s="628"/>
      <c r="DS6" s="628"/>
      <c r="DT6" s="628"/>
      <c r="DU6" s="628"/>
      <c r="DV6" s="628"/>
      <c r="DW6" s="628"/>
      <c r="DX6" s="628"/>
      <c r="DY6" s="628"/>
      <c r="DZ6" s="628"/>
      <c r="EA6" s="628"/>
      <c r="EB6" s="628"/>
      <c r="EC6" s="662"/>
    </row>
    <row r="7" spans="2:143" ht="11.25" customHeight="1" x14ac:dyDescent="0.15">
      <c r="B7" s="624" t="s">
        <v>223</v>
      </c>
      <c r="C7" s="625"/>
      <c r="D7" s="625"/>
      <c r="E7" s="625"/>
      <c r="F7" s="625"/>
      <c r="G7" s="625"/>
      <c r="H7" s="625"/>
      <c r="I7" s="625"/>
      <c r="J7" s="625"/>
      <c r="K7" s="625"/>
      <c r="L7" s="625"/>
      <c r="M7" s="625"/>
      <c r="N7" s="625"/>
      <c r="O7" s="625"/>
      <c r="P7" s="625"/>
      <c r="Q7" s="626"/>
      <c r="R7" s="627">
        <v>23</v>
      </c>
      <c r="S7" s="628"/>
      <c r="T7" s="628"/>
      <c r="U7" s="628"/>
      <c r="V7" s="628"/>
      <c r="W7" s="628"/>
      <c r="X7" s="628"/>
      <c r="Y7" s="629"/>
      <c r="Z7" s="663">
        <v>0</v>
      </c>
      <c r="AA7" s="663"/>
      <c r="AB7" s="663"/>
      <c r="AC7" s="663"/>
      <c r="AD7" s="664">
        <v>23</v>
      </c>
      <c r="AE7" s="664"/>
      <c r="AF7" s="664"/>
      <c r="AG7" s="664"/>
      <c r="AH7" s="664"/>
      <c r="AI7" s="664"/>
      <c r="AJ7" s="664"/>
      <c r="AK7" s="664"/>
      <c r="AL7" s="630">
        <v>0</v>
      </c>
      <c r="AM7" s="631"/>
      <c r="AN7" s="631"/>
      <c r="AO7" s="665"/>
      <c r="AP7" s="624" t="s">
        <v>224</v>
      </c>
      <c r="AQ7" s="625"/>
      <c r="AR7" s="625"/>
      <c r="AS7" s="625"/>
      <c r="AT7" s="625"/>
      <c r="AU7" s="625"/>
      <c r="AV7" s="625"/>
      <c r="AW7" s="625"/>
      <c r="AX7" s="625"/>
      <c r="AY7" s="625"/>
      <c r="AZ7" s="625"/>
      <c r="BA7" s="625"/>
      <c r="BB7" s="625"/>
      <c r="BC7" s="625"/>
      <c r="BD7" s="625"/>
      <c r="BE7" s="625"/>
      <c r="BF7" s="626"/>
      <c r="BG7" s="627">
        <v>59250</v>
      </c>
      <c r="BH7" s="628"/>
      <c r="BI7" s="628"/>
      <c r="BJ7" s="628"/>
      <c r="BK7" s="628"/>
      <c r="BL7" s="628"/>
      <c r="BM7" s="628"/>
      <c r="BN7" s="629"/>
      <c r="BO7" s="663">
        <v>26.4</v>
      </c>
      <c r="BP7" s="663"/>
      <c r="BQ7" s="663"/>
      <c r="BR7" s="663"/>
      <c r="BS7" s="664" t="s">
        <v>122</v>
      </c>
      <c r="BT7" s="664"/>
      <c r="BU7" s="664"/>
      <c r="BV7" s="664"/>
      <c r="BW7" s="664"/>
      <c r="BX7" s="664"/>
      <c r="BY7" s="664"/>
      <c r="BZ7" s="664"/>
      <c r="CA7" s="664"/>
      <c r="CB7" s="695"/>
      <c r="CD7" s="624" t="s">
        <v>225</v>
      </c>
      <c r="CE7" s="625"/>
      <c r="CF7" s="625"/>
      <c r="CG7" s="625"/>
      <c r="CH7" s="625"/>
      <c r="CI7" s="625"/>
      <c r="CJ7" s="625"/>
      <c r="CK7" s="625"/>
      <c r="CL7" s="625"/>
      <c r="CM7" s="625"/>
      <c r="CN7" s="625"/>
      <c r="CO7" s="625"/>
      <c r="CP7" s="625"/>
      <c r="CQ7" s="626"/>
      <c r="CR7" s="627">
        <v>991116</v>
      </c>
      <c r="CS7" s="628"/>
      <c r="CT7" s="628"/>
      <c r="CU7" s="628"/>
      <c r="CV7" s="628"/>
      <c r="CW7" s="628"/>
      <c r="CX7" s="628"/>
      <c r="CY7" s="629"/>
      <c r="CZ7" s="663">
        <v>26.7</v>
      </c>
      <c r="DA7" s="663"/>
      <c r="DB7" s="663"/>
      <c r="DC7" s="663"/>
      <c r="DD7" s="633">
        <v>186411</v>
      </c>
      <c r="DE7" s="628"/>
      <c r="DF7" s="628"/>
      <c r="DG7" s="628"/>
      <c r="DH7" s="628"/>
      <c r="DI7" s="628"/>
      <c r="DJ7" s="628"/>
      <c r="DK7" s="628"/>
      <c r="DL7" s="628"/>
      <c r="DM7" s="628"/>
      <c r="DN7" s="628"/>
      <c r="DO7" s="628"/>
      <c r="DP7" s="629"/>
      <c r="DQ7" s="633">
        <v>519231</v>
      </c>
      <c r="DR7" s="628"/>
      <c r="DS7" s="628"/>
      <c r="DT7" s="628"/>
      <c r="DU7" s="628"/>
      <c r="DV7" s="628"/>
      <c r="DW7" s="628"/>
      <c r="DX7" s="628"/>
      <c r="DY7" s="628"/>
      <c r="DZ7" s="628"/>
      <c r="EA7" s="628"/>
      <c r="EB7" s="628"/>
      <c r="EC7" s="662"/>
    </row>
    <row r="8" spans="2:143" ht="11.25" customHeight="1" x14ac:dyDescent="0.15">
      <c r="B8" s="624" t="s">
        <v>226</v>
      </c>
      <c r="C8" s="625"/>
      <c r="D8" s="625"/>
      <c r="E8" s="625"/>
      <c r="F8" s="625"/>
      <c r="G8" s="625"/>
      <c r="H8" s="625"/>
      <c r="I8" s="625"/>
      <c r="J8" s="625"/>
      <c r="K8" s="625"/>
      <c r="L8" s="625"/>
      <c r="M8" s="625"/>
      <c r="N8" s="625"/>
      <c r="O8" s="625"/>
      <c r="P8" s="625"/>
      <c r="Q8" s="626"/>
      <c r="R8" s="627">
        <v>304</v>
      </c>
      <c r="S8" s="628"/>
      <c r="T8" s="628"/>
      <c r="U8" s="628"/>
      <c r="V8" s="628"/>
      <c r="W8" s="628"/>
      <c r="X8" s="628"/>
      <c r="Y8" s="629"/>
      <c r="Z8" s="663">
        <v>0</v>
      </c>
      <c r="AA8" s="663"/>
      <c r="AB8" s="663"/>
      <c r="AC8" s="663"/>
      <c r="AD8" s="664">
        <v>304</v>
      </c>
      <c r="AE8" s="664"/>
      <c r="AF8" s="664"/>
      <c r="AG8" s="664"/>
      <c r="AH8" s="664"/>
      <c r="AI8" s="664"/>
      <c r="AJ8" s="664"/>
      <c r="AK8" s="664"/>
      <c r="AL8" s="630">
        <v>0</v>
      </c>
      <c r="AM8" s="631"/>
      <c r="AN8" s="631"/>
      <c r="AO8" s="665"/>
      <c r="AP8" s="624" t="s">
        <v>227</v>
      </c>
      <c r="AQ8" s="625"/>
      <c r="AR8" s="625"/>
      <c r="AS8" s="625"/>
      <c r="AT8" s="625"/>
      <c r="AU8" s="625"/>
      <c r="AV8" s="625"/>
      <c r="AW8" s="625"/>
      <c r="AX8" s="625"/>
      <c r="AY8" s="625"/>
      <c r="AZ8" s="625"/>
      <c r="BA8" s="625"/>
      <c r="BB8" s="625"/>
      <c r="BC8" s="625"/>
      <c r="BD8" s="625"/>
      <c r="BE8" s="625"/>
      <c r="BF8" s="626"/>
      <c r="BG8" s="627">
        <v>2077</v>
      </c>
      <c r="BH8" s="628"/>
      <c r="BI8" s="628"/>
      <c r="BJ8" s="628"/>
      <c r="BK8" s="628"/>
      <c r="BL8" s="628"/>
      <c r="BM8" s="628"/>
      <c r="BN8" s="629"/>
      <c r="BO8" s="663">
        <v>0.9</v>
      </c>
      <c r="BP8" s="663"/>
      <c r="BQ8" s="663"/>
      <c r="BR8" s="663"/>
      <c r="BS8" s="664" t="s">
        <v>122</v>
      </c>
      <c r="BT8" s="664"/>
      <c r="BU8" s="664"/>
      <c r="BV8" s="664"/>
      <c r="BW8" s="664"/>
      <c r="BX8" s="664"/>
      <c r="BY8" s="664"/>
      <c r="BZ8" s="664"/>
      <c r="CA8" s="664"/>
      <c r="CB8" s="695"/>
      <c r="CD8" s="624" t="s">
        <v>228</v>
      </c>
      <c r="CE8" s="625"/>
      <c r="CF8" s="625"/>
      <c r="CG8" s="625"/>
      <c r="CH8" s="625"/>
      <c r="CI8" s="625"/>
      <c r="CJ8" s="625"/>
      <c r="CK8" s="625"/>
      <c r="CL8" s="625"/>
      <c r="CM8" s="625"/>
      <c r="CN8" s="625"/>
      <c r="CO8" s="625"/>
      <c r="CP8" s="625"/>
      <c r="CQ8" s="626"/>
      <c r="CR8" s="627">
        <v>602066</v>
      </c>
      <c r="CS8" s="628"/>
      <c r="CT8" s="628"/>
      <c r="CU8" s="628"/>
      <c r="CV8" s="628"/>
      <c r="CW8" s="628"/>
      <c r="CX8" s="628"/>
      <c r="CY8" s="629"/>
      <c r="CZ8" s="663">
        <v>16.2</v>
      </c>
      <c r="DA8" s="663"/>
      <c r="DB8" s="663"/>
      <c r="DC8" s="663"/>
      <c r="DD8" s="633">
        <v>1162</v>
      </c>
      <c r="DE8" s="628"/>
      <c r="DF8" s="628"/>
      <c r="DG8" s="628"/>
      <c r="DH8" s="628"/>
      <c r="DI8" s="628"/>
      <c r="DJ8" s="628"/>
      <c r="DK8" s="628"/>
      <c r="DL8" s="628"/>
      <c r="DM8" s="628"/>
      <c r="DN8" s="628"/>
      <c r="DO8" s="628"/>
      <c r="DP8" s="629"/>
      <c r="DQ8" s="633">
        <v>315015</v>
      </c>
      <c r="DR8" s="628"/>
      <c r="DS8" s="628"/>
      <c r="DT8" s="628"/>
      <c r="DU8" s="628"/>
      <c r="DV8" s="628"/>
      <c r="DW8" s="628"/>
      <c r="DX8" s="628"/>
      <c r="DY8" s="628"/>
      <c r="DZ8" s="628"/>
      <c r="EA8" s="628"/>
      <c r="EB8" s="628"/>
      <c r="EC8" s="662"/>
    </row>
    <row r="9" spans="2:143" ht="11.25" customHeight="1" x14ac:dyDescent="0.15">
      <c r="B9" s="624" t="s">
        <v>229</v>
      </c>
      <c r="C9" s="625"/>
      <c r="D9" s="625"/>
      <c r="E9" s="625"/>
      <c r="F9" s="625"/>
      <c r="G9" s="625"/>
      <c r="H9" s="625"/>
      <c r="I9" s="625"/>
      <c r="J9" s="625"/>
      <c r="K9" s="625"/>
      <c r="L9" s="625"/>
      <c r="M9" s="625"/>
      <c r="N9" s="625"/>
      <c r="O9" s="625"/>
      <c r="P9" s="625"/>
      <c r="Q9" s="626"/>
      <c r="R9" s="627">
        <v>336</v>
      </c>
      <c r="S9" s="628"/>
      <c r="T9" s="628"/>
      <c r="U9" s="628"/>
      <c r="V9" s="628"/>
      <c r="W9" s="628"/>
      <c r="X9" s="628"/>
      <c r="Y9" s="629"/>
      <c r="Z9" s="663">
        <v>0</v>
      </c>
      <c r="AA9" s="663"/>
      <c r="AB9" s="663"/>
      <c r="AC9" s="663"/>
      <c r="AD9" s="664">
        <v>336</v>
      </c>
      <c r="AE9" s="664"/>
      <c r="AF9" s="664"/>
      <c r="AG9" s="664"/>
      <c r="AH9" s="664"/>
      <c r="AI9" s="664"/>
      <c r="AJ9" s="664"/>
      <c r="AK9" s="664"/>
      <c r="AL9" s="630">
        <v>0</v>
      </c>
      <c r="AM9" s="631"/>
      <c r="AN9" s="631"/>
      <c r="AO9" s="665"/>
      <c r="AP9" s="624" t="s">
        <v>230</v>
      </c>
      <c r="AQ9" s="625"/>
      <c r="AR9" s="625"/>
      <c r="AS9" s="625"/>
      <c r="AT9" s="625"/>
      <c r="AU9" s="625"/>
      <c r="AV9" s="625"/>
      <c r="AW9" s="625"/>
      <c r="AX9" s="625"/>
      <c r="AY9" s="625"/>
      <c r="AZ9" s="625"/>
      <c r="BA9" s="625"/>
      <c r="BB9" s="625"/>
      <c r="BC9" s="625"/>
      <c r="BD9" s="625"/>
      <c r="BE9" s="625"/>
      <c r="BF9" s="626"/>
      <c r="BG9" s="627">
        <v>49840</v>
      </c>
      <c r="BH9" s="628"/>
      <c r="BI9" s="628"/>
      <c r="BJ9" s="628"/>
      <c r="BK9" s="628"/>
      <c r="BL9" s="628"/>
      <c r="BM9" s="628"/>
      <c r="BN9" s="629"/>
      <c r="BO9" s="663">
        <v>22.2</v>
      </c>
      <c r="BP9" s="663"/>
      <c r="BQ9" s="663"/>
      <c r="BR9" s="663"/>
      <c r="BS9" s="664" t="s">
        <v>122</v>
      </c>
      <c r="BT9" s="664"/>
      <c r="BU9" s="664"/>
      <c r="BV9" s="664"/>
      <c r="BW9" s="664"/>
      <c r="BX9" s="664"/>
      <c r="BY9" s="664"/>
      <c r="BZ9" s="664"/>
      <c r="CA9" s="664"/>
      <c r="CB9" s="695"/>
      <c r="CD9" s="624" t="s">
        <v>231</v>
      </c>
      <c r="CE9" s="625"/>
      <c r="CF9" s="625"/>
      <c r="CG9" s="625"/>
      <c r="CH9" s="625"/>
      <c r="CI9" s="625"/>
      <c r="CJ9" s="625"/>
      <c r="CK9" s="625"/>
      <c r="CL9" s="625"/>
      <c r="CM9" s="625"/>
      <c r="CN9" s="625"/>
      <c r="CO9" s="625"/>
      <c r="CP9" s="625"/>
      <c r="CQ9" s="626"/>
      <c r="CR9" s="627">
        <v>271964</v>
      </c>
      <c r="CS9" s="628"/>
      <c r="CT9" s="628"/>
      <c r="CU9" s="628"/>
      <c r="CV9" s="628"/>
      <c r="CW9" s="628"/>
      <c r="CX9" s="628"/>
      <c r="CY9" s="629"/>
      <c r="CZ9" s="663">
        <v>7.3</v>
      </c>
      <c r="DA9" s="663"/>
      <c r="DB9" s="663"/>
      <c r="DC9" s="663"/>
      <c r="DD9" s="633" t="s">
        <v>122</v>
      </c>
      <c r="DE9" s="628"/>
      <c r="DF9" s="628"/>
      <c r="DG9" s="628"/>
      <c r="DH9" s="628"/>
      <c r="DI9" s="628"/>
      <c r="DJ9" s="628"/>
      <c r="DK9" s="628"/>
      <c r="DL9" s="628"/>
      <c r="DM9" s="628"/>
      <c r="DN9" s="628"/>
      <c r="DO9" s="628"/>
      <c r="DP9" s="629"/>
      <c r="DQ9" s="633">
        <v>167697</v>
      </c>
      <c r="DR9" s="628"/>
      <c r="DS9" s="628"/>
      <c r="DT9" s="628"/>
      <c r="DU9" s="628"/>
      <c r="DV9" s="628"/>
      <c r="DW9" s="628"/>
      <c r="DX9" s="628"/>
      <c r="DY9" s="628"/>
      <c r="DZ9" s="628"/>
      <c r="EA9" s="628"/>
      <c r="EB9" s="628"/>
      <c r="EC9" s="662"/>
    </row>
    <row r="10" spans="2:143" ht="11.25" customHeight="1" x14ac:dyDescent="0.15">
      <c r="B10" s="624" t="s">
        <v>232</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233</v>
      </c>
      <c r="AQ10" s="625"/>
      <c r="AR10" s="625"/>
      <c r="AS10" s="625"/>
      <c r="AT10" s="625"/>
      <c r="AU10" s="625"/>
      <c r="AV10" s="625"/>
      <c r="AW10" s="625"/>
      <c r="AX10" s="625"/>
      <c r="AY10" s="625"/>
      <c r="AZ10" s="625"/>
      <c r="BA10" s="625"/>
      <c r="BB10" s="625"/>
      <c r="BC10" s="625"/>
      <c r="BD10" s="625"/>
      <c r="BE10" s="625"/>
      <c r="BF10" s="626"/>
      <c r="BG10" s="627">
        <v>5551</v>
      </c>
      <c r="BH10" s="628"/>
      <c r="BI10" s="628"/>
      <c r="BJ10" s="628"/>
      <c r="BK10" s="628"/>
      <c r="BL10" s="628"/>
      <c r="BM10" s="628"/>
      <c r="BN10" s="629"/>
      <c r="BO10" s="663">
        <v>2.5</v>
      </c>
      <c r="BP10" s="663"/>
      <c r="BQ10" s="663"/>
      <c r="BR10" s="663"/>
      <c r="BS10" s="664" t="s">
        <v>122</v>
      </c>
      <c r="BT10" s="664"/>
      <c r="BU10" s="664"/>
      <c r="BV10" s="664"/>
      <c r="BW10" s="664"/>
      <c r="BX10" s="664"/>
      <c r="BY10" s="664"/>
      <c r="BZ10" s="664"/>
      <c r="CA10" s="664"/>
      <c r="CB10" s="695"/>
      <c r="CD10" s="624" t="s">
        <v>234</v>
      </c>
      <c r="CE10" s="625"/>
      <c r="CF10" s="625"/>
      <c r="CG10" s="625"/>
      <c r="CH10" s="625"/>
      <c r="CI10" s="625"/>
      <c r="CJ10" s="625"/>
      <c r="CK10" s="625"/>
      <c r="CL10" s="625"/>
      <c r="CM10" s="625"/>
      <c r="CN10" s="625"/>
      <c r="CO10" s="625"/>
      <c r="CP10" s="625"/>
      <c r="CQ10" s="626"/>
      <c r="CR10" s="627">
        <v>81</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81</v>
      </c>
      <c r="DR10" s="628"/>
      <c r="DS10" s="628"/>
      <c r="DT10" s="628"/>
      <c r="DU10" s="628"/>
      <c r="DV10" s="628"/>
      <c r="DW10" s="628"/>
      <c r="DX10" s="628"/>
      <c r="DY10" s="628"/>
      <c r="DZ10" s="628"/>
      <c r="EA10" s="628"/>
      <c r="EB10" s="628"/>
      <c r="EC10" s="662"/>
    </row>
    <row r="11" spans="2:143" ht="11.25" customHeight="1" x14ac:dyDescent="0.15">
      <c r="B11" s="624" t="s">
        <v>235</v>
      </c>
      <c r="C11" s="625"/>
      <c r="D11" s="625"/>
      <c r="E11" s="625"/>
      <c r="F11" s="625"/>
      <c r="G11" s="625"/>
      <c r="H11" s="625"/>
      <c r="I11" s="625"/>
      <c r="J11" s="625"/>
      <c r="K11" s="625"/>
      <c r="L11" s="625"/>
      <c r="M11" s="625"/>
      <c r="N11" s="625"/>
      <c r="O11" s="625"/>
      <c r="P11" s="625"/>
      <c r="Q11" s="626"/>
      <c r="R11" s="627">
        <v>35454</v>
      </c>
      <c r="S11" s="628"/>
      <c r="T11" s="628"/>
      <c r="U11" s="628"/>
      <c r="V11" s="628"/>
      <c r="W11" s="628"/>
      <c r="X11" s="628"/>
      <c r="Y11" s="629"/>
      <c r="Z11" s="630">
        <v>0.9</v>
      </c>
      <c r="AA11" s="631"/>
      <c r="AB11" s="631"/>
      <c r="AC11" s="632"/>
      <c r="AD11" s="633">
        <v>35454</v>
      </c>
      <c r="AE11" s="628"/>
      <c r="AF11" s="628"/>
      <c r="AG11" s="628"/>
      <c r="AH11" s="628"/>
      <c r="AI11" s="628"/>
      <c r="AJ11" s="628"/>
      <c r="AK11" s="629"/>
      <c r="AL11" s="630">
        <v>1.9</v>
      </c>
      <c r="AM11" s="631"/>
      <c r="AN11" s="631"/>
      <c r="AO11" s="665"/>
      <c r="AP11" s="624" t="s">
        <v>236</v>
      </c>
      <c r="AQ11" s="625"/>
      <c r="AR11" s="625"/>
      <c r="AS11" s="625"/>
      <c r="AT11" s="625"/>
      <c r="AU11" s="625"/>
      <c r="AV11" s="625"/>
      <c r="AW11" s="625"/>
      <c r="AX11" s="625"/>
      <c r="AY11" s="625"/>
      <c r="AZ11" s="625"/>
      <c r="BA11" s="625"/>
      <c r="BB11" s="625"/>
      <c r="BC11" s="625"/>
      <c r="BD11" s="625"/>
      <c r="BE11" s="625"/>
      <c r="BF11" s="626"/>
      <c r="BG11" s="627">
        <v>1782</v>
      </c>
      <c r="BH11" s="628"/>
      <c r="BI11" s="628"/>
      <c r="BJ11" s="628"/>
      <c r="BK11" s="628"/>
      <c r="BL11" s="628"/>
      <c r="BM11" s="628"/>
      <c r="BN11" s="629"/>
      <c r="BO11" s="663">
        <v>0.8</v>
      </c>
      <c r="BP11" s="663"/>
      <c r="BQ11" s="663"/>
      <c r="BR11" s="663"/>
      <c r="BS11" s="664" t="s">
        <v>122</v>
      </c>
      <c r="BT11" s="664"/>
      <c r="BU11" s="664"/>
      <c r="BV11" s="664"/>
      <c r="BW11" s="664"/>
      <c r="BX11" s="664"/>
      <c r="BY11" s="664"/>
      <c r="BZ11" s="664"/>
      <c r="CA11" s="664"/>
      <c r="CB11" s="695"/>
      <c r="CD11" s="624" t="s">
        <v>237</v>
      </c>
      <c r="CE11" s="625"/>
      <c r="CF11" s="625"/>
      <c r="CG11" s="625"/>
      <c r="CH11" s="625"/>
      <c r="CI11" s="625"/>
      <c r="CJ11" s="625"/>
      <c r="CK11" s="625"/>
      <c r="CL11" s="625"/>
      <c r="CM11" s="625"/>
      <c r="CN11" s="625"/>
      <c r="CO11" s="625"/>
      <c r="CP11" s="625"/>
      <c r="CQ11" s="626"/>
      <c r="CR11" s="627">
        <v>249195</v>
      </c>
      <c r="CS11" s="628"/>
      <c r="CT11" s="628"/>
      <c r="CU11" s="628"/>
      <c r="CV11" s="628"/>
      <c r="CW11" s="628"/>
      <c r="CX11" s="628"/>
      <c r="CY11" s="629"/>
      <c r="CZ11" s="663">
        <v>6.7</v>
      </c>
      <c r="DA11" s="663"/>
      <c r="DB11" s="663"/>
      <c r="DC11" s="663"/>
      <c r="DD11" s="633">
        <v>29646</v>
      </c>
      <c r="DE11" s="628"/>
      <c r="DF11" s="628"/>
      <c r="DG11" s="628"/>
      <c r="DH11" s="628"/>
      <c r="DI11" s="628"/>
      <c r="DJ11" s="628"/>
      <c r="DK11" s="628"/>
      <c r="DL11" s="628"/>
      <c r="DM11" s="628"/>
      <c r="DN11" s="628"/>
      <c r="DO11" s="628"/>
      <c r="DP11" s="629"/>
      <c r="DQ11" s="633">
        <v>122365</v>
      </c>
      <c r="DR11" s="628"/>
      <c r="DS11" s="628"/>
      <c r="DT11" s="628"/>
      <c r="DU11" s="628"/>
      <c r="DV11" s="628"/>
      <c r="DW11" s="628"/>
      <c r="DX11" s="628"/>
      <c r="DY11" s="628"/>
      <c r="DZ11" s="628"/>
      <c r="EA11" s="628"/>
      <c r="EB11" s="628"/>
      <c r="EC11" s="662"/>
    </row>
    <row r="12" spans="2:143" ht="11.25" customHeight="1" x14ac:dyDescent="0.15">
      <c r="B12" s="624" t="s">
        <v>238</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239</v>
      </c>
      <c r="AQ12" s="625"/>
      <c r="AR12" s="625"/>
      <c r="AS12" s="625"/>
      <c r="AT12" s="625"/>
      <c r="AU12" s="625"/>
      <c r="AV12" s="625"/>
      <c r="AW12" s="625"/>
      <c r="AX12" s="625"/>
      <c r="AY12" s="625"/>
      <c r="AZ12" s="625"/>
      <c r="BA12" s="625"/>
      <c r="BB12" s="625"/>
      <c r="BC12" s="625"/>
      <c r="BD12" s="625"/>
      <c r="BE12" s="625"/>
      <c r="BF12" s="626"/>
      <c r="BG12" s="627">
        <v>150293</v>
      </c>
      <c r="BH12" s="628"/>
      <c r="BI12" s="628"/>
      <c r="BJ12" s="628"/>
      <c r="BK12" s="628"/>
      <c r="BL12" s="628"/>
      <c r="BM12" s="628"/>
      <c r="BN12" s="629"/>
      <c r="BO12" s="663">
        <v>66.8</v>
      </c>
      <c r="BP12" s="663"/>
      <c r="BQ12" s="663"/>
      <c r="BR12" s="663"/>
      <c r="BS12" s="664" t="s">
        <v>122</v>
      </c>
      <c r="BT12" s="664"/>
      <c r="BU12" s="664"/>
      <c r="BV12" s="664"/>
      <c r="BW12" s="664"/>
      <c r="BX12" s="664"/>
      <c r="BY12" s="664"/>
      <c r="BZ12" s="664"/>
      <c r="CA12" s="664"/>
      <c r="CB12" s="695"/>
      <c r="CD12" s="624" t="s">
        <v>240</v>
      </c>
      <c r="CE12" s="625"/>
      <c r="CF12" s="625"/>
      <c r="CG12" s="625"/>
      <c r="CH12" s="625"/>
      <c r="CI12" s="625"/>
      <c r="CJ12" s="625"/>
      <c r="CK12" s="625"/>
      <c r="CL12" s="625"/>
      <c r="CM12" s="625"/>
      <c r="CN12" s="625"/>
      <c r="CO12" s="625"/>
      <c r="CP12" s="625"/>
      <c r="CQ12" s="626"/>
      <c r="CR12" s="627">
        <v>582395</v>
      </c>
      <c r="CS12" s="628"/>
      <c r="CT12" s="628"/>
      <c r="CU12" s="628"/>
      <c r="CV12" s="628"/>
      <c r="CW12" s="628"/>
      <c r="CX12" s="628"/>
      <c r="CY12" s="629"/>
      <c r="CZ12" s="663">
        <v>15.7</v>
      </c>
      <c r="DA12" s="663"/>
      <c r="DB12" s="663"/>
      <c r="DC12" s="663"/>
      <c r="DD12" s="633">
        <v>416276</v>
      </c>
      <c r="DE12" s="628"/>
      <c r="DF12" s="628"/>
      <c r="DG12" s="628"/>
      <c r="DH12" s="628"/>
      <c r="DI12" s="628"/>
      <c r="DJ12" s="628"/>
      <c r="DK12" s="628"/>
      <c r="DL12" s="628"/>
      <c r="DM12" s="628"/>
      <c r="DN12" s="628"/>
      <c r="DO12" s="628"/>
      <c r="DP12" s="629"/>
      <c r="DQ12" s="633">
        <v>94293</v>
      </c>
      <c r="DR12" s="628"/>
      <c r="DS12" s="628"/>
      <c r="DT12" s="628"/>
      <c r="DU12" s="628"/>
      <c r="DV12" s="628"/>
      <c r="DW12" s="628"/>
      <c r="DX12" s="628"/>
      <c r="DY12" s="628"/>
      <c r="DZ12" s="628"/>
      <c r="EA12" s="628"/>
      <c r="EB12" s="628"/>
      <c r="EC12" s="662"/>
    </row>
    <row r="13" spans="2:143" ht="11.25" customHeight="1" x14ac:dyDescent="0.15">
      <c r="B13" s="624" t="s">
        <v>241</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242</v>
      </c>
      <c r="AQ13" s="625"/>
      <c r="AR13" s="625"/>
      <c r="AS13" s="625"/>
      <c r="AT13" s="625"/>
      <c r="AU13" s="625"/>
      <c r="AV13" s="625"/>
      <c r="AW13" s="625"/>
      <c r="AX13" s="625"/>
      <c r="AY13" s="625"/>
      <c r="AZ13" s="625"/>
      <c r="BA13" s="625"/>
      <c r="BB13" s="625"/>
      <c r="BC13" s="625"/>
      <c r="BD13" s="625"/>
      <c r="BE13" s="625"/>
      <c r="BF13" s="626"/>
      <c r="BG13" s="627">
        <v>73919</v>
      </c>
      <c r="BH13" s="628"/>
      <c r="BI13" s="628"/>
      <c r="BJ13" s="628"/>
      <c r="BK13" s="628"/>
      <c r="BL13" s="628"/>
      <c r="BM13" s="628"/>
      <c r="BN13" s="629"/>
      <c r="BO13" s="663">
        <v>32.9</v>
      </c>
      <c r="BP13" s="663"/>
      <c r="BQ13" s="663"/>
      <c r="BR13" s="663"/>
      <c r="BS13" s="664" t="s">
        <v>122</v>
      </c>
      <c r="BT13" s="664"/>
      <c r="BU13" s="664"/>
      <c r="BV13" s="664"/>
      <c r="BW13" s="664"/>
      <c r="BX13" s="664"/>
      <c r="BY13" s="664"/>
      <c r="BZ13" s="664"/>
      <c r="CA13" s="664"/>
      <c r="CB13" s="695"/>
      <c r="CD13" s="624" t="s">
        <v>243</v>
      </c>
      <c r="CE13" s="625"/>
      <c r="CF13" s="625"/>
      <c r="CG13" s="625"/>
      <c r="CH13" s="625"/>
      <c r="CI13" s="625"/>
      <c r="CJ13" s="625"/>
      <c r="CK13" s="625"/>
      <c r="CL13" s="625"/>
      <c r="CM13" s="625"/>
      <c r="CN13" s="625"/>
      <c r="CO13" s="625"/>
      <c r="CP13" s="625"/>
      <c r="CQ13" s="626"/>
      <c r="CR13" s="627">
        <v>76450</v>
      </c>
      <c r="CS13" s="628"/>
      <c r="CT13" s="628"/>
      <c r="CU13" s="628"/>
      <c r="CV13" s="628"/>
      <c r="CW13" s="628"/>
      <c r="CX13" s="628"/>
      <c r="CY13" s="629"/>
      <c r="CZ13" s="663">
        <v>2.1</v>
      </c>
      <c r="DA13" s="663"/>
      <c r="DB13" s="663"/>
      <c r="DC13" s="663"/>
      <c r="DD13" s="633">
        <v>14015</v>
      </c>
      <c r="DE13" s="628"/>
      <c r="DF13" s="628"/>
      <c r="DG13" s="628"/>
      <c r="DH13" s="628"/>
      <c r="DI13" s="628"/>
      <c r="DJ13" s="628"/>
      <c r="DK13" s="628"/>
      <c r="DL13" s="628"/>
      <c r="DM13" s="628"/>
      <c r="DN13" s="628"/>
      <c r="DO13" s="628"/>
      <c r="DP13" s="629"/>
      <c r="DQ13" s="633">
        <v>55238</v>
      </c>
      <c r="DR13" s="628"/>
      <c r="DS13" s="628"/>
      <c r="DT13" s="628"/>
      <c r="DU13" s="628"/>
      <c r="DV13" s="628"/>
      <c r="DW13" s="628"/>
      <c r="DX13" s="628"/>
      <c r="DY13" s="628"/>
      <c r="DZ13" s="628"/>
      <c r="EA13" s="628"/>
      <c r="EB13" s="628"/>
      <c r="EC13" s="662"/>
    </row>
    <row r="14" spans="2:143" ht="11.25" customHeight="1" x14ac:dyDescent="0.15">
      <c r="B14" s="624" t="s">
        <v>244</v>
      </c>
      <c r="C14" s="625"/>
      <c r="D14" s="625"/>
      <c r="E14" s="625"/>
      <c r="F14" s="625"/>
      <c r="G14" s="625"/>
      <c r="H14" s="625"/>
      <c r="I14" s="625"/>
      <c r="J14" s="625"/>
      <c r="K14" s="625"/>
      <c r="L14" s="625"/>
      <c r="M14" s="625"/>
      <c r="N14" s="625"/>
      <c r="O14" s="625"/>
      <c r="P14" s="625"/>
      <c r="Q14" s="626"/>
      <c r="R14" s="627">
        <v>125</v>
      </c>
      <c r="S14" s="628"/>
      <c r="T14" s="628"/>
      <c r="U14" s="628"/>
      <c r="V14" s="628"/>
      <c r="W14" s="628"/>
      <c r="X14" s="628"/>
      <c r="Y14" s="629"/>
      <c r="Z14" s="663">
        <v>0</v>
      </c>
      <c r="AA14" s="663"/>
      <c r="AB14" s="663"/>
      <c r="AC14" s="663"/>
      <c r="AD14" s="664">
        <v>125</v>
      </c>
      <c r="AE14" s="664"/>
      <c r="AF14" s="664"/>
      <c r="AG14" s="664"/>
      <c r="AH14" s="664"/>
      <c r="AI14" s="664"/>
      <c r="AJ14" s="664"/>
      <c r="AK14" s="664"/>
      <c r="AL14" s="630">
        <v>0</v>
      </c>
      <c r="AM14" s="631"/>
      <c r="AN14" s="631"/>
      <c r="AO14" s="665"/>
      <c r="AP14" s="624" t="s">
        <v>245</v>
      </c>
      <c r="AQ14" s="625"/>
      <c r="AR14" s="625"/>
      <c r="AS14" s="625"/>
      <c r="AT14" s="625"/>
      <c r="AU14" s="625"/>
      <c r="AV14" s="625"/>
      <c r="AW14" s="625"/>
      <c r="AX14" s="625"/>
      <c r="AY14" s="625"/>
      <c r="AZ14" s="625"/>
      <c r="BA14" s="625"/>
      <c r="BB14" s="625"/>
      <c r="BC14" s="625"/>
      <c r="BD14" s="625"/>
      <c r="BE14" s="625"/>
      <c r="BF14" s="626"/>
      <c r="BG14" s="627">
        <v>8282</v>
      </c>
      <c r="BH14" s="628"/>
      <c r="BI14" s="628"/>
      <c r="BJ14" s="628"/>
      <c r="BK14" s="628"/>
      <c r="BL14" s="628"/>
      <c r="BM14" s="628"/>
      <c r="BN14" s="629"/>
      <c r="BO14" s="663">
        <v>3.7</v>
      </c>
      <c r="BP14" s="663"/>
      <c r="BQ14" s="663"/>
      <c r="BR14" s="663"/>
      <c r="BS14" s="664" t="s">
        <v>122</v>
      </c>
      <c r="BT14" s="664"/>
      <c r="BU14" s="664"/>
      <c r="BV14" s="664"/>
      <c r="BW14" s="664"/>
      <c r="BX14" s="664"/>
      <c r="BY14" s="664"/>
      <c r="BZ14" s="664"/>
      <c r="CA14" s="664"/>
      <c r="CB14" s="695"/>
      <c r="CD14" s="624" t="s">
        <v>246</v>
      </c>
      <c r="CE14" s="625"/>
      <c r="CF14" s="625"/>
      <c r="CG14" s="625"/>
      <c r="CH14" s="625"/>
      <c r="CI14" s="625"/>
      <c r="CJ14" s="625"/>
      <c r="CK14" s="625"/>
      <c r="CL14" s="625"/>
      <c r="CM14" s="625"/>
      <c r="CN14" s="625"/>
      <c r="CO14" s="625"/>
      <c r="CP14" s="625"/>
      <c r="CQ14" s="626"/>
      <c r="CR14" s="627">
        <v>86450</v>
      </c>
      <c r="CS14" s="628"/>
      <c r="CT14" s="628"/>
      <c r="CU14" s="628"/>
      <c r="CV14" s="628"/>
      <c r="CW14" s="628"/>
      <c r="CX14" s="628"/>
      <c r="CY14" s="629"/>
      <c r="CZ14" s="663">
        <v>2.2999999999999998</v>
      </c>
      <c r="DA14" s="663"/>
      <c r="DB14" s="663"/>
      <c r="DC14" s="663"/>
      <c r="DD14" s="633" t="s">
        <v>122</v>
      </c>
      <c r="DE14" s="628"/>
      <c r="DF14" s="628"/>
      <c r="DG14" s="628"/>
      <c r="DH14" s="628"/>
      <c r="DI14" s="628"/>
      <c r="DJ14" s="628"/>
      <c r="DK14" s="628"/>
      <c r="DL14" s="628"/>
      <c r="DM14" s="628"/>
      <c r="DN14" s="628"/>
      <c r="DO14" s="628"/>
      <c r="DP14" s="629"/>
      <c r="DQ14" s="633">
        <v>86450</v>
      </c>
      <c r="DR14" s="628"/>
      <c r="DS14" s="628"/>
      <c r="DT14" s="628"/>
      <c r="DU14" s="628"/>
      <c r="DV14" s="628"/>
      <c r="DW14" s="628"/>
      <c r="DX14" s="628"/>
      <c r="DY14" s="628"/>
      <c r="DZ14" s="628"/>
      <c r="EA14" s="628"/>
      <c r="EB14" s="628"/>
      <c r="EC14" s="662"/>
    </row>
    <row r="15" spans="2:143" ht="11.25" customHeight="1" x14ac:dyDescent="0.15">
      <c r="B15" s="624" t="s">
        <v>247</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248</v>
      </c>
      <c r="AQ15" s="625"/>
      <c r="AR15" s="625"/>
      <c r="AS15" s="625"/>
      <c r="AT15" s="625"/>
      <c r="AU15" s="625"/>
      <c r="AV15" s="625"/>
      <c r="AW15" s="625"/>
      <c r="AX15" s="625"/>
      <c r="AY15" s="625"/>
      <c r="AZ15" s="625"/>
      <c r="BA15" s="625"/>
      <c r="BB15" s="625"/>
      <c r="BC15" s="625"/>
      <c r="BD15" s="625"/>
      <c r="BE15" s="625"/>
      <c r="BF15" s="626"/>
      <c r="BG15" s="627">
        <v>7020</v>
      </c>
      <c r="BH15" s="628"/>
      <c r="BI15" s="628"/>
      <c r="BJ15" s="628"/>
      <c r="BK15" s="628"/>
      <c r="BL15" s="628"/>
      <c r="BM15" s="628"/>
      <c r="BN15" s="629"/>
      <c r="BO15" s="663">
        <v>3.1</v>
      </c>
      <c r="BP15" s="663"/>
      <c r="BQ15" s="663"/>
      <c r="BR15" s="663"/>
      <c r="BS15" s="664" t="s">
        <v>122</v>
      </c>
      <c r="BT15" s="664"/>
      <c r="BU15" s="664"/>
      <c r="BV15" s="664"/>
      <c r="BW15" s="664"/>
      <c r="BX15" s="664"/>
      <c r="BY15" s="664"/>
      <c r="BZ15" s="664"/>
      <c r="CA15" s="664"/>
      <c r="CB15" s="695"/>
      <c r="CD15" s="624" t="s">
        <v>249</v>
      </c>
      <c r="CE15" s="625"/>
      <c r="CF15" s="625"/>
      <c r="CG15" s="625"/>
      <c r="CH15" s="625"/>
      <c r="CI15" s="625"/>
      <c r="CJ15" s="625"/>
      <c r="CK15" s="625"/>
      <c r="CL15" s="625"/>
      <c r="CM15" s="625"/>
      <c r="CN15" s="625"/>
      <c r="CO15" s="625"/>
      <c r="CP15" s="625"/>
      <c r="CQ15" s="626"/>
      <c r="CR15" s="627">
        <v>329430</v>
      </c>
      <c r="CS15" s="628"/>
      <c r="CT15" s="628"/>
      <c r="CU15" s="628"/>
      <c r="CV15" s="628"/>
      <c r="CW15" s="628"/>
      <c r="CX15" s="628"/>
      <c r="CY15" s="629"/>
      <c r="CZ15" s="663">
        <v>8.9</v>
      </c>
      <c r="DA15" s="663"/>
      <c r="DB15" s="663"/>
      <c r="DC15" s="663"/>
      <c r="DD15" s="633" t="s">
        <v>122</v>
      </c>
      <c r="DE15" s="628"/>
      <c r="DF15" s="628"/>
      <c r="DG15" s="628"/>
      <c r="DH15" s="628"/>
      <c r="DI15" s="628"/>
      <c r="DJ15" s="628"/>
      <c r="DK15" s="628"/>
      <c r="DL15" s="628"/>
      <c r="DM15" s="628"/>
      <c r="DN15" s="628"/>
      <c r="DO15" s="628"/>
      <c r="DP15" s="629"/>
      <c r="DQ15" s="633">
        <v>295286</v>
      </c>
      <c r="DR15" s="628"/>
      <c r="DS15" s="628"/>
      <c r="DT15" s="628"/>
      <c r="DU15" s="628"/>
      <c r="DV15" s="628"/>
      <c r="DW15" s="628"/>
      <c r="DX15" s="628"/>
      <c r="DY15" s="628"/>
      <c r="DZ15" s="628"/>
      <c r="EA15" s="628"/>
      <c r="EB15" s="628"/>
      <c r="EC15" s="662"/>
    </row>
    <row r="16" spans="2:143" ht="11.25" customHeight="1" x14ac:dyDescent="0.15">
      <c r="B16" s="624" t="s">
        <v>250</v>
      </c>
      <c r="C16" s="625"/>
      <c r="D16" s="625"/>
      <c r="E16" s="625"/>
      <c r="F16" s="625"/>
      <c r="G16" s="625"/>
      <c r="H16" s="625"/>
      <c r="I16" s="625"/>
      <c r="J16" s="625"/>
      <c r="K16" s="625"/>
      <c r="L16" s="625"/>
      <c r="M16" s="625"/>
      <c r="N16" s="625"/>
      <c r="O16" s="625"/>
      <c r="P16" s="625"/>
      <c r="Q16" s="626"/>
      <c r="R16" s="627">
        <v>1426</v>
      </c>
      <c r="S16" s="628"/>
      <c r="T16" s="628"/>
      <c r="U16" s="628"/>
      <c r="V16" s="628"/>
      <c r="W16" s="628"/>
      <c r="X16" s="628"/>
      <c r="Y16" s="629"/>
      <c r="Z16" s="663">
        <v>0</v>
      </c>
      <c r="AA16" s="663"/>
      <c r="AB16" s="663"/>
      <c r="AC16" s="663"/>
      <c r="AD16" s="664">
        <v>1426</v>
      </c>
      <c r="AE16" s="664"/>
      <c r="AF16" s="664"/>
      <c r="AG16" s="664"/>
      <c r="AH16" s="664"/>
      <c r="AI16" s="664"/>
      <c r="AJ16" s="664"/>
      <c r="AK16" s="664"/>
      <c r="AL16" s="630">
        <v>0.1</v>
      </c>
      <c r="AM16" s="631"/>
      <c r="AN16" s="631"/>
      <c r="AO16" s="665"/>
      <c r="AP16" s="624" t="s">
        <v>251</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252</v>
      </c>
      <c r="CE16" s="625"/>
      <c r="CF16" s="625"/>
      <c r="CG16" s="625"/>
      <c r="CH16" s="625"/>
      <c r="CI16" s="625"/>
      <c r="CJ16" s="625"/>
      <c r="CK16" s="625"/>
      <c r="CL16" s="625"/>
      <c r="CM16" s="625"/>
      <c r="CN16" s="625"/>
      <c r="CO16" s="625"/>
      <c r="CP16" s="625"/>
      <c r="CQ16" s="626"/>
      <c r="CR16" s="627">
        <v>96834</v>
      </c>
      <c r="CS16" s="628"/>
      <c r="CT16" s="628"/>
      <c r="CU16" s="628"/>
      <c r="CV16" s="628"/>
      <c r="CW16" s="628"/>
      <c r="CX16" s="628"/>
      <c r="CY16" s="629"/>
      <c r="CZ16" s="663">
        <v>2.6</v>
      </c>
      <c r="DA16" s="663"/>
      <c r="DB16" s="663"/>
      <c r="DC16" s="663"/>
      <c r="DD16" s="633" t="s">
        <v>122</v>
      </c>
      <c r="DE16" s="628"/>
      <c r="DF16" s="628"/>
      <c r="DG16" s="628"/>
      <c r="DH16" s="628"/>
      <c r="DI16" s="628"/>
      <c r="DJ16" s="628"/>
      <c r="DK16" s="628"/>
      <c r="DL16" s="628"/>
      <c r="DM16" s="628"/>
      <c r="DN16" s="628"/>
      <c r="DO16" s="628"/>
      <c r="DP16" s="629"/>
      <c r="DQ16" s="633">
        <v>23240</v>
      </c>
      <c r="DR16" s="628"/>
      <c r="DS16" s="628"/>
      <c r="DT16" s="628"/>
      <c r="DU16" s="628"/>
      <c r="DV16" s="628"/>
      <c r="DW16" s="628"/>
      <c r="DX16" s="628"/>
      <c r="DY16" s="628"/>
      <c r="DZ16" s="628"/>
      <c r="EA16" s="628"/>
      <c r="EB16" s="628"/>
      <c r="EC16" s="662"/>
    </row>
    <row r="17" spans="2:133" ht="11.25" customHeight="1" x14ac:dyDescent="0.15">
      <c r="B17" s="624" t="s">
        <v>253</v>
      </c>
      <c r="C17" s="625"/>
      <c r="D17" s="625"/>
      <c r="E17" s="625"/>
      <c r="F17" s="625"/>
      <c r="G17" s="625"/>
      <c r="H17" s="625"/>
      <c r="I17" s="625"/>
      <c r="J17" s="625"/>
      <c r="K17" s="625"/>
      <c r="L17" s="625"/>
      <c r="M17" s="625"/>
      <c r="N17" s="625"/>
      <c r="O17" s="625"/>
      <c r="P17" s="625"/>
      <c r="Q17" s="626"/>
      <c r="R17" s="627">
        <v>2146</v>
      </c>
      <c r="S17" s="628"/>
      <c r="T17" s="628"/>
      <c r="U17" s="628"/>
      <c r="V17" s="628"/>
      <c r="W17" s="628"/>
      <c r="X17" s="628"/>
      <c r="Y17" s="629"/>
      <c r="Z17" s="663">
        <v>0.1</v>
      </c>
      <c r="AA17" s="663"/>
      <c r="AB17" s="663"/>
      <c r="AC17" s="663"/>
      <c r="AD17" s="664">
        <v>2146</v>
      </c>
      <c r="AE17" s="664"/>
      <c r="AF17" s="664"/>
      <c r="AG17" s="664"/>
      <c r="AH17" s="664"/>
      <c r="AI17" s="664"/>
      <c r="AJ17" s="664"/>
      <c r="AK17" s="664"/>
      <c r="AL17" s="630">
        <v>0.1</v>
      </c>
      <c r="AM17" s="631"/>
      <c r="AN17" s="631"/>
      <c r="AO17" s="665"/>
      <c r="AP17" s="624" t="s">
        <v>254</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255</v>
      </c>
      <c r="CE17" s="625"/>
      <c r="CF17" s="625"/>
      <c r="CG17" s="625"/>
      <c r="CH17" s="625"/>
      <c r="CI17" s="625"/>
      <c r="CJ17" s="625"/>
      <c r="CK17" s="625"/>
      <c r="CL17" s="625"/>
      <c r="CM17" s="625"/>
      <c r="CN17" s="625"/>
      <c r="CO17" s="625"/>
      <c r="CP17" s="625"/>
      <c r="CQ17" s="626"/>
      <c r="CR17" s="627">
        <v>364844</v>
      </c>
      <c r="CS17" s="628"/>
      <c r="CT17" s="628"/>
      <c r="CU17" s="628"/>
      <c r="CV17" s="628"/>
      <c r="CW17" s="628"/>
      <c r="CX17" s="628"/>
      <c r="CY17" s="629"/>
      <c r="CZ17" s="663">
        <v>9.8000000000000007</v>
      </c>
      <c r="DA17" s="663"/>
      <c r="DB17" s="663"/>
      <c r="DC17" s="663"/>
      <c r="DD17" s="633" t="s">
        <v>122</v>
      </c>
      <c r="DE17" s="628"/>
      <c r="DF17" s="628"/>
      <c r="DG17" s="628"/>
      <c r="DH17" s="628"/>
      <c r="DI17" s="628"/>
      <c r="DJ17" s="628"/>
      <c r="DK17" s="628"/>
      <c r="DL17" s="628"/>
      <c r="DM17" s="628"/>
      <c r="DN17" s="628"/>
      <c r="DO17" s="628"/>
      <c r="DP17" s="629"/>
      <c r="DQ17" s="633">
        <v>332732</v>
      </c>
      <c r="DR17" s="628"/>
      <c r="DS17" s="628"/>
      <c r="DT17" s="628"/>
      <c r="DU17" s="628"/>
      <c r="DV17" s="628"/>
      <c r="DW17" s="628"/>
      <c r="DX17" s="628"/>
      <c r="DY17" s="628"/>
      <c r="DZ17" s="628"/>
      <c r="EA17" s="628"/>
      <c r="EB17" s="628"/>
      <c r="EC17" s="662"/>
    </row>
    <row r="18" spans="2:133" ht="11.25" customHeight="1" x14ac:dyDescent="0.15">
      <c r="B18" s="624" t="s">
        <v>256</v>
      </c>
      <c r="C18" s="625"/>
      <c r="D18" s="625"/>
      <c r="E18" s="625"/>
      <c r="F18" s="625"/>
      <c r="G18" s="625"/>
      <c r="H18" s="625"/>
      <c r="I18" s="625"/>
      <c r="J18" s="625"/>
      <c r="K18" s="625"/>
      <c r="L18" s="625"/>
      <c r="M18" s="625"/>
      <c r="N18" s="625"/>
      <c r="O18" s="625"/>
      <c r="P18" s="625"/>
      <c r="Q18" s="626"/>
      <c r="R18" s="627">
        <v>181</v>
      </c>
      <c r="S18" s="628"/>
      <c r="T18" s="628"/>
      <c r="U18" s="628"/>
      <c r="V18" s="628"/>
      <c r="W18" s="628"/>
      <c r="X18" s="628"/>
      <c r="Y18" s="629"/>
      <c r="Z18" s="663">
        <v>0</v>
      </c>
      <c r="AA18" s="663"/>
      <c r="AB18" s="663"/>
      <c r="AC18" s="663"/>
      <c r="AD18" s="664">
        <v>181</v>
      </c>
      <c r="AE18" s="664"/>
      <c r="AF18" s="664"/>
      <c r="AG18" s="664"/>
      <c r="AH18" s="664"/>
      <c r="AI18" s="664"/>
      <c r="AJ18" s="664"/>
      <c r="AK18" s="664"/>
      <c r="AL18" s="630">
        <v>0</v>
      </c>
      <c r="AM18" s="631"/>
      <c r="AN18" s="631"/>
      <c r="AO18" s="665"/>
      <c r="AP18" s="624" t="s">
        <v>257</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258</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259</v>
      </c>
      <c r="C19" s="625"/>
      <c r="D19" s="625"/>
      <c r="E19" s="625"/>
      <c r="F19" s="625"/>
      <c r="G19" s="625"/>
      <c r="H19" s="625"/>
      <c r="I19" s="625"/>
      <c r="J19" s="625"/>
      <c r="K19" s="625"/>
      <c r="L19" s="625"/>
      <c r="M19" s="625"/>
      <c r="N19" s="625"/>
      <c r="O19" s="625"/>
      <c r="P19" s="625"/>
      <c r="Q19" s="626"/>
      <c r="R19" s="627">
        <v>181</v>
      </c>
      <c r="S19" s="628"/>
      <c r="T19" s="628"/>
      <c r="U19" s="628"/>
      <c r="V19" s="628"/>
      <c r="W19" s="628"/>
      <c r="X19" s="628"/>
      <c r="Y19" s="629"/>
      <c r="Z19" s="663">
        <v>0</v>
      </c>
      <c r="AA19" s="663"/>
      <c r="AB19" s="663"/>
      <c r="AC19" s="663"/>
      <c r="AD19" s="664">
        <v>181</v>
      </c>
      <c r="AE19" s="664"/>
      <c r="AF19" s="664"/>
      <c r="AG19" s="664"/>
      <c r="AH19" s="664"/>
      <c r="AI19" s="664"/>
      <c r="AJ19" s="664"/>
      <c r="AK19" s="664"/>
      <c r="AL19" s="630">
        <v>0</v>
      </c>
      <c r="AM19" s="631"/>
      <c r="AN19" s="631"/>
      <c r="AO19" s="665"/>
      <c r="AP19" s="624" t="s">
        <v>260</v>
      </c>
      <c r="AQ19" s="625"/>
      <c r="AR19" s="625"/>
      <c r="AS19" s="625"/>
      <c r="AT19" s="625"/>
      <c r="AU19" s="625"/>
      <c r="AV19" s="625"/>
      <c r="AW19" s="625"/>
      <c r="AX19" s="625"/>
      <c r="AY19" s="625"/>
      <c r="AZ19" s="625"/>
      <c r="BA19" s="625"/>
      <c r="BB19" s="625"/>
      <c r="BC19" s="625"/>
      <c r="BD19" s="625"/>
      <c r="BE19" s="625"/>
      <c r="BF19" s="626"/>
      <c r="BG19" s="627" t="s">
        <v>122</v>
      </c>
      <c r="BH19" s="628"/>
      <c r="BI19" s="628"/>
      <c r="BJ19" s="628"/>
      <c r="BK19" s="628"/>
      <c r="BL19" s="628"/>
      <c r="BM19" s="628"/>
      <c r="BN19" s="629"/>
      <c r="BO19" s="663" t="s">
        <v>122</v>
      </c>
      <c r="BP19" s="663"/>
      <c r="BQ19" s="663"/>
      <c r="BR19" s="663"/>
      <c r="BS19" s="664" t="s">
        <v>122</v>
      </c>
      <c r="BT19" s="664"/>
      <c r="BU19" s="664"/>
      <c r="BV19" s="664"/>
      <c r="BW19" s="664"/>
      <c r="BX19" s="664"/>
      <c r="BY19" s="664"/>
      <c r="BZ19" s="664"/>
      <c r="CA19" s="664"/>
      <c r="CB19" s="695"/>
      <c r="CD19" s="624" t="s">
        <v>261</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262</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263</v>
      </c>
      <c r="AQ20" s="625"/>
      <c r="AR20" s="625"/>
      <c r="AS20" s="625"/>
      <c r="AT20" s="625"/>
      <c r="AU20" s="625"/>
      <c r="AV20" s="625"/>
      <c r="AW20" s="625"/>
      <c r="AX20" s="625"/>
      <c r="AY20" s="625"/>
      <c r="AZ20" s="625"/>
      <c r="BA20" s="625"/>
      <c r="BB20" s="625"/>
      <c r="BC20" s="625"/>
      <c r="BD20" s="625"/>
      <c r="BE20" s="625"/>
      <c r="BF20" s="626"/>
      <c r="BG20" s="627" t="s">
        <v>122</v>
      </c>
      <c r="BH20" s="628"/>
      <c r="BI20" s="628"/>
      <c r="BJ20" s="628"/>
      <c r="BK20" s="628"/>
      <c r="BL20" s="628"/>
      <c r="BM20" s="628"/>
      <c r="BN20" s="629"/>
      <c r="BO20" s="663" t="s">
        <v>122</v>
      </c>
      <c r="BP20" s="663"/>
      <c r="BQ20" s="663"/>
      <c r="BR20" s="663"/>
      <c r="BS20" s="664" t="s">
        <v>122</v>
      </c>
      <c r="BT20" s="664"/>
      <c r="BU20" s="664"/>
      <c r="BV20" s="664"/>
      <c r="BW20" s="664"/>
      <c r="BX20" s="664"/>
      <c r="BY20" s="664"/>
      <c r="BZ20" s="664"/>
      <c r="CA20" s="664"/>
      <c r="CB20" s="695"/>
      <c r="CD20" s="624" t="s">
        <v>264</v>
      </c>
      <c r="CE20" s="625"/>
      <c r="CF20" s="625"/>
      <c r="CG20" s="625"/>
      <c r="CH20" s="625"/>
      <c r="CI20" s="625"/>
      <c r="CJ20" s="625"/>
      <c r="CK20" s="625"/>
      <c r="CL20" s="625"/>
      <c r="CM20" s="625"/>
      <c r="CN20" s="625"/>
      <c r="CO20" s="625"/>
      <c r="CP20" s="625"/>
      <c r="CQ20" s="626"/>
      <c r="CR20" s="627">
        <v>3707458</v>
      </c>
      <c r="CS20" s="628"/>
      <c r="CT20" s="628"/>
      <c r="CU20" s="628"/>
      <c r="CV20" s="628"/>
      <c r="CW20" s="628"/>
      <c r="CX20" s="628"/>
      <c r="CY20" s="629"/>
      <c r="CZ20" s="663">
        <v>100</v>
      </c>
      <c r="DA20" s="663"/>
      <c r="DB20" s="663"/>
      <c r="DC20" s="663"/>
      <c r="DD20" s="633">
        <v>647510</v>
      </c>
      <c r="DE20" s="628"/>
      <c r="DF20" s="628"/>
      <c r="DG20" s="628"/>
      <c r="DH20" s="628"/>
      <c r="DI20" s="628"/>
      <c r="DJ20" s="628"/>
      <c r="DK20" s="628"/>
      <c r="DL20" s="628"/>
      <c r="DM20" s="628"/>
      <c r="DN20" s="628"/>
      <c r="DO20" s="628"/>
      <c r="DP20" s="629"/>
      <c r="DQ20" s="633">
        <v>2068261</v>
      </c>
      <c r="DR20" s="628"/>
      <c r="DS20" s="628"/>
      <c r="DT20" s="628"/>
      <c r="DU20" s="628"/>
      <c r="DV20" s="628"/>
      <c r="DW20" s="628"/>
      <c r="DX20" s="628"/>
      <c r="DY20" s="628"/>
      <c r="DZ20" s="628"/>
      <c r="EA20" s="628"/>
      <c r="EB20" s="628"/>
      <c r="EC20" s="662"/>
    </row>
    <row r="21" spans="2:133" ht="11.25" customHeight="1" x14ac:dyDescent="0.15">
      <c r="B21" s="624" t="s">
        <v>265</v>
      </c>
      <c r="C21" s="625"/>
      <c r="D21" s="625"/>
      <c r="E21" s="625"/>
      <c r="F21" s="625"/>
      <c r="G21" s="625"/>
      <c r="H21" s="625"/>
      <c r="I21" s="625"/>
      <c r="J21" s="625"/>
      <c r="K21" s="625"/>
      <c r="L21" s="625"/>
      <c r="M21" s="625"/>
      <c r="N21" s="625"/>
      <c r="O21" s="625"/>
      <c r="P21" s="625"/>
      <c r="Q21" s="626"/>
      <c r="R21" s="627">
        <v>1597799</v>
      </c>
      <c r="S21" s="628"/>
      <c r="T21" s="628"/>
      <c r="U21" s="628"/>
      <c r="V21" s="628"/>
      <c r="W21" s="628"/>
      <c r="X21" s="628"/>
      <c r="Y21" s="629"/>
      <c r="Z21" s="663">
        <v>41.6</v>
      </c>
      <c r="AA21" s="663"/>
      <c r="AB21" s="663"/>
      <c r="AC21" s="663"/>
      <c r="AD21" s="664">
        <v>1457817</v>
      </c>
      <c r="AE21" s="664"/>
      <c r="AF21" s="664"/>
      <c r="AG21" s="664"/>
      <c r="AH21" s="664"/>
      <c r="AI21" s="664"/>
      <c r="AJ21" s="664"/>
      <c r="AK21" s="664"/>
      <c r="AL21" s="630">
        <v>77.7</v>
      </c>
      <c r="AM21" s="631"/>
      <c r="AN21" s="631"/>
      <c r="AO21" s="665"/>
      <c r="AP21" s="624" t="s">
        <v>266</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267</v>
      </c>
      <c r="C22" s="625"/>
      <c r="D22" s="625"/>
      <c r="E22" s="625"/>
      <c r="F22" s="625"/>
      <c r="G22" s="625"/>
      <c r="H22" s="625"/>
      <c r="I22" s="625"/>
      <c r="J22" s="625"/>
      <c r="K22" s="625"/>
      <c r="L22" s="625"/>
      <c r="M22" s="625"/>
      <c r="N22" s="625"/>
      <c r="O22" s="625"/>
      <c r="P22" s="625"/>
      <c r="Q22" s="626"/>
      <c r="R22" s="627">
        <v>1457817</v>
      </c>
      <c r="S22" s="628"/>
      <c r="T22" s="628"/>
      <c r="U22" s="628"/>
      <c r="V22" s="628"/>
      <c r="W22" s="628"/>
      <c r="X22" s="628"/>
      <c r="Y22" s="629"/>
      <c r="Z22" s="663">
        <v>38</v>
      </c>
      <c r="AA22" s="663"/>
      <c r="AB22" s="663"/>
      <c r="AC22" s="663"/>
      <c r="AD22" s="664">
        <v>1457817</v>
      </c>
      <c r="AE22" s="664"/>
      <c r="AF22" s="664"/>
      <c r="AG22" s="664"/>
      <c r="AH22" s="664"/>
      <c r="AI22" s="664"/>
      <c r="AJ22" s="664"/>
      <c r="AK22" s="664"/>
      <c r="AL22" s="630">
        <v>77.7</v>
      </c>
      <c r="AM22" s="631"/>
      <c r="AN22" s="631"/>
      <c r="AO22" s="665"/>
      <c r="AP22" s="624" t="s">
        <v>268</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270</v>
      </c>
      <c r="C23" s="625"/>
      <c r="D23" s="625"/>
      <c r="E23" s="625"/>
      <c r="F23" s="625"/>
      <c r="G23" s="625"/>
      <c r="H23" s="625"/>
      <c r="I23" s="625"/>
      <c r="J23" s="625"/>
      <c r="K23" s="625"/>
      <c r="L23" s="625"/>
      <c r="M23" s="625"/>
      <c r="N23" s="625"/>
      <c r="O23" s="625"/>
      <c r="P23" s="625"/>
      <c r="Q23" s="626"/>
      <c r="R23" s="627">
        <v>139982</v>
      </c>
      <c r="S23" s="628"/>
      <c r="T23" s="628"/>
      <c r="U23" s="628"/>
      <c r="V23" s="628"/>
      <c r="W23" s="628"/>
      <c r="X23" s="628"/>
      <c r="Y23" s="629"/>
      <c r="Z23" s="663">
        <v>3.6</v>
      </c>
      <c r="AA23" s="663"/>
      <c r="AB23" s="663"/>
      <c r="AC23" s="663"/>
      <c r="AD23" s="664" t="s">
        <v>122</v>
      </c>
      <c r="AE23" s="664"/>
      <c r="AF23" s="664"/>
      <c r="AG23" s="664"/>
      <c r="AH23" s="664"/>
      <c r="AI23" s="664"/>
      <c r="AJ23" s="664"/>
      <c r="AK23" s="664"/>
      <c r="AL23" s="630" t="s">
        <v>122</v>
      </c>
      <c r="AM23" s="631"/>
      <c r="AN23" s="631"/>
      <c r="AO23" s="665"/>
      <c r="AP23" s="624" t="s">
        <v>271</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24" t="s">
        <v>277</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278</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279</v>
      </c>
      <c r="CE24" s="677"/>
      <c r="CF24" s="677"/>
      <c r="CG24" s="677"/>
      <c r="CH24" s="677"/>
      <c r="CI24" s="677"/>
      <c r="CJ24" s="677"/>
      <c r="CK24" s="677"/>
      <c r="CL24" s="677"/>
      <c r="CM24" s="677"/>
      <c r="CN24" s="677"/>
      <c r="CO24" s="677"/>
      <c r="CP24" s="677"/>
      <c r="CQ24" s="678"/>
      <c r="CR24" s="673">
        <v>1340519</v>
      </c>
      <c r="CS24" s="674"/>
      <c r="CT24" s="674"/>
      <c r="CU24" s="674"/>
      <c r="CV24" s="674"/>
      <c r="CW24" s="674"/>
      <c r="CX24" s="674"/>
      <c r="CY24" s="702"/>
      <c r="CZ24" s="703">
        <v>36.200000000000003</v>
      </c>
      <c r="DA24" s="686"/>
      <c r="DB24" s="686"/>
      <c r="DC24" s="705"/>
      <c r="DD24" s="701">
        <v>1044447</v>
      </c>
      <c r="DE24" s="674"/>
      <c r="DF24" s="674"/>
      <c r="DG24" s="674"/>
      <c r="DH24" s="674"/>
      <c r="DI24" s="674"/>
      <c r="DJ24" s="674"/>
      <c r="DK24" s="702"/>
      <c r="DL24" s="701">
        <v>1019544</v>
      </c>
      <c r="DM24" s="674"/>
      <c r="DN24" s="674"/>
      <c r="DO24" s="674"/>
      <c r="DP24" s="674"/>
      <c r="DQ24" s="674"/>
      <c r="DR24" s="674"/>
      <c r="DS24" s="674"/>
      <c r="DT24" s="674"/>
      <c r="DU24" s="674"/>
      <c r="DV24" s="702"/>
      <c r="DW24" s="703">
        <v>54.2</v>
      </c>
      <c r="DX24" s="686"/>
      <c r="DY24" s="686"/>
      <c r="DZ24" s="686"/>
      <c r="EA24" s="686"/>
      <c r="EB24" s="686"/>
      <c r="EC24" s="704"/>
    </row>
    <row r="25" spans="2:133" ht="11.25" customHeight="1" x14ac:dyDescent="0.15">
      <c r="B25" s="624" t="s">
        <v>280</v>
      </c>
      <c r="C25" s="625"/>
      <c r="D25" s="625"/>
      <c r="E25" s="625"/>
      <c r="F25" s="625"/>
      <c r="G25" s="625"/>
      <c r="H25" s="625"/>
      <c r="I25" s="625"/>
      <c r="J25" s="625"/>
      <c r="K25" s="625"/>
      <c r="L25" s="625"/>
      <c r="M25" s="625"/>
      <c r="N25" s="625"/>
      <c r="O25" s="625"/>
      <c r="P25" s="625"/>
      <c r="Q25" s="626"/>
      <c r="R25" s="627">
        <v>1876605</v>
      </c>
      <c r="S25" s="628"/>
      <c r="T25" s="628"/>
      <c r="U25" s="628"/>
      <c r="V25" s="628"/>
      <c r="W25" s="628"/>
      <c r="X25" s="628"/>
      <c r="Y25" s="629"/>
      <c r="Z25" s="663">
        <v>48.9</v>
      </c>
      <c r="AA25" s="663"/>
      <c r="AB25" s="663"/>
      <c r="AC25" s="663"/>
      <c r="AD25" s="664">
        <v>1736623</v>
      </c>
      <c r="AE25" s="664"/>
      <c r="AF25" s="664"/>
      <c r="AG25" s="664"/>
      <c r="AH25" s="664"/>
      <c r="AI25" s="664"/>
      <c r="AJ25" s="664"/>
      <c r="AK25" s="664"/>
      <c r="AL25" s="630">
        <v>92.6</v>
      </c>
      <c r="AM25" s="631"/>
      <c r="AN25" s="631"/>
      <c r="AO25" s="665"/>
      <c r="AP25" s="624" t="s">
        <v>281</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282</v>
      </c>
      <c r="CE25" s="625"/>
      <c r="CF25" s="625"/>
      <c r="CG25" s="625"/>
      <c r="CH25" s="625"/>
      <c r="CI25" s="625"/>
      <c r="CJ25" s="625"/>
      <c r="CK25" s="625"/>
      <c r="CL25" s="625"/>
      <c r="CM25" s="625"/>
      <c r="CN25" s="625"/>
      <c r="CO25" s="625"/>
      <c r="CP25" s="625"/>
      <c r="CQ25" s="626"/>
      <c r="CR25" s="627">
        <v>765494</v>
      </c>
      <c r="CS25" s="636"/>
      <c r="CT25" s="636"/>
      <c r="CU25" s="636"/>
      <c r="CV25" s="636"/>
      <c r="CW25" s="636"/>
      <c r="CX25" s="636"/>
      <c r="CY25" s="637"/>
      <c r="CZ25" s="630">
        <v>20.6</v>
      </c>
      <c r="DA25" s="638"/>
      <c r="DB25" s="638"/>
      <c r="DC25" s="639"/>
      <c r="DD25" s="633">
        <v>661698</v>
      </c>
      <c r="DE25" s="636"/>
      <c r="DF25" s="636"/>
      <c r="DG25" s="636"/>
      <c r="DH25" s="636"/>
      <c r="DI25" s="636"/>
      <c r="DJ25" s="636"/>
      <c r="DK25" s="637"/>
      <c r="DL25" s="633">
        <v>639133</v>
      </c>
      <c r="DM25" s="636"/>
      <c r="DN25" s="636"/>
      <c r="DO25" s="636"/>
      <c r="DP25" s="636"/>
      <c r="DQ25" s="636"/>
      <c r="DR25" s="636"/>
      <c r="DS25" s="636"/>
      <c r="DT25" s="636"/>
      <c r="DU25" s="636"/>
      <c r="DV25" s="637"/>
      <c r="DW25" s="630">
        <v>34</v>
      </c>
      <c r="DX25" s="638"/>
      <c r="DY25" s="638"/>
      <c r="DZ25" s="638"/>
      <c r="EA25" s="638"/>
      <c r="EB25" s="638"/>
      <c r="EC25" s="652"/>
    </row>
    <row r="26" spans="2:133" ht="11.25" customHeight="1" x14ac:dyDescent="0.15">
      <c r="B26" s="624" t="s">
        <v>283</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284</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285</v>
      </c>
      <c r="CE26" s="625"/>
      <c r="CF26" s="625"/>
      <c r="CG26" s="625"/>
      <c r="CH26" s="625"/>
      <c r="CI26" s="625"/>
      <c r="CJ26" s="625"/>
      <c r="CK26" s="625"/>
      <c r="CL26" s="625"/>
      <c r="CM26" s="625"/>
      <c r="CN26" s="625"/>
      <c r="CO26" s="625"/>
      <c r="CP26" s="625"/>
      <c r="CQ26" s="626"/>
      <c r="CR26" s="627">
        <v>331253</v>
      </c>
      <c r="CS26" s="628"/>
      <c r="CT26" s="628"/>
      <c r="CU26" s="628"/>
      <c r="CV26" s="628"/>
      <c r="CW26" s="628"/>
      <c r="CX26" s="628"/>
      <c r="CY26" s="629"/>
      <c r="CZ26" s="630">
        <v>8.9</v>
      </c>
      <c r="DA26" s="638"/>
      <c r="DB26" s="638"/>
      <c r="DC26" s="639"/>
      <c r="DD26" s="633">
        <v>283443</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286</v>
      </c>
      <c r="C27" s="625"/>
      <c r="D27" s="625"/>
      <c r="E27" s="625"/>
      <c r="F27" s="625"/>
      <c r="G27" s="625"/>
      <c r="H27" s="625"/>
      <c r="I27" s="625"/>
      <c r="J27" s="625"/>
      <c r="K27" s="625"/>
      <c r="L27" s="625"/>
      <c r="M27" s="625"/>
      <c r="N27" s="625"/>
      <c r="O27" s="625"/>
      <c r="P27" s="625"/>
      <c r="Q27" s="626"/>
      <c r="R27" s="627">
        <v>9365</v>
      </c>
      <c r="S27" s="628"/>
      <c r="T27" s="628"/>
      <c r="U27" s="628"/>
      <c r="V27" s="628"/>
      <c r="W27" s="628"/>
      <c r="X27" s="628"/>
      <c r="Y27" s="629"/>
      <c r="Z27" s="663">
        <v>0.2</v>
      </c>
      <c r="AA27" s="663"/>
      <c r="AB27" s="663"/>
      <c r="AC27" s="663"/>
      <c r="AD27" s="664" t="s">
        <v>122</v>
      </c>
      <c r="AE27" s="664"/>
      <c r="AF27" s="664"/>
      <c r="AG27" s="664"/>
      <c r="AH27" s="664"/>
      <c r="AI27" s="664"/>
      <c r="AJ27" s="664"/>
      <c r="AK27" s="664"/>
      <c r="AL27" s="630" t="s">
        <v>122</v>
      </c>
      <c r="AM27" s="631"/>
      <c r="AN27" s="631"/>
      <c r="AO27" s="665"/>
      <c r="AP27" s="624" t="s">
        <v>287</v>
      </c>
      <c r="AQ27" s="625"/>
      <c r="AR27" s="625"/>
      <c r="AS27" s="625"/>
      <c r="AT27" s="625"/>
      <c r="AU27" s="625"/>
      <c r="AV27" s="625"/>
      <c r="AW27" s="625"/>
      <c r="AX27" s="625"/>
      <c r="AY27" s="625"/>
      <c r="AZ27" s="625"/>
      <c r="BA27" s="625"/>
      <c r="BB27" s="625"/>
      <c r="BC27" s="625"/>
      <c r="BD27" s="625"/>
      <c r="BE27" s="625"/>
      <c r="BF27" s="626"/>
      <c r="BG27" s="627">
        <v>224845</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288</v>
      </c>
      <c r="CE27" s="625"/>
      <c r="CF27" s="625"/>
      <c r="CG27" s="625"/>
      <c r="CH27" s="625"/>
      <c r="CI27" s="625"/>
      <c r="CJ27" s="625"/>
      <c r="CK27" s="625"/>
      <c r="CL27" s="625"/>
      <c r="CM27" s="625"/>
      <c r="CN27" s="625"/>
      <c r="CO27" s="625"/>
      <c r="CP27" s="625"/>
      <c r="CQ27" s="626"/>
      <c r="CR27" s="627">
        <v>210181</v>
      </c>
      <c r="CS27" s="636"/>
      <c r="CT27" s="636"/>
      <c r="CU27" s="636"/>
      <c r="CV27" s="636"/>
      <c r="CW27" s="636"/>
      <c r="CX27" s="636"/>
      <c r="CY27" s="637"/>
      <c r="CZ27" s="630">
        <v>5.7</v>
      </c>
      <c r="DA27" s="638"/>
      <c r="DB27" s="638"/>
      <c r="DC27" s="639"/>
      <c r="DD27" s="633">
        <v>50017</v>
      </c>
      <c r="DE27" s="636"/>
      <c r="DF27" s="636"/>
      <c r="DG27" s="636"/>
      <c r="DH27" s="636"/>
      <c r="DI27" s="636"/>
      <c r="DJ27" s="636"/>
      <c r="DK27" s="637"/>
      <c r="DL27" s="633">
        <v>47679</v>
      </c>
      <c r="DM27" s="636"/>
      <c r="DN27" s="636"/>
      <c r="DO27" s="636"/>
      <c r="DP27" s="636"/>
      <c r="DQ27" s="636"/>
      <c r="DR27" s="636"/>
      <c r="DS27" s="636"/>
      <c r="DT27" s="636"/>
      <c r="DU27" s="636"/>
      <c r="DV27" s="637"/>
      <c r="DW27" s="630">
        <v>2.5</v>
      </c>
      <c r="DX27" s="638"/>
      <c r="DY27" s="638"/>
      <c r="DZ27" s="638"/>
      <c r="EA27" s="638"/>
      <c r="EB27" s="638"/>
      <c r="EC27" s="652"/>
    </row>
    <row r="28" spans="2:133" ht="11.25" customHeight="1" x14ac:dyDescent="0.15">
      <c r="B28" s="624" t="s">
        <v>289</v>
      </c>
      <c r="C28" s="625"/>
      <c r="D28" s="625"/>
      <c r="E28" s="625"/>
      <c r="F28" s="625"/>
      <c r="G28" s="625"/>
      <c r="H28" s="625"/>
      <c r="I28" s="625"/>
      <c r="J28" s="625"/>
      <c r="K28" s="625"/>
      <c r="L28" s="625"/>
      <c r="M28" s="625"/>
      <c r="N28" s="625"/>
      <c r="O28" s="625"/>
      <c r="P28" s="625"/>
      <c r="Q28" s="626"/>
      <c r="R28" s="627">
        <v>62168</v>
      </c>
      <c r="S28" s="628"/>
      <c r="T28" s="628"/>
      <c r="U28" s="628"/>
      <c r="V28" s="628"/>
      <c r="W28" s="628"/>
      <c r="X28" s="628"/>
      <c r="Y28" s="629"/>
      <c r="Z28" s="663">
        <v>1.6</v>
      </c>
      <c r="AA28" s="663"/>
      <c r="AB28" s="663"/>
      <c r="AC28" s="663"/>
      <c r="AD28" s="664">
        <v>7516</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290</v>
      </c>
      <c r="CE28" s="625"/>
      <c r="CF28" s="625"/>
      <c r="CG28" s="625"/>
      <c r="CH28" s="625"/>
      <c r="CI28" s="625"/>
      <c r="CJ28" s="625"/>
      <c r="CK28" s="625"/>
      <c r="CL28" s="625"/>
      <c r="CM28" s="625"/>
      <c r="CN28" s="625"/>
      <c r="CO28" s="625"/>
      <c r="CP28" s="625"/>
      <c r="CQ28" s="626"/>
      <c r="CR28" s="627">
        <v>364844</v>
      </c>
      <c r="CS28" s="628"/>
      <c r="CT28" s="628"/>
      <c r="CU28" s="628"/>
      <c r="CV28" s="628"/>
      <c r="CW28" s="628"/>
      <c r="CX28" s="628"/>
      <c r="CY28" s="629"/>
      <c r="CZ28" s="630">
        <v>9.8000000000000007</v>
      </c>
      <c r="DA28" s="638"/>
      <c r="DB28" s="638"/>
      <c r="DC28" s="639"/>
      <c r="DD28" s="633">
        <v>332732</v>
      </c>
      <c r="DE28" s="628"/>
      <c r="DF28" s="628"/>
      <c r="DG28" s="628"/>
      <c r="DH28" s="628"/>
      <c r="DI28" s="628"/>
      <c r="DJ28" s="628"/>
      <c r="DK28" s="629"/>
      <c r="DL28" s="633">
        <v>332732</v>
      </c>
      <c r="DM28" s="628"/>
      <c r="DN28" s="628"/>
      <c r="DO28" s="628"/>
      <c r="DP28" s="628"/>
      <c r="DQ28" s="628"/>
      <c r="DR28" s="628"/>
      <c r="DS28" s="628"/>
      <c r="DT28" s="628"/>
      <c r="DU28" s="628"/>
      <c r="DV28" s="629"/>
      <c r="DW28" s="630">
        <v>17.7</v>
      </c>
      <c r="DX28" s="638"/>
      <c r="DY28" s="638"/>
      <c r="DZ28" s="638"/>
      <c r="EA28" s="638"/>
      <c r="EB28" s="638"/>
      <c r="EC28" s="652"/>
    </row>
    <row r="29" spans="2:133" ht="11.25" customHeight="1" x14ac:dyDescent="0.15">
      <c r="B29" s="624" t="s">
        <v>291</v>
      </c>
      <c r="C29" s="625"/>
      <c r="D29" s="625"/>
      <c r="E29" s="625"/>
      <c r="F29" s="625"/>
      <c r="G29" s="625"/>
      <c r="H29" s="625"/>
      <c r="I29" s="625"/>
      <c r="J29" s="625"/>
      <c r="K29" s="625"/>
      <c r="L29" s="625"/>
      <c r="M29" s="625"/>
      <c r="N29" s="625"/>
      <c r="O29" s="625"/>
      <c r="P29" s="625"/>
      <c r="Q29" s="626"/>
      <c r="R29" s="627">
        <v>8593</v>
      </c>
      <c r="S29" s="628"/>
      <c r="T29" s="628"/>
      <c r="U29" s="628"/>
      <c r="V29" s="628"/>
      <c r="W29" s="628"/>
      <c r="X29" s="628"/>
      <c r="Y29" s="629"/>
      <c r="Z29" s="663">
        <v>0.2</v>
      </c>
      <c r="AA29" s="663"/>
      <c r="AB29" s="663"/>
      <c r="AC29" s="663"/>
      <c r="AD29" s="664">
        <v>286</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292</v>
      </c>
      <c r="CE29" s="641"/>
      <c r="CF29" s="624" t="s">
        <v>66</v>
      </c>
      <c r="CG29" s="625"/>
      <c r="CH29" s="625"/>
      <c r="CI29" s="625"/>
      <c r="CJ29" s="625"/>
      <c r="CK29" s="625"/>
      <c r="CL29" s="625"/>
      <c r="CM29" s="625"/>
      <c r="CN29" s="625"/>
      <c r="CO29" s="625"/>
      <c r="CP29" s="625"/>
      <c r="CQ29" s="626"/>
      <c r="CR29" s="627">
        <v>364844</v>
      </c>
      <c r="CS29" s="636"/>
      <c r="CT29" s="636"/>
      <c r="CU29" s="636"/>
      <c r="CV29" s="636"/>
      <c r="CW29" s="636"/>
      <c r="CX29" s="636"/>
      <c r="CY29" s="637"/>
      <c r="CZ29" s="630">
        <v>9.8000000000000007</v>
      </c>
      <c r="DA29" s="638"/>
      <c r="DB29" s="638"/>
      <c r="DC29" s="639"/>
      <c r="DD29" s="633">
        <v>332732</v>
      </c>
      <c r="DE29" s="636"/>
      <c r="DF29" s="636"/>
      <c r="DG29" s="636"/>
      <c r="DH29" s="636"/>
      <c r="DI29" s="636"/>
      <c r="DJ29" s="636"/>
      <c r="DK29" s="637"/>
      <c r="DL29" s="633">
        <v>332732</v>
      </c>
      <c r="DM29" s="636"/>
      <c r="DN29" s="636"/>
      <c r="DO29" s="636"/>
      <c r="DP29" s="636"/>
      <c r="DQ29" s="636"/>
      <c r="DR29" s="636"/>
      <c r="DS29" s="636"/>
      <c r="DT29" s="636"/>
      <c r="DU29" s="636"/>
      <c r="DV29" s="637"/>
      <c r="DW29" s="630">
        <v>17.7</v>
      </c>
      <c r="DX29" s="638"/>
      <c r="DY29" s="638"/>
      <c r="DZ29" s="638"/>
      <c r="EA29" s="638"/>
      <c r="EB29" s="638"/>
      <c r="EC29" s="652"/>
    </row>
    <row r="30" spans="2:133" ht="11.25" customHeight="1" x14ac:dyDescent="0.15">
      <c r="B30" s="624" t="s">
        <v>293</v>
      </c>
      <c r="C30" s="625"/>
      <c r="D30" s="625"/>
      <c r="E30" s="625"/>
      <c r="F30" s="625"/>
      <c r="G30" s="625"/>
      <c r="H30" s="625"/>
      <c r="I30" s="625"/>
      <c r="J30" s="625"/>
      <c r="K30" s="625"/>
      <c r="L30" s="625"/>
      <c r="M30" s="625"/>
      <c r="N30" s="625"/>
      <c r="O30" s="625"/>
      <c r="P30" s="625"/>
      <c r="Q30" s="626"/>
      <c r="R30" s="627">
        <v>685019</v>
      </c>
      <c r="S30" s="628"/>
      <c r="T30" s="628"/>
      <c r="U30" s="628"/>
      <c r="V30" s="628"/>
      <c r="W30" s="628"/>
      <c r="X30" s="628"/>
      <c r="Y30" s="629"/>
      <c r="Z30" s="663">
        <v>17.899999999999999</v>
      </c>
      <c r="AA30" s="663"/>
      <c r="AB30" s="663"/>
      <c r="AC30" s="663"/>
      <c r="AD30" s="664" t="s">
        <v>122</v>
      </c>
      <c r="AE30" s="664"/>
      <c r="AF30" s="664"/>
      <c r="AG30" s="664"/>
      <c r="AH30" s="664"/>
      <c r="AI30" s="664"/>
      <c r="AJ30" s="664"/>
      <c r="AK30" s="664"/>
      <c r="AL30" s="630" t="s">
        <v>122</v>
      </c>
      <c r="AM30" s="631"/>
      <c r="AN30" s="631"/>
      <c r="AO30" s="665"/>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24" t="s">
        <v>296</v>
      </c>
      <c r="CG30" s="625"/>
      <c r="CH30" s="625"/>
      <c r="CI30" s="625"/>
      <c r="CJ30" s="625"/>
      <c r="CK30" s="625"/>
      <c r="CL30" s="625"/>
      <c r="CM30" s="625"/>
      <c r="CN30" s="625"/>
      <c r="CO30" s="625"/>
      <c r="CP30" s="625"/>
      <c r="CQ30" s="626"/>
      <c r="CR30" s="627">
        <v>354719</v>
      </c>
      <c r="CS30" s="628"/>
      <c r="CT30" s="628"/>
      <c r="CU30" s="628"/>
      <c r="CV30" s="628"/>
      <c r="CW30" s="628"/>
      <c r="CX30" s="628"/>
      <c r="CY30" s="629"/>
      <c r="CZ30" s="630">
        <v>9.6</v>
      </c>
      <c r="DA30" s="638"/>
      <c r="DB30" s="638"/>
      <c r="DC30" s="639"/>
      <c r="DD30" s="633">
        <v>322607</v>
      </c>
      <c r="DE30" s="628"/>
      <c r="DF30" s="628"/>
      <c r="DG30" s="628"/>
      <c r="DH30" s="628"/>
      <c r="DI30" s="628"/>
      <c r="DJ30" s="628"/>
      <c r="DK30" s="629"/>
      <c r="DL30" s="633">
        <v>322607</v>
      </c>
      <c r="DM30" s="628"/>
      <c r="DN30" s="628"/>
      <c r="DO30" s="628"/>
      <c r="DP30" s="628"/>
      <c r="DQ30" s="628"/>
      <c r="DR30" s="628"/>
      <c r="DS30" s="628"/>
      <c r="DT30" s="628"/>
      <c r="DU30" s="628"/>
      <c r="DV30" s="629"/>
      <c r="DW30" s="630">
        <v>17.100000000000001</v>
      </c>
      <c r="DX30" s="638"/>
      <c r="DY30" s="638"/>
      <c r="DZ30" s="638"/>
      <c r="EA30" s="638"/>
      <c r="EB30" s="638"/>
      <c r="EC30" s="652"/>
    </row>
    <row r="31" spans="2:133" ht="11.25" customHeight="1" x14ac:dyDescent="0.15">
      <c r="B31" s="696" t="s">
        <v>297</v>
      </c>
      <c r="C31" s="697"/>
      <c r="D31" s="697"/>
      <c r="E31" s="697"/>
      <c r="F31" s="697"/>
      <c r="G31" s="697"/>
      <c r="H31" s="697"/>
      <c r="I31" s="697"/>
      <c r="J31" s="697"/>
      <c r="K31" s="697"/>
      <c r="L31" s="697"/>
      <c r="M31" s="697"/>
      <c r="N31" s="697"/>
      <c r="O31" s="697"/>
      <c r="P31" s="697"/>
      <c r="Q31" s="698"/>
      <c r="R31" s="627">
        <v>131450</v>
      </c>
      <c r="S31" s="628"/>
      <c r="T31" s="628"/>
      <c r="U31" s="628"/>
      <c r="V31" s="628"/>
      <c r="W31" s="628"/>
      <c r="X31" s="628"/>
      <c r="Y31" s="629"/>
      <c r="Z31" s="663">
        <v>3.4</v>
      </c>
      <c r="AA31" s="663"/>
      <c r="AB31" s="663"/>
      <c r="AC31" s="663"/>
      <c r="AD31" s="664">
        <v>131450</v>
      </c>
      <c r="AE31" s="664"/>
      <c r="AF31" s="664"/>
      <c r="AG31" s="664"/>
      <c r="AH31" s="664"/>
      <c r="AI31" s="664"/>
      <c r="AJ31" s="664"/>
      <c r="AK31" s="664"/>
      <c r="AL31" s="630">
        <v>7</v>
      </c>
      <c r="AM31" s="631"/>
      <c r="AN31" s="631"/>
      <c r="AO31" s="665"/>
      <c r="AP31" s="688" t="s">
        <v>298</v>
      </c>
      <c r="AQ31" s="689"/>
      <c r="AR31" s="689"/>
      <c r="AS31" s="689"/>
      <c r="AT31" s="690" t="s">
        <v>299</v>
      </c>
      <c r="AU31" s="218"/>
      <c r="AV31" s="218"/>
      <c r="AW31" s="218"/>
      <c r="AX31" s="676" t="s">
        <v>177</v>
      </c>
      <c r="AY31" s="677"/>
      <c r="AZ31" s="677"/>
      <c r="BA31" s="677"/>
      <c r="BB31" s="677"/>
      <c r="BC31" s="677"/>
      <c r="BD31" s="677"/>
      <c r="BE31" s="677"/>
      <c r="BF31" s="678"/>
      <c r="BG31" s="684">
        <v>99.2</v>
      </c>
      <c r="BH31" s="685"/>
      <c r="BI31" s="685"/>
      <c r="BJ31" s="685"/>
      <c r="BK31" s="685"/>
      <c r="BL31" s="685"/>
      <c r="BM31" s="686">
        <v>97.7</v>
      </c>
      <c r="BN31" s="685"/>
      <c r="BO31" s="685"/>
      <c r="BP31" s="685"/>
      <c r="BQ31" s="687"/>
      <c r="BR31" s="684">
        <v>99.2</v>
      </c>
      <c r="BS31" s="685"/>
      <c r="BT31" s="685"/>
      <c r="BU31" s="685"/>
      <c r="BV31" s="685"/>
      <c r="BW31" s="685"/>
      <c r="BX31" s="686">
        <v>97.1</v>
      </c>
      <c r="BY31" s="685"/>
      <c r="BZ31" s="685"/>
      <c r="CA31" s="685"/>
      <c r="CB31" s="687"/>
      <c r="CD31" s="642"/>
      <c r="CE31" s="643"/>
      <c r="CF31" s="624" t="s">
        <v>300</v>
      </c>
      <c r="CG31" s="625"/>
      <c r="CH31" s="625"/>
      <c r="CI31" s="625"/>
      <c r="CJ31" s="625"/>
      <c r="CK31" s="625"/>
      <c r="CL31" s="625"/>
      <c r="CM31" s="625"/>
      <c r="CN31" s="625"/>
      <c r="CO31" s="625"/>
      <c r="CP31" s="625"/>
      <c r="CQ31" s="626"/>
      <c r="CR31" s="627">
        <v>10125</v>
      </c>
      <c r="CS31" s="636"/>
      <c r="CT31" s="636"/>
      <c r="CU31" s="636"/>
      <c r="CV31" s="636"/>
      <c r="CW31" s="636"/>
      <c r="CX31" s="636"/>
      <c r="CY31" s="637"/>
      <c r="CZ31" s="630">
        <v>0.3</v>
      </c>
      <c r="DA31" s="638"/>
      <c r="DB31" s="638"/>
      <c r="DC31" s="639"/>
      <c r="DD31" s="633">
        <v>10125</v>
      </c>
      <c r="DE31" s="636"/>
      <c r="DF31" s="636"/>
      <c r="DG31" s="636"/>
      <c r="DH31" s="636"/>
      <c r="DI31" s="636"/>
      <c r="DJ31" s="636"/>
      <c r="DK31" s="637"/>
      <c r="DL31" s="633">
        <v>10125</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301</v>
      </c>
      <c r="C32" s="625"/>
      <c r="D32" s="625"/>
      <c r="E32" s="625"/>
      <c r="F32" s="625"/>
      <c r="G32" s="625"/>
      <c r="H32" s="625"/>
      <c r="I32" s="625"/>
      <c r="J32" s="625"/>
      <c r="K32" s="625"/>
      <c r="L32" s="625"/>
      <c r="M32" s="625"/>
      <c r="N32" s="625"/>
      <c r="O32" s="625"/>
      <c r="P32" s="625"/>
      <c r="Q32" s="626"/>
      <c r="R32" s="627">
        <v>312113</v>
      </c>
      <c r="S32" s="628"/>
      <c r="T32" s="628"/>
      <c r="U32" s="628"/>
      <c r="V32" s="628"/>
      <c r="W32" s="628"/>
      <c r="X32" s="628"/>
      <c r="Y32" s="629"/>
      <c r="Z32" s="663">
        <v>8.1</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302</v>
      </c>
      <c r="AX32" s="624" t="s">
        <v>303</v>
      </c>
      <c r="AY32" s="625"/>
      <c r="AZ32" s="625"/>
      <c r="BA32" s="625"/>
      <c r="BB32" s="625"/>
      <c r="BC32" s="625"/>
      <c r="BD32" s="625"/>
      <c r="BE32" s="625"/>
      <c r="BF32" s="626"/>
      <c r="BG32" s="683">
        <v>99.2</v>
      </c>
      <c r="BH32" s="636"/>
      <c r="BI32" s="636"/>
      <c r="BJ32" s="636"/>
      <c r="BK32" s="636"/>
      <c r="BL32" s="636"/>
      <c r="BM32" s="631">
        <v>98.1</v>
      </c>
      <c r="BN32" s="636"/>
      <c r="BO32" s="636"/>
      <c r="BP32" s="636"/>
      <c r="BQ32" s="661"/>
      <c r="BR32" s="683">
        <v>99.5</v>
      </c>
      <c r="BS32" s="636"/>
      <c r="BT32" s="636"/>
      <c r="BU32" s="636"/>
      <c r="BV32" s="636"/>
      <c r="BW32" s="636"/>
      <c r="BX32" s="631">
        <v>97.9</v>
      </c>
      <c r="BY32" s="636"/>
      <c r="BZ32" s="636"/>
      <c r="CA32" s="636"/>
      <c r="CB32" s="661"/>
      <c r="CD32" s="644"/>
      <c r="CE32" s="645"/>
      <c r="CF32" s="624" t="s">
        <v>304</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305</v>
      </c>
      <c r="C33" s="625"/>
      <c r="D33" s="625"/>
      <c r="E33" s="625"/>
      <c r="F33" s="625"/>
      <c r="G33" s="625"/>
      <c r="H33" s="625"/>
      <c r="I33" s="625"/>
      <c r="J33" s="625"/>
      <c r="K33" s="625"/>
      <c r="L33" s="625"/>
      <c r="M33" s="625"/>
      <c r="N33" s="625"/>
      <c r="O33" s="625"/>
      <c r="P33" s="625"/>
      <c r="Q33" s="626"/>
      <c r="R33" s="627">
        <v>4739</v>
      </c>
      <c r="S33" s="628"/>
      <c r="T33" s="628"/>
      <c r="U33" s="628"/>
      <c r="V33" s="628"/>
      <c r="W33" s="628"/>
      <c r="X33" s="628"/>
      <c r="Y33" s="629"/>
      <c r="Z33" s="663">
        <v>0.1</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306</v>
      </c>
      <c r="AY33" s="609"/>
      <c r="AZ33" s="609"/>
      <c r="BA33" s="609"/>
      <c r="BB33" s="609"/>
      <c r="BC33" s="609"/>
      <c r="BD33" s="609"/>
      <c r="BE33" s="609"/>
      <c r="BF33" s="610"/>
      <c r="BG33" s="682">
        <v>98.3</v>
      </c>
      <c r="BH33" s="612"/>
      <c r="BI33" s="612"/>
      <c r="BJ33" s="612"/>
      <c r="BK33" s="612"/>
      <c r="BL33" s="612"/>
      <c r="BM33" s="656">
        <v>94.7</v>
      </c>
      <c r="BN33" s="612"/>
      <c r="BO33" s="612"/>
      <c r="BP33" s="612"/>
      <c r="BQ33" s="650"/>
      <c r="BR33" s="682">
        <v>98</v>
      </c>
      <c r="BS33" s="612"/>
      <c r="BT33" s="612"/>
      <c r="BU33" s="612"/>
      <c r="BV33" s="612"/>
      <c r="BW33" s="612"/>
      <c r="BX33" s="656">
        <v>93.2</v>
      </c>
      <c r="BY33" s="612"/>
      <c r="BZ33" s="612"/>
      <c r="CA33" s="612"/>
      <c r="CB33" s="650"/>
      <c r="CD33" s="624" t="s">
        <v>307</v>
      </c>
      <c r="CE33" s="625"/>
      <c r="CF33" s="625"/>
      <c r="CG33" s="625"/>
      <c r="CH33" s="625"/>
      <c r="CI33" s="625"/>
      <c r="CJ33" s="625"/>
      <c r="CK33" s="625"/>
      <c r="CL33" s="625"/>
      <c r="CM33" s="625"/>
      <c r="CN33" s="625"/>
      <c r="CO33" s="625"/>
      <c r="CP33" s="625"/>
      <c r="CQ33" s="626"/>
      <c r="CR33" s="627">
        <v>1622595</v>
      </c>
      <c r="CS33" s="636"/>
      <c r="CT33" s="636"/>
      <c r="CU33" s="636"/>
      <c r="CV33" s="636"/>
      <c r="CW33" s="636"/>
      <c r="CX33" s="636"/>
      <c r="CY33" s="637"/>
      <c r="CZ33" s="630">
        <v>43.8</v>
      </c>
      <c r="DA33" s="638"/>
      <c r="DB33" s="638"/>
      <c r="DC33" s="639"/>
      <c r="DD33" s="633">
        <v>968432</v>
      </c>
      <c r="DE33" s="636"/>
      <c r="DF33" s="636"/>
      <c r="DG33" s="636"/>
      <c r="DH33" s="636"/>
      <c r="DI33" s="636"/>
      <c r="DJ33" s="636"/>
      <c r="DK33" s="637"/>
      <c r="DL33" s="633">
        <v>613794</v>
      </c>
      <c r="DM33" s="636"/>
      <c r="DN33" s="636"/>
      <c r="DO33" s="636"/>
      <c r="DP33" s="636"/>
      <c r="DQ33" s="636"/>
      <c r="DR33" s="636"/>
      <c r="DS33" s="636"/>
      <c r="DT33" s="636"/>
      <c r="DU33" s="636"/>
      <c r="DV33" s="637"/>
      <c r="DW33" s="630">
        <v>32.6</v>
      </c>
      <c r="DX33" s="638"/>
      <c r="DY33" s="638"/>
      <c r="DZ33" s="638"/>
      <c r="EA33" s="638"/>
      <c r="EB33" s="638"/>
      <c r="EC33" s="652"/>
    </row>
    <row r="34" spans="2:133" ht="11.25" customHeight="1" x14ac:dyDescent="0.15">
      <c r="B34" s="624" t="s">
        <v>308</v>
      </c>
      <c r="C34" s="625"/>
      <c r="D34" s="625"/>
      <c r="E34" s="625"/>
      <c r="F34" s="625"/>
      <c r="G34" s="625"/>
      <c r="H34" s="625"/>
      <c r="I34" s="625"/>
      <c r="J34" s="625"/>
      <c r="K34" s="625"/>
      <c r="L34" s="625"/>
      <c r="M34" s="625"/>
      <c r="N34" s="625"/>
      <c r="O34" s="625"/>
      <c r="P34" s="625"/>
      <c r="Q34" s="626"/>
      <c r="R34" s="627">
        <v>111545</v>
      </c>
      <c r="S34" s="628"/>
      <c r="T34" s="628"/>
      <c r="U34" s="628"/>
      <c r="V34" s="628"/>
      <c r="W34" s="628"/>
      <c r="X34" s="628"/>
      <c r="Y34" s="629"/>
      <c r="Z34" s="663">
        <v>2.9</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309</v>
      </c>
      <c r="CE34" s="625"/>
      <c r="CF34" s="625"/>
      <c r="CG34" s="625"/>
      <c r="CH34" s="625"/>
      <c r="CI34" s="625"/>
      <c r="CJ34" s="625"/>
      <c r="CK34" s="625"/>
      <c r="CL34" s="625"/>
      <c r="CM34" s="625"/>
      <c r="CN34" s="625"/>
      <c r="CO34" s="625"/>
      <c r="CP34" s="625"/>
      <c r="CQ34" s="626"/>
      <c r="CR34" s="627">
        <v>683552</v>
      </c>
      <c r="CS34" s="628"/>
      <c r="CT34" s="628"/>
      <c r="CU34" s="628"/>
      <c r="CV34" s="628"/>
      <c r="CW34" s="628"/>
      <c r="CX34" s="628"/>
      <c r="CY34" s="629"/>
      <c r="CZ34" s="630">
        <v>18.399999999999999</v>
      </c>
      <c r="DA34" s="638"/>
      <c r="DB34" s="638"/>
      <c r="DC34" s="639"/>
      <c r="DD34" s="633">
        <v>400360</v>
      </c>
      <c r="DE34" s="628"/>
      <c r="DF34" s="628"/>
      <c r="DG34" s="628"/>
      <c r="DH34" s="628"/>
      <c r="DI34" s="628"/>
      <c r="DJ34" s="628"/>
      <c r="DK34" s="629"/>
      <c r="DL34" s="633">
        <v>299257</v>
      </c>
      <c r="DM34" s="628"/>
      <c r="DN34" s="628"/>
      <c r="DO34" s="628"/>
      <c r="DP34" s="628"/>
      <c r="DQ34" s="628"/>
      <c r="DR34" s="628"/>
      <c r="DS34" s="628"/>
      <c r="DT34" s="628"/>
      <c r="DU34" s="628"/>
      <c r="DV34" s="629"/>
      <c r="DW34" s="630">
        <v>15.9</v>
      </c>
      <c r="DX34" s="638"/>
      <c r="DY34" s="638"/>
      <c r="DZ34" s="638"/>
      <c r="EA34" s="638"/>
      <c r="EB34" s="638"/>
      <c r="EC34" s="652"/>
    </row>
    <row r="35" spans="2:133" ht="11.25" customHeight="1" x14ac:dyDescent="0.15">
      <c r="B35" s="624" t="s">
        <v>310</v>
      </c>
      <c r="C35" s="625"/>
      <c r="D35" s="625"/>
      <c r="E35" s="625"/>
      <c r="F35" s="625"/>
      <c r="G35" s="625"/>
      <c r="H35" s="625"/>
      <c r="I35" s="625"/>
      <c r="J35" s="625"/>
      <c r="K35" s="625"/>
      <c r="L35" s="625"/>
      <c r="M35" s="625"/>
      <c r="N35" s="625"/>
      <c r="O35" s="625"/>
      <c r="P35" s="625"/>
      <c r="Q35" s="626"/>
      <c r="R35" s="627">
        <v>182994</v>
      </c>
      <c r="S35" s="628"/>
      <c r="T35" s="628"/>
      <c r="U35" s="628"/>
      <c r="V35" s="628"/>
      <c r="W35" s="628"/>
      <c r="X35" s="628"/>
      <c r="Y35" s="629"/>
      <c r="Z35" s="663">
        <v>4.8</v>
      </c>
      <c r="AA35" s="663"/>
      <c r="AB35" s="663"/>
      <c r="AC35" s="663"/>
      <c r="AD35" s="664" t="s">
        <v>122</v>
      </c>
      <c r="AE35" s="664"/>
      <c r="AF35" s="664"/>
      <c r="AG35" s="664"/>
      <c r="AH35" s="664"/>
      <c r="AI35" s="664"/>
      <c r="AJ35" s="664"/>
      <c r="AK35" s="664"/>
      <c r="AL35" s="630" t="s">
        <v>122</v>
      </c>
      <c r="AM35" s="631"/>
      <c r="AN35" s="631"/>
      <c r="AO35" s="665"/>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313</v>
      </c>
      <c r="CE35" s="625"/>
      <c r="CF35" s="625"/>
      <c r="CG35" s="625"/>
      <c r="CH35" s="625"/>
      <c r="CI35" s="625"/>
      <c r="CJ35" s="625"/>
      <c r="CK35" s="625"/>
      <c r="CL35" s="625"/>
      <c r="CM35" s="625"/>
      <c r="CN35" s="625"/>
      <c r="CO35" s="625"/>
      <c r="CP35" s="625"/>
      <c r="CQ35" s="626"/>
      <c r="CR35" s="627">
        <v>28297</v>
      </c>
      <c r="CS35" s="636"/>
      <c r="CT35" s="636"/>
      <c r="CU35" s="636"/>
      <c r="CV35" s="636"/>
      <c r="CW35" s="636"/>
      <c r="CX35" s="636"/>
      <c r="CY35" s="637"/>
      <c r="CZ35" s="630">
        <v>0.8</v>
      </c>
      <c r="DA35" s="638"/>
      <c r="DB35" s="638"/>
      <c r="DC35" s="639"/>
      <c r="DD35" s="633">
        <v>18607</v>
      </c>
      <c r="DE35" s="636"/>
      <c r="DF35" s="636"/>
      <c r="DG35" s="636"/>
      <c r="DH35" s="636"/>
      <c r="DI35" s="636"/>
      <c r="DJ35" s="636"/>
      <c r="DK35" s="637"/>
      <c r="DL35" s="633">
        <v>4965</v>
      </c>
      <c r="DM35" s="636"/>
      <c r="DN35" s="636"/>
      <c r="DO35" s="636"/>
      <c r="DP35" s="636"/>
      <c r="DQ35" s="636"/>
      <c r="DR35" s="636"/>
      <c r="DS35" s="636"/>
      <c r="DT35" s="636"/>
      <c r="DU35" s="636"/>
      <c r="DV35" s="637"/>
      <c r="DW35" s="630">
        <v>0.3</v>
      </c>
      <c r="DX35" s="638"/>
      <c r="DY35" s="638"/>
      <c r="DZ35" s="638"/>
      <c r="EA35" s="638"/>
      <c r="EB35" s="638"/>
      <c r="EC35" s="652"/>
    </row>
    <row r="36" spans="2:133" ht="11.25" customHeight="1" x14ac:dyDescent="0.15">
      <c r="B36" s="624" t="s">
        <v>314</v>
      </c>
      <c r="C36" s="625"/>
      <c r="D36" s="625"/>
      <c r="E36" s="625"/>
      <c r="F36" s="625"/>
      <c r="G36" s="625"/>
      <c r="H36" s="625"/>
      <c r="I36" s="625"/>
      <c r="J36" s="625"/>
      <c r="K36" s="625"/>
      <c r="L36" s="625"/>
      <c r="M36" s="625"/>
      <c r="N36" s="625"/>
      <c r="O36" s="625"/>
      <c r="P36" s="625"/>
      <c r="Q36" s="626"/>
      <c r="R36" s="627">
        <v>176221</v>
      </c>
      <c r="S36" s="628"/>
      <c r="T36" s="628"/>
      <c r="U36" s="628"/>
      <c r="V36" s="628"/>
      <c r="W36" s="628"/>
      <c r="X36" s="628"/>
      <c r="Y36" s="629"/>
      <c r="Z36" s="663">
        <v>4.5999999999999996</v>
      </c>
      <c r="AA36" s="663"/>
      <c r="AB36" s="663"/>
      <c r="AC36" s="663"/>
      <c r="AD36" s="664" t="s">
        <v>122</v>
      </c>
      <c r="AE36" s="664"/>
      <c r="AF36" s="664"/>
      <c r="AG36" s="664"/>
      <c r="AH36" s="664"/>
      <c r="AI36" s="664"/>
      <c r="AJ36" s="664"/>
      <c r="AK36" s="664"/>
      <c r="AL36" s="630" t="s">
        <v>122</v>
      </c>
      <c r="AM36" s="631"/>
      <c r="AN36" s="631"/>
      <c r="AO36" s="665"/>
      <c r="AP36" s="222"/>
      <c r="AQ36" s="670" t="s">
        <v>315</v>
      </c>
      <c r="AR36" s="671"/>
      <c r="AS36" s="671"/>
      <c r="AT36" s="671"/>
      <c r="AU36" s="671"/>
      <c r="AV36" s="671"/>
      <c r="AW36" s="671"/>
      <c r="AX36" s="671"/>
      <c r="AY36" s="672"/>
      <c r="AZ36" s="673">
        <v>208692</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127</v>
      </c>
      <c r="BW36" s="674"/>
      <c r="BX36" s="674"/>
      <c r="BY36" s="674"/>
      <c r="BZ36" s="674"/>
      <c r="CA36" s="674"/>
      <c r="CB36" s="675"/>
      <c r="CD36" s="624" t="s">
        <v>317</v>
      </c>
      <c r="CE36" s="625"/>
      <c r="CF36" s="625"/>
      <c r="CG36" s="625"/>
      <c r="CH36" s="625"/>
      <c r="CI36" s="625"/>
      <c r="CJ36" s="625"/>
      <c r="CK36" s="625"/>
      <c r="CL36" s="625"/>
      <c r="CM36" s="625"/>
      <c r="CN36" s="625"/>
      <c r="CO36" s="625"/>
      <c r="CP36" s="625"/>
      <c r="CQ36" s="626"/>
      <c r="CR36" s="627">
        <v>483213</v>
      </c>
      <c r="CS36" s="628"/>
      <c r="CT36" s="628"/>
      <c r="CU36" s="628"/>
      <c r="CV36" s="628"/>
      <c r="CW36" s="628"/>
      <c r="CX36" s="628"/>
      <c r="CY36" s="629"/>
      <c r="CZ36" s="630">
        <v>13</v>
      </c>
      <c r="DA36" s="638"/>
      <c r="DB36" s="638"/>
      <c r="DC36" s="639"/>
      <c r="DD36" s="633">
        <v>342355</v>
      </c>
      <c r="DE36" s="628"/>
      <c r="DF36" s="628"/>
      <c r="DG36" s="628"/>
      <c r="DH36" s="628"/>
      <c r="DI36" s="628"/>
      <c r="DJ36" s="628"/>
      <c r="DK36" s="629"/>
      <c r="DL36" s="633">
        <v>204564</v>
      </c>
      <c r="DM36" s="628"/>
      <c r="DN36" s="628"/>
      <c r="DO36" s="628"/>
      <c r="DP36" s="628"/>
      <c r="DQ36" s="628"/>
      <c r="DR36" s="628"/>
      <c r="DS36" s="628"/>
      <c r="DT36" s="628"/>
      <c r="DU36" s="628"/>
      <c r="DV36" s="629"/>
      <c r="DW36" s="630">
        <v>10.9</v>
      </c>
      <c r="DX36" s="638"/>
      <c r="DY36" s="638"/>
      <c r="DZ36" s="638"/>
      <c r="EA36" s="638"/>
      <c r="EB36" s="638"/>
      <c r="EC36" s="652"/>
    </row>
    <row r="37" spans="2:133" ht="11.25" customHeight="1" x14ac:dyDescent="0.15">
      <c r="B37" s="624" t="s">
        <v>318</v>
      </c>
      <c r="C37" s="625"/>
      <c r="D37" s="625"/>
      <c r="E37" s="625"/>
      <c r="F37" s="625"/>
      <c r="G37" s="625"/>
      <c r="H37" s="625"/>
      <c r="I37" s="625"/>
      <c r="J37" s="625"/>
      <c r="K37" s="625"/>
      <c r="L37" s="625"/>
      <c r="M37" s="625"/>
      <c r="N37" s="625"/>
      <c r="O37" s="625"/>
      <c r="P37" s="625"/>
      <c r="Q37" s="626"/>
      <c r="R37" s="627">
        <v>67112</v>
      </c>
      <c r="S37" s="628"/>
      <c r="T37" s="628"/>
      <c r="U37" s="628"/>
      <c r="V37" s="628"/>
      <c r="W37" s="628"/>
      <c r="X37" s="628"/>
      <c r="Y37" s="629"/>
      <c r="Z37" s="663">
        <v>1.7</v>
      </c>
      <c r="AA37" s="663"/>
      <c r="AB37" s="663"/>
      <c r="AC37" s="663"/>
      <c r="AD37" s="664">
        <v>3</v>
      </c>
      <c r="AE37" s="664"/>
      <c r="AF37" s="664"/>
      <c r="AG37" s="664"/>
      <c r="AH37" s="664"/>
      <c r="AI37" s="664"/>
      <c r="AJ37" s="664"/>
      <c r="AK37" s="664"/>
      <c r="AL37" s="630">
        <v>0</v>
      </c>
      <c r="AM37" s="631"/>
      <c r="AN37" s="631"/>
      <c r="AO37" s="665"/>
      <c r="AQ37" s="658" t="s">
        <v>319</v>
      </c>
      <c r="AR37" s="659"/>
      <c r="AS37" s="659"/>
      <c r="AT37" s="659"/>
      <c r="AU37" s="659"/>
      <c r="AV37" s="659"/>
      <c r="AW37" s="659"/>
      <c r="AX37" s="659"/>
      <c r="AY37" s="660"/>
      <c r="AZ37" s="627">
        <v>105175</v>
      </c>
      <c r="BA37" s="628"/>
      <c r="BB37" s="628"/>
      <c r="BC37" s="628"/>
      <c r="BD37" s="636"/>
      <c r="BE37" s="636"/>
      <c r="BF37" s="661"/>
      <c r="BG37" s="624" t="s">
        <v>320</v>
      </c>
      <c r="BH37" s="625"/>
      <c r="BI37" s="625"/>
      <c r="BJ37" s="625"/>
      <c r="BK37" s="625"/>
      <c r="BL37" s="625"/>
      <c r="BM37" s="625"/>
      <c r="BN37" s="625"/>
      <c r="BO37" s="625"/>
      <c r="BP37" s="625"/>
      <c r="BQ37" s="625"/>
      <c r="BR37" s="625"/>
      <c r="BS37" s="625"/>
      <c r="BT37" s="625"/>
      <c r="BU37" s="626"/>
      <c r="BV37" s="627">
        <v>-4873</v>
      </c>
      <c r="BW37" s="628"/>
      <c r="BX37" s="628"/>
      <c r="BY37" s="628"/>
      <c r="BZ37" s="628"/>
      <c r="CA37" s="628"/>
      <c r="CB37" s="662"/>
      <c r="CD37" s="624" t="s">
        <v>321</v>
      </c>
      <c r="CE37" s="625"/>
      <c r="CF37" s="625"/>
      <c r="CG37" s="625"/>
      <c r="CH37" s="625"/>
      <c r="CI37" s="625"/>
      <c r="CJ37" s="625"/>
      <c r="CK37" s="625"/>
      <c r="CL37" s="625"/>
      <c r="CM37" s="625"/>
      <c r="CN37" s="625"/>
      <c r="CO37" s="625"/>
      <c r="CP37" s="625"/>
      <c r="CQ37" s="626"/>
      <c r="CR37" s="627">
        <v>165139</v>
      </c>
      <c r="CS37" s="636"/>
      <c r="CT37" s="636"/>
      <c r="CU37" s="636"/>
      <c r="CV37" s="636"/>
      <c r="CW37" s="636"/>
      <c r="CX37" s="636"/>
      <c r="CY37" s="637"/>
      <c r="CZ37" s="630">
        <v>4.5</v>
      </c>
      <c r="DA37" s="638"/>
      <c r="DB37" s="638"/>
      <c r="DC37" s="639"/>
      <c r="DD37" s="633">
        <v>155339</v>
      </c>
      <c r="DE37" s="636"/>
      <c r="DF37" s="636"/>
      <c r="DG37" s="636"/>
      <c r="DH37" s="636"/>
      <c r="DI37" s="636"/>
      <c r="DJ37" s="636"/>
      <c r="DK37" s="637"/>
      <c r="DL37" s="633">
        <v>99474</v>
      </c>
      <c r="DM37" s="636"/>
      <c r="DN37" s="636"/>
      <c r="DO37" s="636"/>
      <c r="DP37" s="636"/>
      <c r="DQ37" s="636"/>
      <c r="DR37" s="636"/>
      <c r="DS37" s="636"/>
      <c r="DT37" s="636"/>
      <c r="DU37" s="636"/>
      <c r="DV37" s="637"/>
      <c r="DW37" s="630">
        <v>5.3</v>
      </c>
      <c r="DX37" s="638"/>
      <c r="DY37" s="638"/>
      <c r="DZ37" s="638"/>
      <c r="EA37" s="638"/>
      <c r="EB37" s="638"/>
      <c r="EC37" s="652"/>
    </row>
    <row r="38" spans="2:133" ht="11.25" customHeight="1" x14ac:dyDescent="0.15">
      <c r="B38" s="624" t="s">
        <v>322</v>
      </c>
      <c r="C38" s="625"/>
      <c r="D38" s="625"/>
      <c r="E38" s="625"/>
      <c r="F38" s="625"/>
      <c r="G38" s="625"/>
      <c r="H38" s="625"/>
      <c r="I38" s="625"/>
      <c r="J38" s="625"/>
      <c r="K38" s="625"/>
      <c r="L38" s="625"/>
      <c r="M38" s="625"/>
      <c r="N38" s="625"/>
      <c r="O38" s="625"/>
      <c r="P38" s="625"/>
      <c r="Q38" s="626"/>
      <c r="R38" s="627">
        <v>209637</v>
      </c>
      <c r="S38" s="628"/>
      <c r="T38" s="628"/>
      <c r="U38" s="628"/>
      <c r="V38" s="628"/>
      <c r="W38" s="628"/>
      <c r="X38" s="628"/>
      <c r="Y38" s="629"/>
      <c r="Z38" s="663">
        <v>5.5</v>
      </c>
      <c r="AA38" s="663"/>
      <c r="AB38" s="663"/>
      <c r="AC38" s="663"/>
      <c r="AD38" s="664" t="s">
        <v>122</v>
      </c>
      <c r="AE38" s="664"/>
      <c r="AF38" s="664"/>
      <c r="AG38" s="664"/>
      <c r="AH38" s="664"/>
      <c r="AI38" s="664"/>
      <c r="AJ38" s="664"/>
      <c r="AK38" s="664"/>
      <c r="AL38" s="630" t="s">
        <v>122</v>
      </c>
      <c r="AM38" s="631"/>
      <c r="AN38" s="631"/>
      <c r="AO38" s="665"/>
      <c r="AQ38" s="658" t="s">
        <v>323</v>
      </c>
      <c r="AR38" s="659"/>
      <c r="AS38" s="659"/>
      <c r="AT38" s="659"/>
      <c r="AU38" s="659"/>
      <c r="AV38" s="659"/>
      <c r="AW38" s="659"/>
      <c r="AX38" s="659"/>
      <c r="AY38" s="660"/>
      <c r="AZ38" s="627" t="s">
        <v>122</v>
      </c>
      <c r="BA38" s="628"/>
      <c r="BB38" s="628"/>
      <c r="BC38" s="628"/>
      <c r="BD38" s="636"/>
      <c r="BE38" s="636"/>
      <c r="BF38" s="661"/>
      <c r="BG38" s="624" t="s">
        <v>324</v>
      </c>
      <c r="BH38" s="625"/>
      <c r="BI38" s="625"/>
      <c r="BJ38" s="625"/>
      <c r="BK38" s="625"/>
      <c r="BL38" s="625"/>
      <c r="BM38" s="625"/>
      <c r="BN38" s="625"/>
      <c r="BO38" s="625"/>
      <c r="BP38" s="625"/>
      <c r="BQ38" s="625"/>
      <c r="BR38" s="625"/>
      <c r="BS38" s="625"/>
      <c r="BT38" s="625"/>
      <c r="BU38" s="626"/>
      <c r="BV38" s="627">
        <v>435</v>
      </c>
      <c r="BW38" s="628"/>
      <c r="BX38" s="628"/>
      <c r="BY38" s="628"/>
      <c r="BZ38" s="628"/>
      <c r="CA38" s="628"/>
      <c r="CB38" s="662"/>
      <c r="CD38" s="624" t="s">
        <v>325</v>
      </c>
      <c r="CE38" s="625"/>
      <c r="CF38" s="625"/>
      <c r="CG38" s="625"/>
      <c r="CH38" s="625"/>
      <c r="CI38" s="625"/>
      <c r="CJ38" s="625"/>
      <c r="CK38" s="625"/>
      <c r="CL38" s="625"/>
      <c r="CM38" s="625"/>
      <c r="CN38" s="625"/>
      <c r="CO38" s="625"/>
      <c r="CP38" s="625"/>
      <c r="CQ38" s="626"/>
      <c r="CR38" s="627">
        <v>208692</v>
      </c>
      <c r="CS38" s="628"/>
      <c r="CT38" s="628"/>
      <c r="CU38" s="628"/>
      <c r="CV38" s="628"/>
      <c r="CW38" s="628"/>
      <c r="CX38" s="628"/>
      <c r="CY38" s="629"/>
      <c r="CZ38" s="630">
        <v>5.6</v>
      </c>
      <c r="DA38" s="638"/>
      <c r="DB38" s="638"/>
      <c r="DC38" s="639"/>
      <c r="DD38" s="633">
        <v>125342</v>
      </c>
      <c r="DE38" s="628"/>
      <c r="DF38" s="628"/>
      <c r="DG38" s="628"/>
      <c r="DH38" s="628"/>
      <c r="DI38" s="628"/>
      <c r="DJ38" s="628"/>
      <c r="DK38" s="629"/>
      <c r="DL38" s="633">
        <v>105008</v>
      </c>
      <c r="DM38" s="628"/>
      <c r="DN38" s="628"/>
      <c r="DO38" s="628"/>
      <c r="DP38" s="628"/>
      <c r="DQ38" s="628"/>
      <c r="DR38" s="628"/>
      <c r="DS38" s="628"/>
      <c r="DT38" s="628"/>
      <c r="DU38" s="628"/>
      <c r="DV38" s="629"/>
      <c r="DW38" s="630">
        <v>5.6</v>
      </c>
      <c r="DX38" s="638"/>
      <c r="DY38" s="638"/>
      <c r="DZ38" s="638"/>
      <c r="EA38" s="638"/>
      <c r="EB38" s="638"/>
      <c r="EC38" s="652"/>
    </row>
    <row r="39" spans="2:133" ht="11.25" customHeight="1" x14ac:dyDescent="0.15">
      <c r="B39" s="624" t="s">
        <v>326</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327</v>
      </c>
      <c r="AR39" s="659"/>
      <c r="AS39" s="659"/>
      <c r="AT39" s="659"/>
      <c r="AU39" s="659"/>
      <c r="AV39" s="659"/>
      <c r="AW39" s="659"/>
      <c r="AX39" s="659"/>
      <c r="AY39" s="660"/>
      <c r="AZ39" s="627" t="s">
        <v>122</v>
      </c>
      <c r="BA39" s="628"/>
      <c r="BB39" s="628"/>
      <c r="BC39" s="628"/>
      <c r="BD39" s="636"/>
      <c r="BE39" s="636"/>
      <c r="BF39" s="661"/>
      <c r="BG39" s="624" t="s">
        <v>328</v>
      </c>
      <c r="BH39" s="625"/>
      <c r="BI39" s="625"/>
      <c r="BJ39" s="625"/>
      <c r="BK39" s="625"/>
      <c r="BL39" s="625"/>
      <c r="BM39" s="625"/>
      <c r="BN39" s="625"/>
      <c r="BO39" s="625"/>
      <c r="BP39" s="625"/>
      <c r="BQ39" s="625"/>
      <c r="BR39" s="625"/>
      <c r="BS39" s="625"/>
      <c r="BT39" s="625"/>
      <c r="BU39" s="626"/>
      <c r="BV39" s="627">
        <v>640</v>
      </c>
      <c r="BW39" s="628"/>
      <c r="BX39" s="628"/>
      <c r="BY39" s="628"/>
      <c r="BZ39" s="628"/>
      <c r="CA39" s="628"/>
      <c r="CB39" s="662"/>
      <c r="CD39" s="624" t="s">
        <v>329</v>
      </c>
      <c r="CE39" s="625"/>
      <c r="CF39" s="625"/>
      <c r="CG39" s="625"/>
      <c r="CH39" s="625"/>
      <c r="CI39" s="625"/>
      <c r="CJ39" s="625"/>
      <c r="CK39" s="625"/>
      <c r="CL39" s="625"/>
      <c r="CM39" s="625"/>
      <c r="CN39" s="625"/>
      <c r="CO39" s="625"/>
      <c r="CP39" s="625"/>
      <c r="CQ39" s="626"/>
      <c r="CR39" s="627">
        <v>218841</v>
      </c>
      <c r="CS39" s="636"/>
      <c r="CT39" s="636"/>
      <c r="CU39" s="636"/>
      <c r="CV39" s="636"/>
      <c r="CW39" s="636"/>
      <c r="CX39" s="636"/>
      <c r="CY39" s="637"/>
      <c r="CZ39" s="630">
        <v>5.9</v>
      </c>
      <c r="DA39" s="638"/>
      <c r="DB39" s="638"/>
      <c r="DC39" s="639"/>
      <c r="DD39" s="633">
        <v>81768</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330</v>
      </c>
      <c r="C40" s="625"/>
      <c r="D40" s="625"/>
      <c r="E40" s="625"/>
      <c r="F40" s="625"/>
      <c r="G40" s="625"/>
      <c r="H40" s="625"/>
      <c r="I40" s="625"/>
      <c r="J40" s="625"/>
      <c r="K40" s="625"/>
      <c r="L40" s="625"/>
      <c r="M40" s="625"/>
      <c r="N40" s="625"/>
      <c r="O40" s="625"/>
      <c r="P40" s="625"/>
      <c r="Q40" s="626"/>
      <c r="R40" s="627">
        <v>6237</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331</v>
      </c>
      <c r="AR40" s="659"/>
      <c r="AS40" s="659"/>
      <c r="AT40" s="659"/>
      <c r="AU40" s="659"/>
      <c r="AV40" s="659"/>
      <c r="AW40" s="659"/>
      <c r="AX40" s="659"/>
      <c r="AY40" s="660"/>
      <c r="AZ40" s="627" t="s">
        <v>122</v>
      </c>
      <c r="BA40" s="628"/>
      <c r="BB40" s="628"/>
      <c r="BC40" s="628"/>
      <c r="BD40" s="636"/>
      <c r="BE40" s="636"/>
      <c r="BF40" s="661"/>
      <c r="BG40" s="666" t="s">
        <v>332</v>
      </c>
      <c r="BH40" s="667"/>
      <c r="BI40" s="667"/>
      <c r="BJ40" s="667"/>
      <c r="BK40" s="667"/>
      <c r="BL40" s="223"/>
      <c r="BM40" s="625" t="s">
        <v>333</v>
      </c>
      <c r="BN40" s="625"/>
      <c r="BO40" s="625"/>
      <c r="BP40" s="625"/>
      <c r="BQ40" s="625"/>
      <c r="BR40" s="625"/>
      <c r="BS40" s="625"/>
      <c r="BT40" s="625"/>
      <c r="BU40" s="626"/>
      <c r="BV40" s="627">
        <v>53</v>
      </c>
      <c r="BW40" s="628"/>
      <c r="BX40" s="628"/>
      <c r="BY40" s="628"/>
      <c r="BZ40" s="628"/>
      <c r="CA40" s="628"/>
      <c r="CB40" s="662"/>
      <c r="CD40" s="624" t="s">
        <v>334</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335</v>
      </c>
      <c r="C41" s="609"/>
      <c r="D41" s="609"/>
      <c r="E41" s="609"/>
      <c r="F41" s="609"/>
      <c r="G41" s="609"/>
      <c r="H41" s="609"/>
      <c r="I41" s="609"/>
      <c r="J41" s="609"/>
      <c r="K41" s="609"/>
      <c r="L41" s="609"/>
      <c r="M41" s="609"/>
      <c r="N41" s="609"/>
      <c r="O41" s="609"/>
      <c r="P41" s="609"/>
      <c r="Q41" s="610"/>
      <c r="R41" s="611">
        <v>3837561</v>
      </c>
      <c r="S41" s="649"/>
      <c r="T41" s="649"/>
      <c r="U41" s="649"/>
      <c r="V41" s="649"/>
      <c r="W41" s="649"/>
      <c r="X41" s="649"/>
      <c r="Y41" s="653"/>
      <c r="Z41" s="654">
        <v>100</v>
      </c>
      <c r="AA41" s="654"/>
      <c r="AB41" s="654"/>
      <c r="AC41" s="654"/>
      <c r="AD41" s="655">
        <v>1875878</v>
      </c>
      <c r="AE41" s="655"/>
      <c r="AF41" s="655"/>
      <c r="AG41" s="655"/>
      <c r="AH41" s="655"/>
      <c r="AI41" s="655"/>
      <c r="AJ41" s="655"/>
      <c r="AK41" s="655"/>
      <c r="AL41" s="614">
        <v>100</v>
      </c>
      <c r="AM41" s="656"/>
      <c r="AN41" s="656"/>
      <c r="AO41" s="657"/>
      <c r="AQ41" s="658" t="s">
        <v>336</v>
      </c>
      <c r="AR41" s="659"/>
      <c r="AS41" s="659"/>
      <c r="AT41" s="659"/>
      <c r="AU41" s="659"/>
      <c r="AV41" s="659"/>
      <c r="AW41" s="659"/>
      <c r="AX41" s="659"/>
      <c r="AY41" s="660"/>
      <c r="AZ41" s="627">
        <v>52320</v>
      </c>
      <c r="BA41" s="628"/>
      <c r="BB41" s="628"/>
      <c r="BC41" s="628"/>
      <c r="BD41" s="636"/>
      <c r="BE41" s="636"/>
      <c r="BF41" s="661"/>
      <c r="BG41" s="666"/>
      <c r="BH41" s="667"/>
      <c r="BI41" s="667"/>
      <c r="BJ41" s="667"/>
      <c r="BK41" s="667"/>
      <c r="BL41" s="223"/>
      <c r="BM41" s="625" t="s">
        <v>337</v>
      </c>
      <c r="BN41" s="625"/>
      <c r="BO41" s="625"/>
      <c r="BP41" s="625"/>
      <c r="BQ41" s="625"/>
      <c r="BR41" s="625"/>
      <c r="BS41" s="625"/>
      <c r="BT41" s="625"/>
      <c r="BU41" s="626"/>
      <c r="BV41" s="627" t="s">
        <v>122</v>
      </c>
      <c r="BW41" s="628"/>
      <c r="BX41" s="628"/>
      <c r="BY41" s="628"/>
      <c r="BZ41" s="628"/>
      <c r="CA41" s="628"/>
      <c r="CB41" s="662"/>
      <c r="CD41" s="624" t="s">
        <v>338</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339</v>
      </c>
      <c r="AR42" s="647"/>
      <c r="AS42" s="647"/>
      <c r="AT42" s="647"/>
      <c r="AU42" s="647"/>
      <c r="AV42" s="647"/>
      <c r="AW42" s="647"/>
      <c r="AX42" s="647"/>
      <c r="AY42" s="648"/>
      <c r="AZ42" s="611">
        <v>51197</v>
      </c>
      <c r="BA42" s="649"/>
      <c r="BB42" s="649"/>
      <c r="BC42" s="649"/>
      <c r="BD42" s="612"/>
      <c r="BE42" s="612"/>
      <c r="BF42" s="650"/>
      <c r="BG42" s="668"/>
      <c r="BH42" s="669"/>
      <c r="BI42" s="669"/>
      <c r="BJ42" s="669"/>
      <c r="BK42" s="669"/>
      <c r="BL42" s="224"/>
      <c r="BM42" s="609" t="s">
        <v>340</v>
      </c>
      <c r="BN42" s="609"/>
      <c r="BO42" s="609"/>
      <c r="BP42" s="609"/>
      <c r="BQ42" s="609"/>
      <c r="BR42" s="609"/>
      <c r="BS42" s="609"/>
      <c r="BT42" s="609"/>
      <c r="BU42" s="610"/>
      <c r="BV42" s="611">
        <v>381</v>
      </c>
      <c r="BW42" s="649"/>
      <c r="BX42" s="649"/>
      <c r="BY42" s="649"/>
      <c r="BZ42" s="649"/>
      <c r="CA42" s="649"/>
      <c r="CB42" s="651"/>
      <c r="CD42" s="624" t="s">
        <v>341</v>
      </c>
      <c r="CE42" s="625"/>
      <c r="CF42" s="625"/>
      <c r="CG42" s="625"/>
      <c r="CH42" s="625"/>
      <c r="CI42" s="625"/>
      <c r="CJ42" s="625"/>
      <c r="CK42" s="625"/>
      <c r="CL42" s="625"/>
      <c r="CM42" s="625"/>
      <c r="CN42" s="625"/>
      <c r="CO42" s="625"/>
      <c r="CP42" s="625"/>
      <c r="CQ42" s="626"/>
      <c r="CR42" s="627">
        <v>744344</v>
      </c>
      <c r="CS42" s="636"/>
      <c r="CT42" s="636"/>
      <c r="CU42" s="636"/>
      <c r="CV42" s="636"/>
      <c r="CW42" s="636"/>
      <c r="CX42" s="636"/>
      <c r="CY42" s="637"/>
      <c r="CZ42" s="630">
        <v>20.100000000000001</v>
      </c>
      <c r="DA42" s="638"/>
      <c r="DB42" s="638"/>
      <c r="DC42" s="639"/>
      <c r="DD42" s="633">
        <v>55382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342</v>
      </c>
      <c r="CD43" s="624" t="s">
        <v>343</v>
      </c>
      <c r="CE43" s="625"/>
      <c r="CF43" s="625"/>
      <c r="CG43" s="625"/>
      <c r="CH43" s="625"/>
      <c r="CI43" s="625"/>
      <c r="CJ43" s="625"/>
      <c r="CK43" s="625"/>
      <c r="CL43" s="625"/>
      <c r="CM43" s="625"/>
      <c r="CN43" s="625"/>
      <c r="CO43" s="625"/>
      <c r="CP43" s="625"/>
      <c r="CQ43" s="626"/>
      <c r="CR43" s="627" t="s">
        <v>122</v>
      </c>
      <c r="CS43" s="636"/>
      <c r="CT43" s="636"/>
      <c r="CU43" s="636"/>
      <c r="CV43" s="636"/>
      <c r="CW43" s="636"/>
      <c r="CX43" s="636"/>
      <c r="CY43" s="637"/>
      <c r="CZ43" s="630" t="s">
        <v>122</v>
      </c>
      <c r="DA43" s="638"/>
      <c r="DB43" s="638"/>
      <c r="DC43" s="639"/>
      <c r="DD43" s="633" t="s">
        <v>122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292</v>
      </c>
      <c r="CE44" s="641"/>
      <c r="CF44" s="624" t="s">
        <v>345</v>
      </c>
      <c r="CG44" s="625"/>
      <c r="CH44" s="625"/>
      <c r="CI44" s="625"/>
      <c r="CJ44" s="625"/>
      <c r="CK44" s="625"/>
      <c r="CL44" s="625"/>
      <c r="CM44" s="625"/>
      <c r="CN44" s="625"/>
      <c r="CO44" s="625"/>
      <c r="CP44" s="625"/>
      <c r="CQ44" s="626"/>
      <c r="CR44" s="627">
        <v>647510</v>
      </c>
      <c r="CS44" s="628"/>
      <c r="CT44" s="628"/>
      <c r="CU44" s="628"/>
      <c r="CV44" s="628"/>
      <c r="CW44" s="628"/>
      <c r="CX44" s="628"/>
      <c r="CY44" s="629"/>
      <c r="CZ44" s="630">
        <v>17.5</v>
      </c>
      <c r="DA44" s="631"/>
      <c r="DB44" s="631"/>
      <c r="DC44" s="632"/>
      <c r="DD44" s="633">
        <v>32142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347</v>
      </c>
      <c r="CG45" s="625"/>
      <c r="CH45" s="625"/>
      <c r="CI45" s="625"/>
      <c r="CJ45" s="625"/>
      <c r="CK45" s="625"/>
      <c r="CL45" s="625"/>
      <c r="CM45" s="625"/>
      <c r="CN45" s="625"/>
      <c r="CO45" s="625"/>
      <c r="CP45" s="625"/>
      <c r="CQ45" s="626"/>
      <c r="CR45" s="627">
        <v>625582</v>
      </c>
      <c r="CS45" s="636"/>
      <c r="CT45" s="636"/>
      <c r="CU45" s="636"/>
      <c r="CV45" s="636"/>
      <c r="CW45" s="636"/>
      <c r="CX45" s="636"/>
      <c r="CY45" s="637"/>
      <c r="CZ45" s="630">
        <v>16.899999999999999</v>
      </c>
      <c r="DA45" s="638"/>
      <c r="DB45" s="638"/>
      <c r="DC45" s="639"/>
      <c r="DD45" s="633">
        <v>10214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348</v>
      </c>
      <c r="CG46" s="625"/>
      <c r="CH46" s="625"/>
      <c r="CI46" s="625"/>
      <c r="CJ46" s="625"/>
      <c r="CK46" s="625"/>
      <c r="CL46" s="625"/>
      <c r="CM46" s="625"/>
      <c r="CN46" s="625"/>
      <c r="CO46" s="625"/>
      <c r="CP46" s="625"/>
      <c r="CQ46" s="626"/>
      <c r="CR46" s="627">
        <v>21928</v>
      </c>
      <c r="CS46" s="628"/>
      <c r="CT46" s="628"/>
      <c r="CU46" s="628"/>
      <c r="CV46" s="628"/>
      <c r="CW46" s="628"/>
      <c r="CX46" s="628"/>
      <c r="CY46" s="629"/>
      <c r="CZ46" s="630">
        <v>0.6</v>
      </c>
      <c r="DA46" s="631"/>
      <c r="DB46" s="631"/>
      <c r="DC46" s="632"/>
      <c r="DD46" s="633">
        <v>21928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349</v>
      </c>
      <c r="CG47" s="625"/>
      <c r="CH47" s="625"/>
      <c r="CI47" s="625"/>
      <c r="CJ47" s="625"/>
      <c r="CK47" s="625"/>
      <c r="CL47" s="625"/>
      <c r="CM47" s="625"/>
      <c r="CN47" s="625"/>
      <c r="CO47" s="625"/>
      <c r="CP47" s="625"/>
      <c r="CQ47" s="626"/>
      <c r="CR47" s="627">
        <v>96834</v>
      </c>
      <c r="CS47" s="636"/>
      <c r="CT47" s="636"/>
      <c r="CU47" s="636"/>
      <c r="CV47" s="636"/>
      <c r="CW47" s="636"/>
      <c r="CX47" s="636"/>
      <c r="CY47" s="637"/>
      <c r="CZ47" s="630">
        <v>2.6</v>
      </c>
      <c r="DA47" s="638"/>
      <c r="DB47" s="638"/>
      <c r="DC47" s="639"/>
      <c r="DD47" s="633">
        <v>23240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350</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351</v>
      </c>
      <c r="CE49" s="609"/>
      <c r="CF49" s="609"/>
      <c r="CG49" s="609"/>
      <c r="CH49" s="609"/>
      <c r="CI49" s="609"/>
      <c r="CJ49" s="609"/>
      <c r="CK49" s="609"/>
      <c r="CL49" s="609"/>
      <c r="CM49" s="609"/>
      <c r="CN49" s="609"/>
      <c r="CO49" s="609"/>
      <c r="CP49" s="609"/>
      <c r="CQ49" s="610"/>
      <c r="CR49" s="611">
        <v>3707458</v>
      </c>
      <c r="CS49" s="612"/>
      <c r="CT49" s="612"/>
      <c r="CU49" s="612"/>
      <c r="CV49" s="612"/>
      <c r="CW49" s="612"/>
      <c r="CX49" s="612"/>
      <c r="CY49" s="613"/>
      <c r="CZ49" s="614">
        <v>100</v>
      </c>
      <c r="DA49" s="615"/>
      <c r="DB49" s="615"/>
      <c r="DC49" s="616"/>
      <c r="DD49" s="617">
        <v>2068261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t2QkylI+fqShn/XqPEEo3J87CI11Z5TwjhHRnzHmYA3wqQDFG9iMU2R+ffXqgxHa7A7PSUc9TsgZgeV8d559rw==" saltValue="X04cSsq2yL8SBOQapMAH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353</v>
      </c>
      <c r="DK2" s="1108"/>
      <c r="DL2" s="1108"/>
      <c r="DM2" s="1108"/>
      <c r="DN2" s="1108"/>
      <c r="DO2" s="1109"/>
      <c r="DP2" s="228"/>
      <c r="DQ2" s="1107" t="s">
        <v>354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10"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100" t="s">
        <v>371</v>
      </c>
      <c r="DH5" s="1101"/>
      <c r="DI5" s="1101"/>
      <c r="DJ5" s="1101"/>
      <c r="DK5" s="1102"/>
      <c r="DL5" s="1100" t="s">
        <v>372</v>
      </c>
      <c r="DM5" s="1101"/>
      <c r="DN5" s="1101"/>
      <c r="DO5" s="1101"/>
      <c r="DP5" s="1102"/>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87"/>
      <c r="R7" s="1088"/>
      <c r="S7" s="1088"/>
      <c r="T7" s="1088"/>
      <c r="U7" s="1088"/>
      <c r="V7" s="1088"/>
      <c r="W7" s="1088"/>
      <c r="X7" s="1088"/>
      <c r="Y7" s="1088"/>
      <c r="Z7" s="1088"/>
      <c r="AA7" s="1088"/>
      <c r="AB7" s="1088"/>
      <c r="AC7" s="1088"/>
      <c r="AD7" s="1088"/>
      <c r="AE7" s="1089"/>
      <c r="AF7" s="1090">
        <v>103</v>
      </c>
      <c r="AG7" s="1091"/>
      <c r="AH7" s="1091"/>
      <c r="AI7" s="1091"/>
      <c r="AJ7" s="1092"/>
      <c r="AK7" s="1093"/>
      <c r="AL7" s="1094"/>
      <c r="AM7" s="1094"/>
      <c r="AN7" s="1094"/>
      <c r="AO7" s="1094"/>
      <c r="AP7" s="1094"/>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103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0</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2</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43</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395</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294</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294</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294</v>
      </c>
      <c r="DR109" s="896"/>
      <c r="DS109" s="896"/>
      <c r="DT109" s="896"/>
      <c r="DU109" s="897"/>
      <c r="DV109" s="898" t="s">
        <v>408</v>
      </c>
      <c r="DW109" s="896"/>
      <c r="DX109" s="896"/>
      <c r="DY109" s="896"/>
      <c r="DZ109" s="929"/>
    </row>
    <row r="110" spans="1:131" s="230" customFormat="1" ht="26.25" customHeight="1" x14ac:dyDescent="0.15">
      <c r="A110" s="809" t="s">
        <v>410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340497</v>
      </c>
      <c r="AB110" s="889"/>
      <c r="AC110" s="889"/>
      <c r="AD110" s="889"/>
      <c r="AE110" s="890"/>
      <c r="AF110" s="891">
        <v>353018</v>
      </c>
      <c r="AG110" s="889"/>
      <c r="AH110" s="889"/>
      <c r="AI110" s="889"/>
      <c r="AJ110" s="890"/>
      <c r="AK110" s="891">
        <v>364844</v>
      </c>
      <c r="AL110" s="889"/>
      <c r="AM110" s="889"/>
      <c r="AN110" s="889"/>
      <c r="AO110" s="890"/>
      <c r="AP110" s="892">
        <v>24.4</v>
      </c>
      <c r="AQ110" s="893"/>
      <c r="AR110" s="893"/>
      <c r="AS110" s="893"/>
      <c r="AT110" s="894"/>
      <c r="AU110" s="930" t="s">
        <v>69</v>
      </c>
      <c r="AV110" s="931"/>
      <c r="AW110" s="931"/>
      <c r="AX110" s="931"/>
      <c r="AY110" s="931"/>
      <c r="AZ110" s="860" t="s">
        <v>411</v>
      </c>
      <c r="BA110" s="810"/>
      <c r="BB110" s="810"/>
      <c r="BC110" s="810"/>
      <c r="BD110" s="810"/>
      <c r="BE110" s="810"/>
      <c r="BF110" s="810"/>
      <c r="BG110" s="810"/>
      <c r="BH110" s="810"/>
      <c r="BI110" s="810"/>
      <c r="BJ110" s="810"/>
      <c r="BK110" s="810"/>
      <c r="BL110" s="810"/>
      <c r="BM110" s="810"/>
      <c r="BN110" s="810"/>
      <c r="BO110" s="810"/>
      <c r="BP110" s="811"/>
      <c r="BQ110" s="861">
        <v>3073754</v>
      </c>
      <c r="BR110" s="842"/>
      <c r="BS110" s="842"/>
      <c r="BT110" s="842"/>
      <c r="BU110" s="842"/>
      <c r="BV110" s="842">
        <v>2876899</v>
      </c>
      <c r="BW110" s="842"/>
      <c r="BX110" s="842"/>
      <c r="BY110" s="842"/>
      <c r="BZ110" s="842"/>
      <c r="CA110" s="842">
        <v>2731817</v>
      </c>
      <c r="CB110" s="842"/>
      <c r="CC110" s="842"/>
      <c r="CD110" s="842"/>
      <c r="CE110" s="842"/>
      <c r="CF110" s="866">
        <v>182.8</v>
      </c>
      <c r="CG110" s="867"/>
      <c r="CH110" s="867"/>
      <c r="CI110" s="867"/>
      <c r="CJ110" s="867"/>
      <c r="CK110" s="926" t="s">
        <v>412</v>
      </c>
      <c r="CL110" s="819"/>
      <c r="CM110" s="860" t="s">
        <v>413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415</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419</v>
      </c>
      <c r="BA112" s="752"/>
      <c r="BB112" s="752"/>
      <c r="BC112" s="752"/>
      <c r="BD112" s="752"/>
      <c r="BE112" s="752"/>
      <c r="BF112" s="752"/>
      <c r="BG112" s="752"/>
      <c r="BH112" s="752"/>
      <c r="BI112" s="752"/>
      <c r="BJ112" s="752"/>
      <c r="BK112" s="752"/>
      <c r="BL112" s="752"/>
      <c r="BM112" s="752"/>
      <c r="BN112" s="752"/>
      <c r="BO112" s="752"/>
      <c r="BP112" s="753"/>
      <c r="BQ112" s="789">
        <v>262287</v>
      </c>
      <c r="BR112" s="790"/>
      <c r="BS112" s="790"/>
      <c r="BT112" s="790"/>
      <c r="BU112" s="790"/>
      <c r="BV112" s="790">
        <v>275635</v>
      </c>
      <c r="BW112" s="790"/>
      <c r="BX112" s="790"/>
      <c r="BY112" s="790"/>
      <c r="BZ112" s="790"/>
      <c r="CA112" s="790">
        <v>260813</v>
      </c>
      <c r="CB112" s="790"/>
      <c r="CC112" s="790"/>
      <c r="CD112" s="790"/>
      <c r="CE112" s="790"/>
      <c r="CF112" s="875">
        <v>17.5</v>
      </c>
      <c r="CG112" s="876"/>
      <c r="CH112" s="876"/>
      <c r="CI112" s="876"/>
      <c r="CJ112" s="876"/>
      <c r="CK112" s="927"/>
      <c r="CL112" s="821"/>
      <c r="CM112" s="817"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44942</v>
      </c>
      <c r="AB113" s="919"/>
      <c r="AC113" s="919"/>
      <c r="AD113" s="919"/>
      <c r="AE113" s="920"/>
      <c r="AF113" s="921">
        <v>42876</v>
      </c>
      <c r="AG113" s="919"/>
      <c r="AH113" s="919"/>
      <c r="AI113" s="919"/>
      <c r="AJ113" s="920"/>
      <c r="AK113" s="921">
        <v>39064</v>
      </c>
      <c r="AL113" s="919"/>
      <c r="AM113" s="919"/>
      <c r="AN113" s="919"/>
      <c r="AO113" s="920"/>
      <c r="AP113" s="922">
        <v>2.6</v>
      </c>
      <c r="AQ113" s="923"/>
      <c r="AR113" s="923"/>
      <c r="AS113" s="923"/>
      <c r="AT113" s="924"/>
      <c r="AU113" s="932"/>
      <c r="AV113" s="933"/>
      <c r="AW113" s="933"/>
      <c r="AX113" s="933"/>
      <c r="AY113" s="933"/>
      <c r="AZ113" s="817" t="s">
        <v>422</v>
      </c>
      <c r="BA113" s="752"/>
      <c r="BB113" s="752"/>
      <c r="BC113" s="752"/>
      <c r="BD113" s="752"/>
      <c r="BE113" s="752"/>
      <c r="BF113" s="752"/>
      <c r="BG113" s="752"/>
      <c r="BH113" s="752"/>
      <c r="BI113" s="752"/>
      <c r="BJ113" s="752"/>
      <c r="BK113" s="752"/>
      <c r="BL113" s="752"/>
      <c r="BM113" s="752"/>
      <c r="BN113" s="752"/>
      <c r="BO113" s="752"/>
      <c r="BP113" s="753"/>
      <c r="BQ113" s="789">
        <v>21472</v>
      </c>
      <c r="BR113" s="790"/>
      <c r="BS113" s="790"/>
      <c r="BT113" s="790"/>
      <c r="BU113" s="790"/>
      <c r="BV113" s="790">
        <v>15514</v>
      </c>
      <c r="BW113" s="790"/>
      <c r="BX113" s="790"/>
      <c r="BY113" s="790"/>
      <c r="BZ113" s="790"/>
      <c r="CA113" s="790">
        <v>9408</v>
      </c>
      <c r="CB113" s="790"/>
      <c r="CC113" s="790"/>
      <c r="CD113" s="790"/>
      <c r="CE113" s="790"/>
      <c r="CF113" s="875">
        <v>0.6</v>
      </c>
      <c r="CG113" s="876"/>
      <c r="CH113" s="876"/>
      <c r="CI113" s="876"/>
      <c r="CJ113" s="876"/>
      <c r="CK113" s="927"/>
      <c r="CL113" s="821"/>
      <c r="CM113" s="817"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9078</v>
      </c>
      <c r="AB114" s="780"/>
      <c r="AC114" s="780"/>
      <c r="AD114" s="780"/>
      <c r="AE114" s="781"/>
      <c r="AF114" s="782">
        <v>9176</v>
      </c>
      <c r="AG114" s="780"/>
      <c r="AH114" s="780"/>
      <c r="AI114" s="780"/>
      <c r="AJ114" s="781"/>
      <c r="AK114" s="782">
        <v>9175</v>
      </c>
      <c r="AL114" s="780"/>
      <c r="AM114" s="780"/>
      <c r="AN114" s="780"/>
      <c r="AO114" s="781"/>
      <c r="AP114" s="824">
        <v>0.6</v>
      </c>
      <c r="AQ114" s="825"/>
      <c r="AR114" s="825"/>
      <c r="AS114" s="825"/>
      <c r="AT114" s="826"/>
      <c r="AU114" s="932"/>
      <c r="AV114" s="933"/>
      <c r="AW114" s="933"/>
      <c r="AX114" s="933"/>
      <c r="AY114" s="933"/>
      <c r="AZ114" s="817" t="s">
        <v>425</v>
      </c>
      <c r="BA114" s="752"/>
      <c r="BB114" s="752"/>
      <c r="BC114" s="752"/>
      <c r="BD114" s="752"/>
      <c r="BE114" s="752"/>
      <c r="BF114" s="752"/>
      <c r="BG114" s="752"/>
      <c r="BH114" s="752"/>
      <c r="BI114" s="752"/>
      <c r="BJ114" s="752"/>
      <c r="BK114" s="752"/>
      <c r="BL114" s="752"/>
      <c r="BM114" s="752"/>
      <c r="BN114" s="752"/>
      <c r="BO114" s="752"/>
      <c r="BP114" s="753"/>
      <c r="BQ114" s="789">
        <v>308266</v>
      </c>
      <c r="BR114" s="790"/>
      <c r="BS114" s="790"/>
      <c r="BT114" s="790"/>
      <c r="BU114" s="790"/>
      <c r="BV114" s="790">
        <v>377715</v>
      </c>
      <c r="BW114" s="790"/>
      <c r="BX114" s="790"/>
      <c r="BY114" s="790"/>
      <c r="BZ114" s="790"/>
      <c r="CA114" s="790">
        <v>10892</v>
      </c>
      <c r="CB114" s="790"/>
      <c r="CC114" s="790"/>
      <c r="CD114" s="790"/>
      <c r="CE114" s="790"/>
      <c r="CF114" s="875">
        <v>0.7</v>
      </c>
      <c r="CG114" s="876"/>
      <c r="CH114" s="876"/>
      <c r="CI114" s="876"/>
      <c r="CJ114" s="876"/>
      <c r="CK114" s="927"/>
      <c r="CL114" s="821"/>
      <c r="CM114" s="817"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428</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394517</v>
      </c>
      <c r="AB117" s="903"/>
      <c r="AC117" s="903"/>
      <c r="AD117" s="903"/>
      <c r="AE117" s="904"/>
      <c r="AF117" s="905">
        <v>405070</v>
      </c>
      <c r="AG117" s="903"/>
      <c r="AH117" s="903"/>
      <c r="AI117" s="903"/>
      <c r="AJ117" s="904"/>
      <c r="AK117" s="905">
        <v>413083</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294</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412</v>
      </c>
      <c r="B119" s="819"/>
      <c r="C119" s="860" t="s">
        <v>413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438</v>
      </c>
      <c r="BP119" s="878"/>
      <c r="BQ119" s="879">
        <v>3665779</v>
      </c>
      <c r="BR119" s="845"/>
      <c r="BS119" s="845"/>
      <c r="BT119" s="845"/>
      <c r="BU119" s="845"/>
      <c r="BV119" s="845">
        <v>3545763</v>
      </c>
      <c r="BW119" s="845"/>
      <c r="BX119" s="845"/>
      <c r="BY119" s="845"/>
      <c r="BZ119" s="845"/>
      <c r="CA119" s="845">
        <v>3012930</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10"/>
      <c r="BB120" s="810"/>
      <c r="BC120" s="810"/>
      <c r="BD120" s="810"/>
      <c r="BE120" s="810"/>
      <c r="BF120" s="810"/>
      <c r="BG120" s="810"/>
      <c r="BH120" s="810"/>
      <c r="BI120" s="810"/>
      <c r="BJ120" s="810"/>
      <c r="BK120" s="810"/>
      <c r="BL120" s="810"/>
      <c r="BM120" s="810"/>
      <c r="BN120" s="810"/>
      <c r="BO120" s="810"/>
      <c r="BP120" s="811"/>
      <c r="BQ120" s="861">
        <v>2768028</v>
      </c>
      <c r="BR120" s="842"/>
      <c r="BS120" s="842"/>
      <c r="BT120" s="842"/>
      <c r="BU120" s="842"/>
      <c r="BV120" s="842">
        <v>2791024</v>
      </c>
      <c r="BW120" s="842"/>
      <c r="BX120" s="842"/>
      <c r="BY120" s="842"/>
      <c r="BZ120" s="842"/>
      <c r="CA120" s="842">
        <v>2850992</v>
      </c>
      <c r="CB120" s="842"/>
      <c r="CC120" s="842"/>
      <c r="CD120" s="842"/>
      <c r="CE120" s="842"/>
      <c r="CF120" s="866">
        <v>190.8</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262287</v>
      </c>
      <c r="DH120" s="842"/>
      <c r="DI120" s="842"/>
      <c r="DJ120" s="842"/>
      <c r="DK120" s="842"/>
      <c r="DL120" s="842">
        <v>275635</v>
      </c>
      <c r="DM120" s="842"/>
      <c r="DN120" s="842"/>
      <c r="DO120" s="842"/>
      <c r="DP120" s="842"/>
      <c r="DQ120" s="842">
        <v>264265</v>
      </c>
      <c r="DR120" s="842"/>
      <c r="DS120" s="842"/>
      <c r="DT120" s="842"/>
      <c r="DU120" s="842"/>
      <c r="DV120" s="843">
        <v>17.7</v>
      </c>
      <c r="DW120" s="843"/>
      <c r="DX120" s="843"/>
      <c r="DY120" s="843"/>
      <c r="DZ120" s="844"/>
    </row>
    <row r="121" spans="1:130" s="230" customFormat="1" ht="26.25" customHeight="1" x14ac:dyDescent="0.15">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444</v>
      </c>
      <c r="BA121" s="752"/>
      <c r="BB121" s="752"/>
      <c r="BC121" s="752"/>
      <c r="BD121" s="752"/>
      <c r="BE121" s="752"/>
      <c r="BF121" s="752"/>
      <c r="BG121" s="752"/>
      <c r="BH121" s="752"/>
      <c r="BI121" s="752"/>
      <c r="BJ121" s="752"/>
      <c r="BK121" s="752"/>
      <c r="BL121" s="752"/>
      <c r="BM121" s="752"/>
      <c r="BN121" s="752"/>
      <c r="BO121" s="752"/>
      <c r="BP121" s="753"/>
      <c r="BQ121" s="789">
        <v>310505</v>
      </c>
      <c r="BR121" s="790"/>
      <c r="BS121" s="790"/>
      <c r="BT121" s="790"/>
      <c r="BU121" s="790"/>
      <c r="BV121" s="790">
        <v>147831</v>
      </c>
      <c r="BW121" s="790"/>
      <c r="BX121" s="790"/>
      <c r="BY121" s="790"/>
      <c r="BZ121" s="790"/>
      <c r="CA121" s="790">
        <v>370393</v>
      </c>
      <c r="CB121" s="790"/>
      <c r="CC121" s="790"/>
      <c r="CD121" s="790"/>
      <c r="CE121" s="790"/>
      <c r="CF121" s="875">
        <v>24.8</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789" t="s">
        <v>122</v>
      </c>
      <c r="DH121" s="790"/>
      <c r="DI121" s="790"/>
      <c r="DJ121" s="790"/>
      <c r="DK121" s="790"/>
      <c r="DL121" s="790" t="s">
        <v>122</v>
      </c>
      <c r="DM121" s="790"/>
      <c r="DN121" s="790"/>
      <c r="DO121" s="790"/>
      <c r="DP121" s="790"/>
      <c r="DQ121" s="790" t="s">
        <v>122</v>
      </c>
      <c r="DR121" s="790"/>
      <c r="DS121" s="790"/>
      <c r="DT121" s="790"/>
      <c r="DU121" s="790"/>
      <c r="DV121" s="796" t="s">
        <v>122</v>
      </c>
      <c r="DW121" s="796"/>
      <c r="DX121" s="796"/>
      <c r="DY121" s="796"/>
      <c r="DZ121" s="797"/>
    </row>
    <row r="122" spans="1:130" s="230" customFormat="1" ht="26.25" customHeight="1" x14ac:dyDescent="0.15">
      <c r="A122" s="820"/>
      <c r="B122" s="821"/>
      <c r="C122" s="817"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2192690</v>
      </c>
      <c r="BR122" s="845"/>
      <c r="BS122" s="845"/>
      <c r="BT122" s="845"/>
      <c r="BU122" s="845"/>
      <c r="BV122" s="845">
        <v>1958696</v>
      </c>
      <c r="BW122" s="845"/>
      <c r="BX122" s="845"/>
      <c r="BY122" s="845"/>
      <c r="BZ122" s="845"/>
      <c r="CA122" s="845">
        <v>1928954</v>
      </c>
      <c r="CB122" s="845"/>
      <c r="CC122" s="845"/>
      <c r="CD122" s="845"/>
      <c r="CE122" s="845"/>
      <c r="CF122" s="846">
        <v>129.1</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446</v>
      </c>
      <c r="BP123" s="878"/>
      <c r="BQ123" s="832">
        <v>5271223</v>
      </c>
      <c r="BR123" s="833"/>
      <c r="BS123" s="833"/>
      <c r="BT123" s="833"/>
      <c r="BU123" s="833"/>
      <c r="BV123" s="833">
        <v>4897551</v>
      </c>
      <c r="BW123" s="833"/>
      <c r="BX123" s="833"/>
      <c r="BY123" s="833"/>
      <c r="BZ123" s="833"/>
      <c r="CA123" s="833">
        <v>5150339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451</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453</v>
      </c>
      <c r="AY127" s="814"/>
      <c r="AZ127" s="814"/>
      <c r="BA127" s="814"/>
      <c r="BB127" s="814"/>
      <c r="BC127" s="814"/>
      <c r="BD127" s="814"/>
      <c r="BE127" s="815"/>
      <c r="BF127" s="813" t="s">
        <v>454</v>
      </c>
      <c r="BG127" s="814"/>
      <c r="BH127" s="814"/>
      <c r="BI127" s="814"/>
      <c r="BJ127" s="814"/>
      <c r="BK127" s="814"/>
      <c r="BL127" s="815"/>
      <c r="BM127" s="813" t="s">
        <v>455</v>
      </c>
      <c r="BN127" s="814"/>
      <c r="BO127" s="814"/>
      <c r="BP127" s="814"/>
      <c r="BQ127" s="814"/>
      <c r="BR127" s="814"/>
      <c r="BS127" s="815"/>
      <c r="BT127" s="813" t="s">
        <v>456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457</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458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459</v>
      </c>
      <c r="X128" s="800"/>
      <c r="Y128" s="800"/>
      <c r="Z128" s="801"/>
      <c r="AA128" s="802">
        <v>27087</v>
      </c>
      <c r="AB128" s="803"/>
      <c r="AC128" s="803"/>
      <c r="AD128" s="803"/>
      <c r="AE128" s="804"/>
      <c r="AF128" s="805">
        <v>28749</v>
      </c>
      <c r="AG128" s="803"/>
      <c r="AH128" s="803"/>
      <c r="AI128" s="803"/>
      <c r="AJ128" s="804"/>
      <c r="AK128" s="805">
        <v>32112</v>
      </c>
      <c r="AL128" s="803"/>
      <c r="AM128" s="803"/>
      <c r="AN128" s="803"/>
      <c r="AO128" s="804"/>
      <c r="AP128" s="806"/>
      <c r="AQ128" s="807"/>
      <c r="AR128" s="807"/>
      <c r="AS128" s="807"/>
      <c r="AT128" s="808"/>
      <c r="AU128" s="232"/>
      <c r="AV128" s="232"/>
      <c r="AW128" s="232"/>
      <c r="AX128" s="809" t="s">
        <v>460</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461</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1749112</v>
      </c>
      <c r="AB129" s="780"/>
      <c r="AC129" s="780"/>
      <c r="AD129" s="780"/>
      <c r="AE129" s="781"/>
      <c r="AF129" s="782">
        <v>1697491</v>
      </c>
      <c r="AG129" s="780"/>
      <c r="AH129" s="780"/>
      <c r="AI129" s="780"/>
      <c r="AJ129" s="781"/>
      <c r="AK129" s="782">
        <v>1742166</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253638</v>
      </c>
      <c r="AB130" s="780"/>
      <c r="AC130" s="780"/>
      <c r="AD130" s="780"/>
      <c r="AE130" s="781"/>
      <c r="AF130" s="782">
        <v>244375</v>
      </c>
      <c r="AG130" s="780"/>
      <c r="AH130" s="780"/>
      <c r="AI130" s="780"/>
      <c r="AJ130" s="781"/>
      <c r="AK130" s="782">
        <v>247609</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8.5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1495474</v>
      </c>
      <c r="AB131" s="764"/>
      <c r="AC131" s="764"/>
      <c r="AD131" s="764"/>
      <c r="AE131" s="765"/>
      <c r="AF131" s="766">
        <v>1453116</v>
      </c>
      <c r="AG131" s="764"/>
      <c r="AH131" s="764"/>
      <c r="AI131" s="764"/>
      <c r="AJ131" s="765"/>
      <c r="AK131" s="766">
        <v>1494557</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7.6090925020000002</v>
      </c>
      <c r="AB132" s="745"/>
      <c r="AC132" s="745"/>
      <c r="AD132" s="745"/>
      <c r="AE132" s="746"/>
      <c r="AF132" s="747">
        <v>9.0802110769999995</v>
      </c>
      <c r="AG132" s="745"/>
      <c r="AH132" s="745"/>
      <c r="AI132" s="745"/>
      <c r="AJ132" s="746"/>
      <c r="AK132" s="747">
        <v>8.9231792429999999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9.3000000000000007</v>
      </c>
      <c r="AB133" s="724"/>
      <c r="AC133" s="724"/>
      <c r="AD133" s="724"/>
      <c r="AE133" s="725"/>
      <c r="AF133" s="723">
        <v>8.4</v>
      </c>
      <c r="AG133" s="724"/>
      <c r="AH133" s="724"/>
      <c r="AI133" s="724"/>
      <c r="AJ133" s="725"/>
      <c r="AK133" s="723">
        <v>8.5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YZEqkFBJNHcSBtQtyOzgM5G0d3Ss99F/uZg+u49BxM5IPtTCqKkEekSx81aAHNiEDO6EhaV2mg45j9FAaREcg==" saltValue="rXdtxxL+/1aln48P47pt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F1" zoomScaleNormal="85" zoomScaleSheetLayoutView="100" workbookViewId="0">
      <selection activeCell="DL3" sqref="DL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xrF6UWjNE6b6KwtskqIy8p4cgikvgsxNtEwptWbFT5GVGHuP7LJ5vV9JJwQaBCRG9vh0iZ6ze4g0RJZlG4fmQ==" saltValue="tNELpyIQammttUCPPJe/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4Oqu0G24YHGH5Lxg5C8+ft3S19gwXUk+ZACJFI+M9c4q68mmnz4cPrndiwYwhrJh6UswdEp7hzLQrvGXSVwQ==" saltValue="q2jI0EJnk8gRV1s9leQN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765494</v>
      </c>
      <c r="AP9" s="281">
        <v>441716</v>
      </c>
      <c r="AQ9" s="282">
        <v>243450</v>
      </c>
      <c r="AR9" s="283">
        <v>81.400000000000006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82861</v>
      </c>
      <c r="AP10" s="284">
        <v>47814</v>
      </c>
      <c r="AQ10" s="285">
        <v>36828</v>
      </c>
      <c r="AR10" s="286">
        <v>29.8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t="s">
        <v>483</v>
      </c>
      <c r="AP11" s="284" t="s">
        <v>483</v>
      </c>
      <c r="AQ11" s="285">
        <v>2575</v>
      </c>
      <c r="AR11" s="286" t="s">
        <v>483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33316</v>
      </c>
      <c r="AP13" s="284">
        <v>19224</v>
      </c>
      <c r="AQ13" s="285">
        <v>11862</v>
      </c>
      <c r="AR13" s="286">
        <v>62.1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t="s">
        <v>483</v>
      </c>
      <c r="AP14" s="284" t="s">
        <v>483</v>
      </c>
      <c r="AQ14" s="285">
        <v>4647</v>
      </c>
      <c r="AR14" s="286" t="s">
        <v>483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-47539</v>
      </c>
      <c r="AP15" s="284">
        <v>-27432</v>
      </c>
      <c r="AQ15" s="285">
        <v>-13358</v>
      </c>
      <c r="AR15" s="286">
        <v>105.4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834132</v>
      </c>
      <c r="AP16" s="284">
        <v>481323</v>
      </c>
      <c r="AQ16" s="285">
        <v>286004</v>
      </c>
      <c r="AR16" s="286">
        <v>68.3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35.78</v>
      </c>
      <c r="AP21" s="298">
        <v>24.25</v>
      </c>
      <c r="AQ21" s="299">
        <v>11.53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91.3</v>
      </c>
      <c r="AP22" s="303">
        <v>95.4</v>
      </c>
      <c r="AQ22" s="304">
        <v>-4.0999999999999996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364844</v>
      </c>
      <c r="AP32" s="312">
        <v>210527</v>
      </c>
      <c r="AQ32" s="313">
        <v>167387</v>
      </c>
      <c r="AR32" s="314">
        <v>25.8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483</v>
      </c>
      <c r="AP34" s="312" t="s">
        <v>483</v>
      </c>
      <c r="AQ34" s="313">
        <v>5</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39064</v>
      </c>
      <c r="AP35" s="312">
        <v>22541</v>
      </c>
      <c r="AQ35" s="313">
        <v>34589</v>
      </c>
      <c r="AR35" s="314">
        <v>-34.799999999999997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v>9175</v>
      </c>
      <c r="AP36" s="312">
        <v>5294</v>
      </c>
      <c r="AQ36" s="313">
        <v>2508</v>
      </c>
      <c r="AR36" s="314">
        <v>111.1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t="s">
        <v>483</v>
      </c>
      <c r="AP37" s="312" t="s">
        <v>483</v>
      </c>
      <c r="AQ37" s="313">
        <v>1525</v>
      </c>
      <c r="AR37" s="314" t="s">
        <v>483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483</v>
      </c>
      <c r="AP38" s="315" t="s">
        <v>483</v>
      </c>
      <c r="AQ38" s="316">
        <v>44</v>
      </c>
      <c r="AR38" s="304" t="s">
        <v>483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-32112</v>
      </c>
      <c r="AP39" s="312">
        <v>-18530</v>
      </c>
      <c r="AQ39" s="313">
        <v>-7489</v>
      </c>
      <c r="AR39" s="314">
        <v>147.4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-247609</v>
      </c>
      <c r="AP40" s="312">
        <v>-142879</v>
      </c>
      <c r="AQ40" s="313">
        <v>-138932</v>
      </c>
      <c r="AR40" s="314">
        <v>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133362</v>
      </c>
      <c r="AP41" s="312">
        <v>76954</v>
      </c>
      <c r="AQ41" s="313">
        <v>59636</v>
      </c>
      <c r="AR41" s="314">
        <v>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454567</v>
      </c>
      <c r="AN51" s="334">
        <v>257691</v>
      </c>
      <c r="AO51" s="335">
        <v>-65.7</v>
      </c>
      <c r="AP51" s="336">
        <v>268375</v>
      </c>
      <c r="AQ51" s="337">
        <v>-1.2</v>
      </c>
      <c r="AR51" s="338">
        <v>-64.5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22703</v>
      </c>
      <c r="AN52" s="342">
        <v>12870</v>
      </c>
      <c r="AO52" s="343">
        <v>-79.2</v>
      </c>
      <c r="AP52" s="344">
        <v>119602</v>
      </c>
      <c r="AQ52" s="345">
        <v>1.5</v>
      </c>
      <c r="AR52" s="346">
        <v>-80.7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676630</v>
      </c>
      <c r="AN53" s="334">
        <v>390890</v>
      </c>
      <c r="AO53" s="335">
        <v>51.7</v>
      </c>
      <c r="AP53" s="336">
        <v>301035</v>
      </c>
      <c r="AQ53" s="337">
        <v>12.2</v>
      </c>
      <c r="AR53" s="338">
        <v>39.5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305639</v>
      </c>
      <c r="AN54" s="342">
        <v>176568</v>
      </c>
      <c r="AO54" s="343">
        <v>1271.9000000000001</v>
      </c>
      <c r="AP54" s="344">
        <v>154376</v>
      </c>
      <c r="AQ54" s="345">
        <v>29.1</v>
      </c>
      <c r="AR54" s="346">
        <v>1242.8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273609</v>
      </c>
      <c r="AN55" s="334">
        <v>158983</v>
      </c>
      <c r="AO55" s="335">
        <v>-59.3</v>
      </c>
      <c r="AP55" s="336">
        <v>277467</v>
      </c>
      <c r="AQ55" s="337">
        <v>-7.8</v>
      </c>
      <c r="AR55" s="338">
        <v>-51.5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8218</v>
      </c>
      <c r="AN56" s="342">
        <v>4775</v>
      </c>
      <c r="AO56" s="343">
        <v>-97.3</v>
      </c>
      <c r="AP56" s="344">
        <v>128378</v>
      </c>
      <c r="AQ56" s="345">
        <v>-16.8</v>
      </c>
      <c r="AR56" s="346">
        <v>-80.5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384099</v>
      </c>
      <c r="AN57" s="334">
        <v>219235</v>
      </c>
      <c r="AO57" s="335">
        <v>37.9</v>
      </c>
      <c r="AP57" s="336">
        <v>282256</v>
      </c>
      <c r="AQ57" s="337">
        <v>1.7</v>
      </c>
      <c r="AR57" s="338">
        <v>36.200000000000003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38568</v>
      </c>
      <c r="AN58" s="342">
        <v>22014</v>
      </c>
      <c r="AO58" s="343">
        <v>361</v>
      </c>
      <c r="AP58" s="344">
        <v>145453</v>
      </c>
      <c r="AQ58" s="345">
        <v>13.3</v>
      </c>
      <c r="AR58" s="346">
        <v>347.7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647510</v>
      </c>
      <c r="AN59" s="334">
        <v>373635</v>
      </c>
      <c r="AO59" s="335">
        <v>70.400000000000006</v>
      </c>
      <c r="AP59" s="336">
        <v>295341</v>
      </c>
      <c r="AQ59" s="337">
        <v>4.5999999999999996</v>
      </c>
      <c r="AR59" s="338">
        <v>65.8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21928</v>
      </c>
      <c r="AN60" s="342">
        <v>12653</v>
      </c>
      <c r="AO60" s="343">
        <v>-42.5</v>
      </c>
      <c r="AP60" s="344">
        <v>137402</v>
      </c>
      <c r="AQ60" s="345">
        <v>-5.5</v>
      </c>
      <c r="AR60" s="346">
        <v>-37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487283</v>
      </c>
      <c r="AN61" s="349">
        <v>280087</v>
      </c>
      <c r="AO61" s="350">
        <v>7</v>
      </c>
      <c r="AP61" s="351">
        <v>284895</v>
      </c>
      <c r="AQ61" s="352">
        <v>1.9</v>
      </c>
      <c r="AR61" s="338">
        <v>5.0999999999999996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79411</v>
      </c>
      <c r="AN62" s="342">
        <v>45776</v>
      </c>
      <c r="AO62" s="343">
        <v>282.8</v>
      </c>
      <c r="AP62" s="344">
        <v>137042</v>
      </c>
      <c r="AQ62" s="345">
        <v>4.3</v>
      </c>
      <c r="AR62" s="346">
        <v>278.5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jFwBGy7LuckBtb3xCyxym52OQO73rIwjt9ceoL5SAc1dj9I6HHTsQCE7M6MuzFOWwReVsyouAU3FbImjdMqPg==" saltValue="uHZJB2YHrW5wyF3vvZBG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BY21" sqref="BY2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472</v>
      </c>
    </row>
    <row r="120" spans="125:125" ht="13.5" hidden="1" customHeight="1" x14ac:dyDescent="0.15"/>
    <row r="121" spans="125:125" ht="13.5" hidden="1" customHeight="1" x14ac:dyDescent="0.15">
      <c r="DU121" s="259"/>
    </row>
  </sheetData>
  <sheetProtection algorithmName="SHA-512" hashValue="iIohcQ9M4tWUiYno7DZFtrea1l3kk2syU24rG2HuI5EAedYqhoC1fF0lXRbt1T+22Siasdp9/z+hffjAHWkaXQ==" saltValue="MZknpTFVhminBLEQlEmX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election activeCell="AE100" sqref="AE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472</v>
      </c>
    </row>
  </sheetData>
  <sheetProtection algorithmName="SHA-512" hashValue="71Armndtp7jkzO/LFZ2/+RkgPGkFMOiXr8eiLkWC0N5jmBpOz3McTpGAenPDMPCU2EDGb0ZaPL5TblLIMv58pA==" saltValue="oduguPwurCK4dNXTdHdl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103.03</v>
      </c>
      <c r="G47" s="12">
        <v>103.45</v>
      </c>
      <c r="H47" s="12">
        <v>95.97</v>
      </c>
      <c r="I47" s="12">
        <v>104.41</v>
      </c>
      <c r="J47" s="13">
        <v>106.43</v>
      </c>
    </row>
    <row r="48" spans="2:10" ht="57.75" customHeight="1" x14ac:dyDescent="0.15">
      <c r="B48" s="14"/>
      <c r="C48" s="1141" t="s">
        <v>4</v>
      </c>
      <c r="D48" s="1141"/>
      <c r="E48" s="1142"/>
      <c r="F48" s="15">
        <v>10.42</v>
      </c>
      <c r="G48" s="16">
        <v>7.49</v>
      </c>
      <c r="H48" s="16">
        <v>10.72</v>
      </c>
      <c r="I48" s="16">
        <v>9.6300000000000008</v>
      </c>
      <c r="J48" s="17">
        <v>5.89</v>
      </c>
    </row>
    <row r="49" spans="2:10" ht="57.75" customHeight="1" thickBot="1" x14ac:dyDescent="0.2">
      <c r="B49" s="18"/>
      <c r="C49" s="1143" t="s">
        <v>5</v>
      </c>
      <c r="D49" s="1143"/>
      <c r="E49" s="1144"/>
      <c r="F49" s="19" t="s">
        <v>527</v>
      </c>
      <c r="G49" s="20">
        <v>1.77</v>
      </c>
      <c r="H49" s="20">
        <v>7.37</v>
      </c>
      <c r="I49" s="20">
        <v>4.1100000000000003</v>
      </c>
      <c r="J49" s="21">
        <v>1.19</v>
      </c>
    </row>
    <row r="50" spans="2:10" x14ac:dyDescent="0.15"/>
  </sheetData>
  <sheetProtection algorithmName="SHA-512" hashValue="VMuKiC3ZXyplILuPu8hSJpm1UDQis9w4yEsHE58NQJKHv/WOhGlhOdUXfckgi/2vfC1qlpzMah6kU1ifxbVNqg==" saltValue="EZ61ENu+q9njqQhqvcoz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528</v>
      </c>
      <c r="D34" s="1151"/>
      <c r="E34" s="1152"/>
      <c r="F34" s="32">
        <v>10.41</v>
      </c>
      <c r="G34" s="33">
        <v>7.48</v>
      </c>
      <c r="H34" s="33">
        <v>10.71</v>
      </c>
      <c r="I34" s="33">
        <v>9.6300000000000008</v>
      </c>
      <c r="J34" s="34">
        <v>5.88</v>
      </c>
      <c r="K34" s="22"/>
      <c r="L34" s="22"/>
      <c r="M34" s="22"/>
      <c r="N34" s="22"/>
      <c r="O34" s="22"/>
      <c r="P34" s="22"/>
    </row>
    <row r="35" spans="1:16" ht="39" customHeight="1" x14ac:dyDescent="0.15">
      <c r="A35" s="22"/>
      <c r="B35" s="35"/>
      <c r="C35" s="1145" t="s">
        <v>529</v>
      </c>
      <c r="D35" s="1146"/>
      <c r="E35" s="1147"/>
      <c r="F35" s="36">
        <v>0.19</v>
      </c>
      <c r="G35" s="37">
        <v>0.18</v>
      </c>
      <c r="H35" s="37">
        <v>0.68</v>
      </c>
      <c r="I35" s="37">
        <v>0.17</v>
      </c>
      <c r="J35" s="38">
        <v>2.4500000000000002</v>
      </c>
      <c r="K35" s="22"/>
      <c r="L35" s="22"/>
      <c r="M35" s="22"/>
      <c r="N35" s="22"/>
      <c r="O35" s="22"/>
      <c r="P35" s="22"/>
    </row>
    <row r="36" spans="1:16" ht="39" customHeight="1" x14ac:dyDescent="0.15">
      <c r="A36" s="22"/>
      <c r="B36" s="35"/>
      <c r="C36" s="1145" t="s">
        <v>530</v>
      </c>
      <c r="D36" s="1146"/>
      <c r="E36" s="1147"/>
      <c r="F36" s="36">
        <v>0.19</v>
      </c>
      <c r="G36" s="37">
        <v>0.17</v>
      </c>
      <c r="H36" s="37">
        <v>0.16</v>
      </c>
      <c r="I36" s="37">
        <v>0.14000000000000001</v>
      </c>
      <c r="J36" s="38">
        <v>0.12</v>
      </c>
      <c r="K36" s="22"/>
      <c r="L36" s="22"/>
      <c r="M36" s="22"/>
      <c r="N36" s="22"/>
      <c r="O36" s="22"/>
      <c r="P36" s="22"/>
    </row>
    <row r="37" spans="1:16" ht="39" customHeight="1" x14ac:dyDescent="0.15">
      <c r="A37" s="22"/>
      <c r="B37" s="35"/>
      <c r="C37" s="1145" t="s">
        <v>531</v>
      </c>
      <c r="D37" s="1146"/>
      <c r="E37" s="1147"/>
      <c r="F37" s="36">
        <v>1.36</v>
      </c>
      <c r="G37" s="37">
        <v>0.24</v>
      </c>
      <c r="H37" s="37">
        <v>0.52</v>
      </c>
      <c r="I37" s="37">
        <v>0.62</v>
      </c>
      <c r="J37" s="38">
        <v>0</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533</v>
      </c>
      <c r="D43" s="1149"/>
      <c r="E43" s="1150"/>
      <c r="F43" s="41" t="s">
        <v>483</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SotKibekJp/fTy8XNNEL2FyjzwhOF5HP/G3LddPx4gS4yOYWu7g9o8iqx4d8PS57Uhrz/N92Kj0B8yVFvUsaA==" saltValue="oR2DX27iho1oKbr93nqP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election activeCell="R56" sqref="R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317</v>
      </c>
      <c r="L45" s="60">
        <v>318</v>
      </c>
      <c r="M45" s="60">
        <v>340</v>
      </c>
      <c r="N45" s="60">
        <v>353</v>
      </c>
      <c r="O45" s="61">
        <v>365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78"/>
      <c r="C48" s="1179"/>
      <c r="D48" s="62"/>
      <c r="E48" s="1155" t="s">
        <v>13</v>
      </c>
      <c r="F48" s="1155"/>
      <c r="G48" s="1155"/>
      <c r="H48" s="1155"/>
      <c r="I48" s="1155"/>
      <c r="J48" s="1156"/>
      <c r="K48" s="63">
        <v>41</v>
      </c>
      <c r="L48" s="64">
        <v>46</v>
      </c>
      <c r="M48" s="64">
        <v>45</v>
      </c>
      <c r="N48" s="64">
        <v>43</v>
      </c>
      <c r="O48" s="65">
        <v>39</v>
      </c>
      <c r="P48" s="48"/>
      <c r="Q48" s="48"/>
      <c r="R48" s="48"/>
      <c r="S48" s="48"/>
      <c r="T48" s="48"/>
      <c r="U48" s="48"/>
    </row>
    <row r="49" spans="1:21" ht="30.75" customHeight="1" x14ac:dyDescent="0.15">
      <c r="A49" s="48"/>
      <c r="B49" s="1178"/>
      <c r="C49" s="1179"/>
      <c r="D49" s="62"/>
      <c r="E49" s="1155" t="s">
        <v>14</v>
      </c>
      <c r="F49" s="1155"/>
      <c r="G49" s="1155"/>
      <c r="H49" s="1155"/>
      <c r="I49" s="1155"/>
      <c r="J49" s="1156"/>
      <c r="K49" s="63">
        <v>26</v>
      </c>
      <c r="L49" s="64">
        <v>17</v>
      </c>
      <c r="M49" s="64">
        <v>9</v>
      </c>
      <c r="N49" s="64">
        <v>9</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483</v>
      </c>
      <c r="L50" s="64" t="s">
        <v>483</v>
      </c>
      <c r="M50" s="64" t="s">
        <v>483</v>
      </c>
      <c r="N50" s="64" t="s">
        <v>483</v>
      </c>
      <c r="O50" s="65" t="s">
        <v>483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233</v>
      </c>
      <c r="L52" s="64">
        <v>265</v>
      </c>
      <c r="M52" s="64">
        <v>280</v>
      </c>
      <c r="N52" s="64">
        <v>273</v>
      </c>
      <c r="O52" s="65">
        <v>279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151</v>
      </c>
      <c r="L53" s="69">
        <v>116</v>
      </c>
      <c r="M53" s="69">
        <v>114</v>
      </c>
      <c r="N53" s="69">
        <v>132</v>
      </c>
      <c r="O53" s="70">
        <v>134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534</v>
      </c>
      <c r="L57" s="81" t="s">
        <v>535</v>
      </c>
      <c r="M57" s="81" t="s">
        <v>536</v>
      </c>
      <c r="N57" s="81" t="s">
        <v>537</v>
      </c>
      <c r="O57" s="82" t="s">
        <v>538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0SFLjj1gB9+UUigoR/j//ZWy1AzMmzNC0zBTEkcqg1nrdTgeh1zZeN/Iu6ekuH7YdpIsVE3UgmOyiZdQH+GQ==" saltValue="qXOaC5o1vFRtBzTWhUrx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522</v>
      </c>
      <c r="J40" s="103" t="s">
        <v>523</v>
      </c>
      <c r="K40" s="103" t="s">
        <v>524</v>
      </c>
      <c r="L40" s="103" t="s">
        <v>525</v>
      </c>
      <c r="M40" s="104" t="s">
        <v>526</v>
      </c>
    </row>
    <row r="41" spans="2:13" ht="27.75" customHeight="1" x14ac:dyDescent="0.15">
      <c r="B41" s="1196" t="s">
        <v>30</v>
      </c>
      <c r="C41" s="1197"/>
      <c r="D41" s="105"/>
      <c r="E41" s="1198" t="s">
        <v>31</v>
      </c>
      <c r="F41" s="1198"/>
      <c r="G41" s="1198"/>
      <c r="H41" s="1199"/>
      <c r="I41" s="355">
        <v>3201</v>
      </c>
      <c r="J41" s="356">
        <v>3240</v>
      </c>
      <c r="K41" s="356">
        <v>3074</v>
      </c>
      <c r="L41" s="356">
        <v>2877</v>
      </c>
      <c r="M41" s="357">
        <v>2732</v>
      </c>
    </row>
    <row r="42" spans="2:13" ht="27.75" customHeight="1" x14ac:dyDescent="0.15">
      <c r="B42" s="1186"/>
      <c r="C42" s="1187"/>
      <c r="D42" s="106"/>
      <c r="E42" s="1190" t="s">
        <v>32</v>
      </c>
      <c r="F42" s="1190"/>
      <c r="G42" s="1190"/>
      <c r="H42" s="1191"/>
      <c r="I42" s="358" t="s">
        <v>483</v>
      </c>
      <c r="J42" s="359" t="s">
        <v>483</v>
      </c>
      <c r="K42" s="359" t="s">
        <v>483</v>
      </c>
      <c r="L42" s="359" t="s">
        <v>483</v>
      </c>
      <c r="M42" s="360" t="s">
        <v>483</v>
      </c>
    </row>
    <row r="43" spans="2:13" ht="27.75" customHeight="1" x14ac:dyDescent="0.15">
      <c r="B43" s="1186"/>
      <c r="C43" s="1187"/>
      <c r="D43" s="106"/>
      <c r="E43" s="1190" t="s">
        <v>33</v>
      </c>
      <c r="F43" s="1190"/>
      <c r="G43" s="1190"/>
      <c r="H43" s="1191"/>
      <c r="I43" s="358">
        <v>326</v>
      </c>
      <c r="J43" s="359">
        <v>290</v>
      </c>
      <c r="K43" s="359">
        <v>262</v>
      </c>
      <c r="L43" s="359">
        <v>276</v>
      </c>
      <c r="M43" s="360">
        <v>261</v>
      </c>
    </row>
    <row r="44" spans="2:13" ht="27.75" customHeight="1" x14ac:dyDescent="0.15">
      <c r="B44" s="1186"/>
      <c r="C44" s="1187"/>
      <c r="D44" s="106"/>
      <c r="E44" s="1190" t="s">
        <v>34</v>
      </c>
      <c r="F44" s="1190"/>
      <c r="G44" s="1190"/>
      <c r="H44" s="1191"/>
      <c r="I44" s="358">
        <v>45</v>
      </c>
      <c r="J44" s="359">
        <v>571</v>
      </c>
      <c r="K44" s="359">
        <v>21</v>
      </c>
      <c r="L44" s="359">
        <v>16</v>
      </c>
      <c r="M44" s="360">
        <v>9</v>
      </c>
    </row>
    <row r="45" spans="2:13" ht="27.75" customHeight="1" x14ac:dyDescent="0.15">
      <c r="B45" s="1186"/>
      <c r="C45" s="1187"/>
      <c r="D45" s="106"/>
      <c r="E45" s="1190" t="s">
        <v>35</v>
      </c>
      <c r="F45" s="1190"/>
      <c r="G45" s="1190"/>
      <c r="H45" s="1191"/>
      <c r="I45" s="358">
        <v>311</v>
      </c>
      <c r="J45" s="359" t="s">
        <v>483</v>
      </c>
      <c r="K45" s="359">
        <v>308</v>
      </c>
      <c r="L45" s="359">
        <v>378</v>
      </c>
      <c r="M45" s="360">
        <v>11</v>
      </c>
    </row>
    <row r="46" spans="2:13" ht="27.75" customHeight="1" x14ac:dyDescent="0.15">
      <c r="B46" s="1186"/>
      <c r="C46" s="1187"/>
      <c r="D46" s="107"/>
      <c r="E46" s="1190" t="s">
        <v>36</v>
      </c>
      <c r="F46" s="1190"/>
      <c r="G46" s="1190"/>
      <c r="H46" s="1191"/>
      <c r="I46" s="358" t="s">
        <v>483</v>
      </c>
      <c r="J46" s="359" t="s">
        <v>483</v>
      </c>
      <c r="K46" s="359" t="s">
        <v>483</v>
      </c>
      <c r="L46" s="359" t="s">
        <v>483</v>
      </c>
      <c r="M46" s="360" t="s">
        <v>483</v>
      </c>
    </row>
    <row r="47" spans="2:13" ht="27.75" customHeight="1" x14ac:dyDescent="0.15">
      <c r="B47" s="1186"/>
      <c r="C47" s="1187"/>
      <c r="D47" s="108"/>
      <c r="E47" s="1200" t="s">
        <v>37</v>
      </c>
      <c r="F47" s="1201"/>
      <c r="G47" s="1201"/>
      <c r="H47" s="1202"/>
      <c r="I47" s="358" t="s">
        <v>483</v>
      </c>
      <c r="J47" s="359" t="s">
        <v>483</v>
      </c>
      <c r="K47" s="359" t="s">
        <v>483</v>
      </c>
      <c r="L47" s="359" t="s">
        <v>483</v>
      </c>
      <c r="M47" s="360" t="s">
        <v>483</v>
      </c>
    </row>
    <row r="48" spans="2:13" ht="27.75" customHeight="1" x14ac:dyDescent="0.15">
      <c r="B48" s="1186"/>
      <c r="C48" s="1187"/>
      <c r="D48" s="106"/>
      <c r="E48" s="1190" t="s">
        <v>38</v>
      </c>
      <c r="F48" s="1190"/>
      <c r="G48" s="1190"/>
      <c r="H48" s="1191"/>
      <c r="I48" s="358" t="s">
        <v>483</v>
      </c>
      <c r="J48" s="359" t="s">
        <v>483</v>
      </c>
      <c r="K48" s="359" t="s">
        <v>483</v>
      </c>
      <c r="L48" s="359" t="s">
        <v>483</v>
      </c>
      <c r="M48" s="360" t="s">
        <v>483</v>
      </c>
    </row>
    <row r="49" spans="2:13" ht="27.75" customHeight="1" x14ac:dyDescent="0.15">
      <c r="B49" s="1188"/>
      <c r="C49" s="1189"/>
      <c r="D49" s="106"/>
      <c r="E49" s="1190" t="s">
        <v>39</v>
      </c>
      <c r="F49" s="1190"/>
      <c r="G49" s="1190"/>
      <c r="H49" s="1191"/>
      <c r="I49" s="358" t="s">
        <v>483</v>
      </c>
      <c r="J49" s="359" t="s">
        <v>483</v>
      </c>
      <c r="K49" s="359" t="s">
        <v>483</v>
      </c>
      <c r="L49" s="359" t="s">
        <v>483</v>
      </c>
      <c r="M49" s="360" t="s">
        <v>483</v>
      </c>
    </row>
    <row r="50" spans="2:13" ht="27.75" customHeight="1" x14ac:dyDescent="0.15">
      <c r="B50" s="1184" t="s">
        <v>40</v>
      </c>
      <c r="C50" s="1185"/>
      <c r="D50" s="109"/>
      <c r="E50" s="1190" t="s">
        <v>41</v>
      </c>
      <c r="F50" s="1190"/>
      <c r="G50" s="1190"/>
      <c r="H50" s="1191"/>
      <c r="I50" s="358">
        <v>2719</v>
      </c>
      <c r="J50" s="359">
        <v>2344</v>
      </c>
      <c r="K50" s="359">
        <v>2768</v>
      </c>
      <c r="L50" s="359">
        <v>2791</v>
      </c>
      <c r="M50" s="360">
        <v>2851</v>
      </c>
    </row>
    <row r="51" spans="2:13" ht="27.75" customHeight="1" x14ac:dyDescent="0.15">
      <c r="B51" s="1186"/>
      <c r="C51" s="1187"/>
      <c r="D51" s="106"/>
      <c r="E51" s="1190" t="s">
        <v>42</v>
      </c>
      <c r="F51" s="1190"/>
      <c r="G51" s="1190"/>
      <c r="H51" s="1191"/>
      <c r="I51" s="358">
        <v>271</v>
      </c>
      <c r="J51" s="359">
        <v>116</v>
      </c>
      <c r="K51" s="359">
        <v>311</v>
      </c>
      <c r="L51" s="359">
        <v>148</v>
      </c>
      <c r="M51" s="360">
        <v>370</v>
      </c>
    </row>
    <row r="52" spans="2:13" ht="27.75" customHeight="1" x14ac:dyDescent="0.15">
      <c r="B52" s="1188"/>
      <c r="C52" s="1189"/>
      <c r="D52" s="106"/>
      <c r="E52" s="1190" t="s">
        <v>43</v>
      </c>
      <c r="F52" s="1190"/>
      <c r="G52" s="1190"/>
      <c r="H52" s="1191"/>
      <c r="I52" s="358">
        <v>2263</v>
      </c>
      <c r="J52" s="359">
        <v>2263</v>
      </c>
      <c r="K52" s="359">
        <v>2193</v>
      </c>
      <c r="L52" s="359">
        <v>1959</v>
      </c>
      <c r="M52" s="360">
        <v>1929</v>
      </c>
    </row>
    <row r="53" spans="2:13" ht="27.75" customHeight="1" thickBot="1" x14ac:dyDescent="0.2">
      <c r="B53" s="1192" t="s">
        <v>19</v>
      </c>
      <c r="C53" s="1193"/>
      <c r="D53" s="110"/>
      <c r="E53" s="1194" t="s">
        <v>44</v>
      </c>
      <c r="F53" s="1194"/>
      <c r="G53" s="1194"/>
      <c r="H53" s="1195"/>
      <c r="I53" s="361">
        <v>-1370</v>
      </c>
      <c r="J53" s="362">
        <v>-622</v>
      </c>
      <c r="K53" s="362">
        <v>-1605</v>
      </c>
      <c r="L53" s="362">
        <v>-1352</v>
      </c>
      <c r="M53" s="363">
        <v>-2137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M9ZF6+ZhT204NAmQhD/HrzxlBkRIGuIIDU4oq1u/Wu2TfP/nM/ZeSEnnbPrsXEQPFNi2hklJpNSwT+Mr+qCDg==" saltValue="7C0py9ALauHZBt/gQXWi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B7"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524</v>
      </c>
      <c r="G54" s="119" t="s">
        <v>525</v>
      </c>
      <c r="H54" s="120" t="s">
        <v>526</v>
      </c>
    </row>
    <row r="55" spans="2:8" ht="52.5" customHeight="1" x14ac:dyDescent="0.15">
      <c r="B55" s="121"/>
      <c r="C55" s="1211" t="s">
        <v>46</v>
      </c>
      <c r="D55" s="1211"/>
      <c r="E55" s="1212"/>
      <c r="F55" s="122">
        <v>1679</v>
      </c>
      <c r="G55" s="122">
        <v>1772</v>
      </c>
      <c r="H55" s="123">
        <v>1854</v>
      </c>
    </row>
    <row r="56" spans="2:8" ht="52.5" customHeight="1" x14ac:dyDescent="0.15">
      <c r="B56" s="124"/>
      <c r="C56" s="1213" t="s">
        <v>47</v>
      </c>
      <c r="D56" s="1213"/>
      <c r="E56" s="1214"/>
      <c r="F56" s="125">
        <v>425</v>
      </c>
      <c r="G56" s="125">
        <v>425</v>
      </c>
      <c r="H56" s="126">
        <v>425</v>
      </c>
    </row>
    <row r="57" spans="2:8" ht="53.25" customHeight="1" x14ac:dyDescent="0.15">
      <c r="B57" s="124"/>
      <c r="C57" s="1215" t="s">
        <v>48</v>
      </c>
      <c r="D57" s="1215"/>
      <c r="E57" s="1216"/>
      <c r="F57" s="127">
        <v>880</v>
      </c>
      <c r="G57" s="127">
        <v>755</v>
      </c>
      <c r="H57" s="128">
        <v>709</v>
      </c>
    </row>
    <row r="58" spans="2:8" ht="45.75" customHeight="1" x14ac:dyDescent="0.15">
      <c r="B58" s="129"/>
      <c r="C58" s="1203" t="s">
        <v>539</v>
      </c>
      <c r="D58" s="1204"/>
      <c r="E58" s="1205"/>
      <c r="F58" s="130">
        <v>203</v>
      </c>
      <c r="G58" s="130">
        <v>203</v>
      </c>
      <c r="H58" s="131">
        <v>203</v>
      </c>
    </row>
    <row r="59" spans="2:8" ht="45.75" customHeight="1" x14ac:dyDescent="0.15">
      <c r="B59" s="129"/>
      <c r="C59" s="1203" t="s">
        <v>540</v>
      </c>
      <c r="D59" s="1204"/>
      <c r="E59" s="1205"/>
      <c r="F59" s="130">
        <v>285</v>
      </c>
      <c r="G59" s="130">
        <v>216</v>
      </c>
      <c r="H59" s="131">
        <v>196</v>
      </c>
    </row>
    <row r="60" spans="2:8" ht="45.75" customHeight="1" x14ac:dyDescent="0.15">
      <c r="B60" s="129"/>
      <c r="C60" s="1203" t="s">
        <v>542</v>
      </c>
      <c r="D60" s="1204"/>
      <c r="E60" s="1205"/>
      <c r="F60" s="130">
        <v>192</v>
      </c>
      <c r="G60" s="130">
        <v>141</v>
      </c>
      <c r="H60" s="131">
        <v>129</v>
      </c>
    </row>
    <row r="61" spans="2:8" ht="45.75" customHeight="1" x14ac:dyDescent="0.15">
      <c r="B61" s="129"/>
      <c r="C61" s="1203" t="s">
        <v>541</v>
      </c>
      <c r="D61" s="1204"/>
      <c r="E61" s="1205"/>
      <c r="F61" s="130">
        <v>89</v>
      </c>
      <c r="G61" s="130">
        <v>89</v>
      </c>
      <c r="H61" s="131">
        <v>89</v>
      </c>
    </row>
    <row r="62" spans="2:8" ht="45.75" customHeight="1" thickBot="1" x14ac:dyDescent="0.2">
      <c r="B62" s="132"/>
      <c r="C62" s="1206" t="s">
        <v>543</v>
      </c>
      <c r="D62" s="1207"/>
      <c r="E62" s="1208"/>
      <c r="F62" s="133">
        <v>38</v>
      </c>
      <c r="G62" s="133">
        <v>38</v>
      </c>
      <c r="H62" s="134">
        <v>38</v>
      </c>
    </row>
    <row r="63" spans="2:8" ht="52.5" customHeight="1" thickBot="1" x14ac:dyDescent="0.2">
      <c r="B63" s="135"/>
      <c r="C63" s="1209" t="s">
        <v>49</v>
      </c>
      <c r="D63" s="1209"/>
      <c r="E63" s="1210"/>
      <c r="F63" s="136">
        <v>2983</v>
      </c>
      <c r="G63" s="136">
        <v>2952</v>
      </c>
      <c r="H63" s="137">
        <v>2988</v>
      </c>
    </row>
    <row r="64" spans="2:8" x14ac:dyDescent="0.15"/>
  </sheetData>
  <sheetProtection algorithmName="SHA-512" hashValue="sB4hbCceckTqCMqLNwWTE1hIVRsvszjVxLf8d4HzOgcbPQ++P2lEgJdPlvkwYczvJKgiq7wL0mBB2d8HSnCJvA==" saltValue="4M1Gl1qqfqVo7k7VEpmP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521</v>
      </c>
      <c r="G2" s="151"/>
      <c r="H2" s="152"/>
    </row>
    <row r="3" spans="1:8" x14ac:dyDescent="0.15">
      <c r="A3" s="148" t="s">
        <v>514</v>
      </c>
      <c r="B3" s="153"/>
      <c r="C3" s="154"/>
      <c r="D3" s="155">
        <v>257691</v>
      </c>
      <c r="E3" s="156"/>
      <c r="F3" s="157">
        <v>268375</v>
      </c>
      <c r="G3" s="158"/>
      <c r="H3" s="159"/>
    </row>
    <row r="4" spans="1:8" x14ac:dyDescent="0.15">
      <c r="A4" s="160"/>
      <c r="B4" s="161"/>
      <c r="C4" s="162"/>
      <c r="D4" s="163">
        <v>12870</v>
      </c>
      <c r="E4" s="164"/>
      <c r="F4" s="165">
        <v>119602</v>
      </c>
      <c r="G4" s="166"/>
      <c r="H4" s="167"/>
    </row>
    <row r="5" spans="1:8" x14ac:dyDescent="0.15">
      <c r="A5" s="148" t="s">
        <v>516</v>
      </c>
      <c r="B5" s="153"/>
      <c r="C5" s="154"/>
      <c r="D5" s="155">
        <v>390890</v>
      </c>
      <c r="E5" s="156"/>
      <c r="F5" s="157">
        <v>301035</v>
      </c>
      <c r="G5" s="158"/>
      <c r="H5" s="159"/>
    </row>
    <row r="6" spans="1:8" x14ac:dyDescent="0.15">
      <c r="A6" s="160"/>
      <c r="B6" s="161"/>
      <c r="C6" s="162"/>
      <c r="D6" s="163">
        <v>176568</v>
      </c>
      <c r="E6" s="164"/>
      <c r="F6" s="165">
        <v>154376</v>
      </c>
      <c r="G6" s="166"/>
      <c r="H6" s="167"/>
    </row>
    <row r="7" spans="1:8" x14ac:dyDescent="0.15">
      <c r="A7" s="148" t="s">
        <v>517</v>
      </c>
      <c r="B7" s="153"/>
      <c r="C7" s="154"/>
      <c r="D7" s="155">
        <v>158983</v>
      </c>
      <c r="E7" s="156"/>
      <c r="F7" s="157">
        <v>277467</v>
      </c>
      <c r="G7" s="158"/>
      <c r="H7" s="159"/>
    </row>
    <row r="8" spans="1:8" x14ac:dyDescent="0.15">
      <c r="A8" s="160"/>
      <c r="B8" s="161"/>
      <c r="C8" s="162"/>
      <c r="D8" s="163">
        <v>4775</v>
      </c>
      <c r="E8" s="164"/>
      <c r="F8" s="165">
        <v>128378</v>
      </c>
      <c r="G8" s="166"/>
      <c r="H8" s="167"/>
    </row>
    <row r="9" spans="1:8" x14ac:dyDescent="0.15">
      <c r="A9" s="148" t="s">
        <v>518</v>
      </c>
      <c r="B9" s="153"/>
      <c r="C9" s="154"/>
      <c r="D9" s="155">
        <v>219235</v>
      </c>
      <c r="E9" s="156"/>
      <c r="F9" s="157">
        <v>282256</v>
      </c>
      <c r="G9" s="158"/>
      <c r="H9" s="159"/>
    </row>
    <row r="10" spans="1:8" x14ac:dyDescent="0.15">
      <c r="A10" s="160"/>
      <c r="B10" s="161"/>
      <c r="C10" s="162"/>
      <c r="D10" s="163">
        <v>22014</v>
      </c>
      <c r="E10" s="164"/>
      <c r="F10" s="165">
        <v>145453</v>
      </c>
      <c r="G10" s="166"/>
      <c r="H10" s="167"/>
    </row>
    <row r="11" spans="1:8" x14ac:dyDescent="0.15">
      <c r="A11" s="148" t="s">
        <v>519</v>
      </c>
      <c r="B11" s="153"/>
      <c r="C11" s="154"/>
      <c r="D11" s="155">
        <v>373635</v>
      </c>
      <c r="E11" s="156"/>
      <c r="F11" s="157">
        <v>295341</v>
      </c>
      <c r="G11" s="158"/>
      <c r="H11" s="159"/>
    </row>
    <row r="12" spans="1:8" x14ac:dyDescent="0.15">
      <c r="A12" s="160"/>
      <c r="B12" s="161"/>
      <c r="C12" s="168"/>
      <c r="D12" s="163">
        <v>12653</v>
      </c>
      <c r="E12" s="164"/>
      <c r="F12" s="165">
        <v>137402</v>
      </c>
      <c r="G12" s="166"/>
      <c r="H12" s="167"/>
    </row>
    <row r="13" spans="1:8" x14ac:dyDescent="0.15">
      <c r="A13" s="148"/>
      <c r="B13" s="153"/>
      <c r="C13" s="169"/>
      <c r="D13" s="170">
        <v>280087</v>
      </c>
      <c r="E13" s="171"/>
      <c r="F13" s="172">
        <v>284895</v>
      </c>
      <c r="G13" s="173"/>
      <c r="H13" s="159"/>
    </row>
    <row r="14" spans="1:8" x14ac:dyDescent="0.15">
      <c r="A14" s="160"/>
      <c r="B14" s="161"/>
      <c r="C14" s="162"/>
      <c r="D14" s="163">
        <v>45776</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10.42</v>
      </c>
      <c r="C19" s="174">
        <f>ROUND(VALUE(SUBSTITUTE(実質収支比率等に係る経年分析!G$48,"▲","-")),2)</f>
        <v>7.49</v>
      </c>
      <c r="D19" s="174">
        <f>ROUND(VALUE(SUBSTITUTE(実質収支比率等に係る経年分析!H$48,"▲","-")),2)</f>
        <v>10.72</v>
      </c>
      <c r="E19" s="174">
        <f>ROUND(VALUE(SUBSTITUTE(実質収支比率等に係る経年分析!I$48,"▲","-")),2)</f>
        <v>9.6300000000000008</v>
      </c>
      <c r="F19" s="174">
        <f>ROUND(VALUE(SUBSTITUTE(実質収支比率等に係る経年分析!J$48,"▲","-")),2)</f>
        <v>5.89</v>
      </c>
    </row>
    <row r="20" spans="1:11" x14ac:dyDescent="0.15">
      <c r="A20" s="174" t="s">
        <v>53</v>
      </c>
      <c r="B20" s="174">
        <f>ROUND(VALUE(SUBSTITUTE(実質収支比率等に係る経年分析!F$47,"▲","-")),2)</f>
        <v>103.03</v>
      </c>
      <c r="C20" s="174">
        <f>ROUND(VALUE(SUBSTITUTE(実質収支比率等に係る経年分析!G$47,"▲","-")),2)</f>
        <v>103.45</v>
      </c>
      <c r="D20" s="174">
        <f>ROUND(VALUE(SUBSTITUTE(実質収支比率等に係る経年分析!H$47,"▲","-")),2)</f>
        <v>95.97</v>
      </c>
      <c r="E20" s="174">
        <f>ROUND(VALUE(SUBSTITUTE(実質収支比率等に係る経年分析!I$47,"▲","-")),2)</f>
        <v>104.41</v>
      </c>
      <c r="F20" s="174">
        <f>ROUND(VALUE(SUBSTITUTE(実質収支比率等に係る経年分析!J$47,"▲","-")),2)</f>
        <v>106.43</v>
      </c>
    </row>
    <row r="21" spans="1:11" x14ac:dyDescent="0.15">
      <c r="A21" s="174" t="s">
        <v>54</v>
      </c>
      <c r="B21" s="174">
        <f>IF(ISNUMBER(VALUE(SUBSTITUTE(実質収支比率等に係る経年分析!F$49,"▲","-"))),ROUND(VALUE(SUBSTITUTE(実質収支比率等に係る経年分析!F$49,"▲","-")),2),NA())</f>
        <v>-1.76</v>
      </c>
      <c r="C21" s="174">
        <f>IF(ISNUMBER(VALUE(SUBSTITUTE(実質収支比率等に係る経年分析!G$49,"▲","-"))),ROUND(VALUE(SUBSTITUTE(実質収支比率等に係る経年分析!G$49,"▲","-")),2),NA())</f>
        <v>1.77</v>
      </c>
      <c r="D21" s="174">
        <f>IF(ISNUMBER(VALUE(SUBSTITUTE(実質収支比率等に係る経年分析!H$49,"▲","-"))),ROUND(VALUE(SUBSTITUTE(実質収支比率等に係る経年分析!H$49,"▲","-")),2),NA())</f>
        <v>7.37</v>
      </c>
      <c r="E21" s="174">
        <f>IF(ISNUMBER(VALUE(SUBSTITUTE(実質収支比率等に係る経年分析!I$49,"▲","-"))),ROUND(VALUE(SUBSTITUTE(実質収支比率等に係る経年分析!I$49,"▲","-")),2),NA())</f>
        <v>4.1100000000000003</v>
      </c>
      <c r="F21" s="174">
        <f>IF(ISNUMBER(VALUE(SUBSTITUTE(実質収支比率等に係る経年分析!J$49,"▲","-"))),ROUND(VALUE(SUBSTITUTE(実質収支比率等に係る経年分析!J$49,"▲","-")),2),NA())</f>
        <v>1.19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後期高齢者医療保険特別会計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0.12</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2.4500000000000002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9.6300000000000008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233</v>
      </c>
      <c r="E42" s="176"/>
      <c r="F42" s="176"/>
      <c r="G42" s="176">
        <f>'実質公債費比率（分子）の構造'!L$52</f>
        <v>265</v>
      </c>
      <c r="H42" s="176"/>
      <c r="I42" s="176"/>
      <c r="J42" s="176">
        <f>'実質公債費比率（分子）の構造'!M$52</f>
        <v>280</v>
      </c>
      <c r="K42" s="176"/>
      <c r="L42" s="176"/>
      <c r="M42" s="176">
        <f>'実質公債費比率（分子）の構造'!N$52</f>
        <v>273</v>
      </c>
      <c r="N42" s="176"/>
      <c r="O42" s="176"/>
      <c r="P42" s="176">
        <f>'実質公債費比率（分子）の構造'!O$52</f>
        <v>279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26</v>
      </c>
      <c r="C45" s="176"/>
      <c r="D45" s="176"/>
      <c r="E45" s="176">
        <f>'実質公債費比率（分子）の構造'!L$49</f>
        <v>17</v>
      </c>
      <c r="F45" s="176"/>
      <c r="G45" s="176"/>
      <c r="H45" s="176">
        <f>'実質公債費比率（分子）の構造'!M$49</f>
        <v>9</v>
      </c>
      <c r="I45" s="176"/>
      <c r="J45" s="176"/>
      <c r="K45" s="176">
        <f>'実質公債費比率（分子）の構造'!N$49</f>
        <v>9</v>
      </c>
      <c r="L45" s="176"/>
      <c r="M45" s="176"/>
      <c r="N45" s="176">
        <f>'実質公債費比率（分子）の構造'!O$49</f>
        <v>9</v>
      </c>
      <c r="O45" s="176"/>
      <c r="P45" s="176"/>
    </row>
    <row r="46" spans="1:16" x14ac:dyDescent="0.15">
      <c r="A46" s="176" t="s">
        <v>64</v>
      </c>
      <c r="B46" s="176">
        <f>'実質公債費比率（分子）の構造'!K$48</f>
        <v>41</v>
      </c>
      <c r="C46" s="176"/>
      <c r="D46" s="176"/>
      <c r="E46" s="176">
        <f>'実質公債費比率（分子）の構造'!L$48</f>
        <v>46</v>
      </c>
      <c r="F46" s="176"/>
      <c r="G46" s="176"/>
      <c r="H46" s="176">
        <f>'実質公債費比率（分子）の構造'!M$48</f>
        <v>45</v>
      </c>
      <c r="I46" s="176"/>
      <c r="J46" s="176"/>
      <c r="K46" s="176">
        <f>'実質公債費比率（分子）の構造'!N$48</f>
        <v>43</v>
      </c>
      <c r="L46" s="176"/>
      <c r="M46" s="176"/>
      <c r="N46" s="176">
        <f>'実質公債費比率（分子）の構造'!O$48</f>
        <v>39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317</v>
      </c>
      <c r="C49" s="176"/>
      <c r="D49" s="176"/>
      <c r="E49" s="176">
        <f>'実質公債費比率（分子）の構造'!L$45</f>
        <v>318</v>
      </c>
      <c r="F49" s="176"/>
      <c r="G49" s="176"/>
      <c r="H49" s="176">
        <f>'実質公債費比率（分子）の構造'!M$45</f>
        <v>340</v>
      </c>
      <c r="I49" s="176"/>
      <c r="J49" s="176"/>
      <c r="K49" s="176">
        <f>'実質公債費比率（分子）の構造'!N$45</f>
        <v>353</v>
      </c>
      <c r="L49" s="176"/>
      <c r="M49" s="176"/>
      <c r="N49" s="176">
        <f>'実質公債費比率（分子）の構造'!O$45</f>
        <v>365</v>
      </c>
      <c r="O49" s="176"/>
      <c r="P49" s="176"/>
    </row>
    <row r="50" spans="1:16" x14ac:dyDescent="0.15">
      <c r="A50" s="176" t="s">
        <v>67</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116</v>
      </c>
      <c r="G50" s="176" t="e">
        <f>NA()</f>
        <v>#N/A</v>
      </c>
      <c r="H50" s="176" t="e">
        <f>NA()</f>
        <v>#N/A</v>
      </c>
      <c r="I50" s="176">
        <f>IF(ISNUMBER('実質公債費比率（分子）の構造'!M$53),'実質公債費比率（分子）の構造'!M$53,NA())</f>
        <v>114</v>
      </c>
      <c r="J50" s="176" t="e">
        <f>NA()</f>
        <v>#N/A</v>
      </c>
      <c r="K50" s="176" t="e">
        <f>NA()</f>
        <v>#N/A</v>
      </c>
      <c r="L50" s="176">
        <f>IF(ISNUMBER('実質公債費比率（分子）の構造'!N$53),'実質公債費比率（分子）の構造'!N$53,NA())</f>
        <v>132</v>
      </c>
      <c r="M50" s="176" t="e">
        <f>NA()</f>
        <v>#N/A</v>
      </c>
      <c r="N50" s="176" t="e">
        <f>NA()</f>
        <v>#N/A</v>
      </c>
      <c r="O50" s="176">
        <f>IF(ISNUMBER('実質公債費比率（分子）の構造'!O$53),'実質公債費比率（分子）の構造'!O$53,NA())</f>
        <v>134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2263</v>
      </c>
      <c r="E56" s="175"/>
      <c r="F56" s="175"/>
      <c r="G56" s="175">
        <f>'将来負担比率（分子）の構造'!J$52</f>
        <v>2263</v>
      </c>
      <c r="H56" s="175"/>
      <c r="I56" s="175"/>
      <c r="J56" s="175">
        <f>'将来負担比率（分子）の構造'!K$52</f>
        <v>2193</v>
      </c>
      <c r="K56" s="175"/>
      <c r="L56" s="175"/>
      <c r="M56" s="175">
        <f>'将来負担比率（分子）の構造'!L$52</f>
        <v>1959</v>
      </c>
      <c r="N56" s="175"/>
      <c r="O56" s="175"/>
      <c r="P56" s="175">
        <f>'将来負担比率（分子）の構造'!M$52</f>
        <v>1929</v>
      </c>
    </row>
    <row r="57" spans="1:16" x14ac:dyDescent="0.15">
      <c r="A57" s="175" t="s">
        <v>42</v>
      </c>
      <c r="B57" s="175"/>
      <c r="C57" s="175"/>
      <c r="D57" s="175">
        <f>'将来負担比率（分子）の構造'!I$51</f>
        <v>271</v>
      </c>
      <c r="E57" s="175"/>
      <c r="F57" s="175"/>
      <c r="G57" s="175">
        <f>'将来負担比率（分子）の構造'!J$51</f>
        <v>116</v>
      </c>
      <c r="H57" s="175"/>
      <c r="I57" s="175"/>
      <c r="J57" s="175">
        <f>'将来負担比率（分子）の構造'!K$51</f>
        <v>311</v>
      </c>
      <c r="K57" s="175"/>
      <c r="L57" s="175"/>
      <c r="M57" s="175">
        <f>'将来負担比率（分子）の構造'!L$51</f>
        <v>148</v>
      </c>
      <c r="N57" s="175"/>
      <c r="O57" s="175"/>
      <c r="P57" s="175">
        <f>'将来負担比率（分子）の構造'!M$51</f>
        <v>370</v>
      </c>
    </row>
    <row r="58" spans="1:16" x14ac:dyDescent="0.15">
      <c r="A58" s="175" t="s">
        <v>41</v>
      </c>
      <c r="B58" s="175"/>
      <c r="C58" s="175"/>
      <c r="D58" s="175">
        <f>'将来負担比率（分子）の構造'!I$50</f>
        <v>2719</v>
      </c>
      <c r="E58" s="175"/>
      <c r="F58" s="175"/>
      <c r="G58" s="175">
        <f>'将来負担比率（分子）の構造'!J$50</f>
        <v>2344</v>
      </c>
      <c r="H58" s="175"/>
      <c r="I58" s="175"/>
      <c r="J58" s="175">
        <f>'将来負担比率（分子）の構造'!K$50</f>
        <v>2768</v>
      </c>
      <c r="K58" s="175"/>
      <c r="L58" s="175"/>
      <c r="M58" s="175">
        <f>'将来負担比率（分子）の構造'!L$50</f>
        <v>2791</v>
      </c>
      <c r="N58" s="175"/>
      <c r="O58" s="175"/>
      <c r="P58" s="175">
        <f>'将来負担比率（分子）の構造'!M$50</f>
        <v>2851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311</v>
      </c>
      <c r="C62" s="175"/>
      <c r="D62" s="175"/>
      <c r="E62" s="175" t="str">
        <f>'将来負担比率（分子）の構造'!J$45</f>
        <v>-</v>
      </c>
      <c r="F62" s="175"/>
      <c r="G62" s="175"/>
      <c r="H62" s="175">
        <f>'将来負担比率（分子）の構造'!K$45</f>
        <v>308</v>
      </c>
      <c r="I62" s="175"/>
      <c r="J62" s="175"/>
      <c r="K62" s="175">
        <f>'将来負担比率（分子）の構造'!L$45</f>
        <v>378</v>
      </c>
      <c r="L62" s="175"/>
      <c r="M62" s="175"/>
      <c r="N62" s="175">
        <f>'将来負担比率（分子）の構造'!M$45</f>
        <v>11</v>
      </c>
      <c r="O62" s="175"/>
      <c r="P62" s="175"/>
    </row>
    <row r="63" spans="1:16" x14ac:dyDescent="0.15">
      <c r="A63" s="175" t="s">
        <v>34</v>
      </c>
      <c r="B63" s="175">
        <f>'将来負担比率（分子）の構造'!I$44</f>
        <v>45</v>
      </c>
      <c r="C63" s="175"/>
      <c r="D63" s="175"/>
      <c r="E63" s="175">
        <f>'将来負担比率（分子）の構造'!J$44</f>
        <v>571</v>
      </c>
      <c r="F63" s="175"/>
      <c r="G63" s="175"/>
      <c r="H63" s="175">
        <f>'将来負担比率（分子）の構造'!K$44</f>
        <v>21</v>
      </c>
      <c r="I63" s="175"/>
      <c r="J63" s="175"/>
      <c r="K63" s="175">
        <f>'将来負担比率（分子）の構造'!L$44</f>
        <v>16</v>
      </c>
      <c r="L63" s="175"/>
      <c r="M63" s="175"/>
      <c r="N63" s="175">
        <f>'将来負担比率（分子）の構造'!M$44</f>
        <v>9</v>
      </c>
      <c r="O63" s="175"/>
      <c r="P63" s="175"/>
    </row>
    <row r="64" spans="1:16" x14ac:dyDescent="0.15">
      <c r="A64" s="175" t="s">
        <v>33</v>
      </c>
      <c r="B64" s="175">
        <f>'将来負担比率（分子）の構造'!I$43</f>
        <v>326</v>
      </c>
      <c r="C64" s="175"/>
      <c r="D64" s="175"/>
      <c r="E64" s="175">
        <f>'将来負担比率（分子）の構造'!J$43</f>
        <v>290</v>
      </c>
      <c r="F64" s="175"/>
      <c r="G64" s="175"/>
      <c r="H64" s="175">
        <f>'将来負担比率（分子）の構造'!K$43</f>
        <v>262</v>
      </c>
      <c r="I64" s="175"/>
      <c r="J64" s="175"/>
      <c r="K64" s="175">
        <f>'将来負担比率（分子）の構造'!L$43</f>
        <v>276</v>
      </c>
      <c r="L64" s="175"/>
      <c r="M64" s="175"/>
      <c r="N64" s="175">
        <f>'将来負担比率（分子）の構造'!M$43</f>
        <v>261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3201</v>
      </c>
      <c r="C66" s="175"/>
      <c r="D66" s="175"/>
      <c r="E66" s="175">
        <f>'将来負担比率（分子）の構造'!J$41</f>
        <v>3240</v>
      </c>
      <c r="F66" s="175"/>
      <c r="G66" s="175"/>
      <c r="H66" s="175">
        <f>'将来負担比率（分子）の構造'!K$41</f>
        <v>3074</v>
      </c>
      <c r="I66" s="175"/>
      <c r="J66" s="175"/>
      <c r="K66" s="175">
        <f>'将来負担比率（分子）の構造'!L$41</f>
        <v>2877</v>
      </c>
      <c r="L66" s="175"/>
      <c r="M66" s="175"/>
      <c r="N66" s="175">
        <f>'将来負担比率（分子）の構造'!M$41</f>
        <v>2732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1679</v>
      </c>
      <c r="C72" s="179">
        <f>基金残高に係る経年分析!G55</f>
        <v>1772</v>
      </c>
      <c r="D72" s="179">
        <f>基金残高に係る経年分析!H55</f>
        <v>1854</v>
      </c>
    </row>
    <row r="73" spans="1:16" x14ac:dyDescent="0.15">
      <c r="A73" s="178" t="s">
        <v>74</v>
      </c>
      <c r="B73" s="179">
        <f>基金残高に係る経年分析!F56</f>
        <v>425</v>
      </c>
      <c r="C73" s="179">
        <f>基金残高に係る経年分析!G56</f>
        <v>425</v>
      </c>
      <c r="D73" s="179">
        <f>基金残高に係る経年分析!H56</f>
        <v>425</v>
      </c>
    </row>
    <row r="74" spans="1:16" x14ac:dyDescent="0.15">
      <c r="A74" s="178" t="s">
        <v>75</v>
      </c>
      <c r="B74" s="179">
        <f>基金残高に係る経年分析!F57</f>
        <v>880</v>
      </c>
      <c r="C74" s="179">
        <f>基金残高に係る経年分析!G57</f>
        <v>755</v>
      </c>
      <c r="D74" s="179">
        <f>基金残高に係る経年分析!H57</f>
        <v>709</v>
      </c>
    </row>
  </sheetData>
  <sheetProtection algorithmName="SHA-512" hashValue="hOEY9dTNR4x9+S3WLOuayehirq82TBTNPzep05xzXqfdsyfoOzaIWI+Qb0T/OIfEKcn6MapordlCO/IKiatiqg==" saltValue="6yFnMIBmLuhYx00DjCyI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2025-03-05T06:58:37Z</cp:lastPrinted>
  <dcterms:created xsi:type="dcterms:W3CDTF">2025-02-19T05:46:21Z</dcterms:created>
  <dcterms:modified xsi:type="dcterms:W3CDTF">2025-03-05T06:59:35Z</dcterms:modified>
  <cp:category/>
</cp:coreProperties>
</file>