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20250304　令和5年度財政状況資料集の作成・公表について　20250313締切\県回答\"/>
    </mc:Choice>
  </mc:AlternateContent>
  <xr:revisionPtr revIDLastSave="0" documentId="13_ncr:1_{7734FDEC-520F-4FF0-B3FF-6F27FAC7D368}" xr6:coauthVersionLast="47" xr6:coauthVersionMax="47" xr10:uidLastSave="{00000000-0000-0000-0000-000000000000}"/>
  <bookViews>
    <workbookView xWindow="660" yWindow="285" windowWidth="18855" windowHeight="103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<sst xmlns="http://schemas.openxmlformats.org/spreadsheetml/2006/main" count="1094" uniqueCount="549">
  <si>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</si>
  <si>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</si>
  <si>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</si>
  <si>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</si>
  <si>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</si>
  <si>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</si>
  <si>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</si>
  <si>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</si>
  <si>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</si>
  <si>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</si>
  <si>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</si>
  <si>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</si>
  <si>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</si>
  <si>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</si>
  <si>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</si>
  <si>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</si>
  <si>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</si>
  <si>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</si>
  <si>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</si>
  <si>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</si>
  <si>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</si>
  <si>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</si>
  <si>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</si>
  <si>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</si>
  <si>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</si>
  <si>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</si>
  <si>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</si>
  <si>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</si>
  <si>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</si>
  <si>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</si>
  <si>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</si>
  <si>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</si>
  <si>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</si>
  <si>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</si>
  <si>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</si>
  <si>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</si>
  <si>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</si>
  <si>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</si>
  <si>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</si>
  <si>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</si>
  <si>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</si>
  <si>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</si>
  <si>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</si>
  <si>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</si>
  <si>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</si>
  <si>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</si>
  <si>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</si>
  <si>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</si>
  <si>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</si>
  <si>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</si>
  <si>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</si>
  <si>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</si>
  <si>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</si>
  <si>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</si>
  <si>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</si>
  <si>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</si>
  <si>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</si>
  <si>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</si>
  <si>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</si>
  <si>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</si>
  <si>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</si>
  <si>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</si>
  <si>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</si>
  <si>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</si>
  <si>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</si>
  <si>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</si>
  <si>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</si>
  <si>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</si>
  <si>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</si>
  <si>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</si>
  <si>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</si>
  <si>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</si>
  <si>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</si>
  <si>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</si>
  <si>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</si>
  <si>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</si>
  <si>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</si>
  <si>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</si>
  <si>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</si>
  <si>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</si>
  <si>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</si>
  <si>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</si>
  <si>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</si>
  <si>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</si>
  <si>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</si>
  <si>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</si>
  <si>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</si>
  <si>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</si>
  <si>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</si>
  <si>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</si>
  <si>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</si>
  <si>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</si>
  <si>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</si>
  <si>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</si>
  <si>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</si>
  <si>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</si>
  <si>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</si>
  <si>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</si>
  <si>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</si>
  <si>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</si>
  <si>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</si>
  <si>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</si>
  <si>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</si>
  <si>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</si>
  <si>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</si>
  <si>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</si>
  <si>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</si>
  <si>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</si>
  <si>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</si>
  <si>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</si>
  <si>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</si>
  <si>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</si>
  <si>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</si>
  <si>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</si>
  <si>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</si>
  <si>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</si>
  <si>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</si>
  <si>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</si>
  <si>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</si>
  <si>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</si>
  <si>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</si>
  <si>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</si>
  <si>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</si>
  <si>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</si>
  <si>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</si>
  <si>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</si>
  <si>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</si>
  <si>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</si>
  <si>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</si>
  <si>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</si>
  <si>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</si>
  <si>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</si>
  <si>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</si>
  <si>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</si>
  <si>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</si>
  <si>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</si>
  <si>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</si>
  <si>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</si>
  <si>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</si>
  <si>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</si>
  <si>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</si>
  <si>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</si>
  <si>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</si>
  <si>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</si>
  <si>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</si>
  <si>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</si>
  <si>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</si>
  <si>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</si>
  <si>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</si>
  <si>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</si>
  <si>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</si>
  <si>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</si>
  <si>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</si>
  <si>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</si>
  <si>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</si>
  <si>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</si>
  <si>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</si>
  <si>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</si>
  <si>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</si>
  <si>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</si>
  <si>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</si>
  <si>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</si>
  <si>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</si>
  <si>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</si>
  <si>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</si>
  <si>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</si>
  <si>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</si>
  <si>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</si>
  <si>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</si>
  <si>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</si>
  <si>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</si>
  <si>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</si>
  <si>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</si>
  <si>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</si>
  <si>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</si>
  <si>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</si>
  <si>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</si>
  <si>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</si>
  <si>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</si>
  <si>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</si>
  <si>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</si>
  <si>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</si>
  <si>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</si>
  <si>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</si>
  <si>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</si>
  <si>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</si>
  <si>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</si>
  <si>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</si>
  <si>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</si>
  <si>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</si>
  <si>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</si>
  <si>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</si>
  <si>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</si>
  <si>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</si>
  <si>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</si>
  <si>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</si>
  <si>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</si>
  <si>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</si>
  <si>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</si>
  <si>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</si>
  <si>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</si>
  <si>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</si>
  <si>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</si>
  <si>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</si>
  <si>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沖縄県国頭村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</si>
  <si>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</si>
  <si>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</si>
  <si>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</si>
  <si>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</si>
  <si>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</si>
  <si>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</si>
  <si>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</si>
  <si>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</si>
  <si>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</si>
  <si>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</si>
  <si>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</si>
  <si>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</si>
  <si>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</si>
  <si>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</si>
  <si>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</si>
  <si>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</si>
  <si>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</si>
  <si>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</si>
  <si>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</si>
  <si>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</si>
  <si>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</si>
  <si>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</si>
  <si>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</si>
  <si>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</si>
  <si>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</si>
  <si>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</si>
  <si>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</si>
  <si>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</si>
  <si>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</si>
  <si>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</si>
  <si>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</si>
  <si>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</si>
  <si>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</si>
  <si>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</si>
  <si>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</si>
  <si>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</si>
  <si>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</si>
  <si>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</si>
  <si>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</si>
  <si>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</si>
  <si>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</si>
  <si>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</si>
  <si>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</si>
  <si>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</si>
  <si>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</si>
  <si>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</si>
  <si>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</si>
  <si>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</si>
  <si>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</si>
  <si>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</si>
  <si>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</si>
  <si>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</si>
  <si>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</si>
  <si>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</si>
  <si>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</si>
  <si>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</si>
  <si>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</si>
  <si>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</si>
  <si>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</si>
  <si>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</si>
  <si>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</si>
  <si>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</si>
  <si>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</si>
  <si>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</si>
  <si>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</si>
  <si>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</si>
  <si>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</si>
  <si>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</si>
  <si>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</si>
  <si>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</si>
  <si>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</si>
  <si>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</si>
  <si>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</si>
  <si>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</si>
  <si>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</si>
  <si>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</si>
  <si>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</si>
  <si>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</si>
  <si>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</si>
  <si>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</si>
  <si>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</si>
  <si>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</si>
  <si>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</si>
  <si>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</si>
  <si>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</si>
  <si>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</si>
  <si>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</si>
  <si>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</si>
  <si>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</si>
  <si>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</si>
  <si>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</si>
  <si>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</si>
  <si>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</si>
  <si>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</si>
  <si>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</si>
  <si>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</si>
  <si>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</si>
  <si>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</si>
  <si>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</si>
  <si>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</si>
  <si>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</si>
  <si>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</si>
  <si>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</si>
  <si>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</si>
  <si>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</si>
  <si>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</si>
  <si>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</si>
  <si>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</si>
  <si>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</si>
  <si>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</si>
  <si>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</si>
  <si>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</si>
  <si>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</si>
  <si>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</si>
  <si>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</si>
  <si>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</si>
  <si>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</si>
  <si>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</si>
  <si>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</si>
  <si>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</si>
  <si>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</si>
  <si>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</si>
  <si>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</si>
  <si>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</si>
  <si>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</si>
  <si>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</si>
  <si>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</si>
  <si>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</si>
  <si>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</si>
  <si>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</si>
  <si>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</si>
  <si>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</si>
  <si>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</si>
  <si>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</si>
  <si>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</si>
  <si>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</si>
  <si>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</si>
  <si>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</si>
  <si>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</si>
  <si>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</si>
  <si>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</si>
  <si>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</si>
  <si>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</si>
  <si>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</si>
  <si>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</si>
  <si>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</si>
  <si>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</si>
  <si>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</si>
  <si>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</si>
  <si>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</si>
  <si>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沖縄県国頭村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</si>
  <si>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</si>
  <si>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</si>
  <si>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</si>
  <si>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</si>
  <si>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</si>
  <si>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</si>
  <si>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</si>
  <si>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</si>
  <si>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</si>
  <si>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</si>
  <si>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</si>
  <si>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</si>
  <si>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</si>
  <si>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</si>
  <si>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</si>
  <si>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</si>
  <si>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</si>
  <si>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</si>
  <si>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</si>
  <si>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</si>
  <si>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</si>
  <si>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</si>
  <si>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</si>
  <si>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</si>
  <si>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</si>
  <si>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</si>
  <si>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</si>
  <si>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</si>
  <si>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</si>
  <si>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</si>
  <si>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</si>
  <si>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</si>
  <si>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</si>
  <si>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</si>
  <si>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</si>
  <si>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</si>
  <si>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</si>
  <si>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</si>
  <si>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</si>
  <si>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</si>
  <si>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</si>
  <si>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</si>
  <si>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</si>
  <si>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</si>
  <si>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</si>
  <si>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</si>
  <si>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</si>
  <si>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</si>
  <si>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</si>
  <si>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</si>
  <si>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</si>
  <si>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</si>
  <si>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</si>
  <si>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</si>
  <si>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</si>
  <si>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</si>
  <si>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</si>
  <si>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</si>
  <si>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</si>
  <si>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</si>
  <si>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</si>
  <si>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</si>
  <si>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</si>
  <si>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</si>
  <si>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</si>
  <si>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</si>
  <si>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</si>
  <si>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</si>
  <si>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</si>
  <si>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</si>
  <si>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</si>
  <si>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</si>
  <si>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</si>
  <si>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</si>
  <si>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</si>
  <si>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</si>
  <si>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</si>
  <si>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</si>
  <si>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</si>
  <si>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</si>
  <si>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</si>
  <si>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</si>
  <si>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</si>
  <si>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</si>
  <si>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</si>
  <si>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</si>
  <si>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</si>
  <si>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</si>
  <si>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</si>
  <si>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</si>
  <si>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</si>
  <si>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</si>
  <si>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</si>
  <si>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</si>
  <si>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</si>
  <si>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</si>
  <si>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</si>
  <si>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</si>
  <si>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</si>
  <si>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</si>
  <si>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</si>
  <si>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</si>
  <si>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</si>
  <si>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</si>
  <si>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</si>
  <si>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</si>
  <si>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</si>
  <si>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</si>
  <si>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</si>
  <si>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</si>
  <si>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</si>
  <si>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</si>
  <si>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</si>
  <si>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</si>
  <si>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</si>
  <si>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</si>
  <si>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</si>
  <si>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</si>
  <si>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</si>
  <si>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</si>
  <si>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</si>
  <si>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</si>
  <si>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</si>
  <si>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</si>
  <si>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</si>
  <si>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</si>
  <si>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</si>
  <si>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</si>
  <si>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</si>
  <si>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</si>
  <si>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</si>
  <si>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</si>
  <si>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</si>
  <si>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</si>
  <si>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</si>
  <si>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</si>
  <si>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</si>
  <si>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</si>
  <si>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</si>
  <si>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</si>
  <si>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</si>
  <si>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</si>
  <si>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</si>
  <si>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</si>
  <si>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</si>
  <si>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</si>
  <si>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</si>
  <si>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</si>
  <si>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</si>
  <si>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</si>
  <si>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</si>
  <si>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</si>
  <si>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</si>
  <si>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</si>
  <si>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</si>
  <si>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</si>
  <si>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</si>
  <si>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</si>
  <si>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</si>
  <si>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</si>
  <si>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</si>
  <si>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</si>
  <si>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</si>
  <si>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</si>
  <si>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</si>
  <si>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</si>
  <si>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</si>
  <si>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</si>
  <si>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</si>
  <si>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</si>
  <si>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</si>
  <si>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</si>
  <si>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2.27</t>
  </si>
  <si>
    <t>▲ 1.98</t>
  </si>
  <si>
    <t>国民健康保険特別会計</t>
  </si>
  <si>
    <t>▲ 0.17</t>
  </si>
  <si>
    <t>▲ 0.12</t>
  </si>
  <si>
    <t>▲ 0.39</t>
  </si>
  <si>
    <t>一般会計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</si>
  <si>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</si>
  <si>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</si>
  <si>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</si>
  <si>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</si>
  <si>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</si>
  <si>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</si>
  <si>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</si>
  <si>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</si>
  <si>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</si>
  <si>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ふるさとづくり応援基金</t>
    <rPh sb="7" eb="11">
      <t>オウエンキキン</t>
    </rPh>
    <phoneticPr fontId="2"/>
  </si>
  <si>
    <t>公共施設等総合管理基金</t>
    <rPh sb="0" eb="5">
      <t>コウキョウシセツトウ</t>
    </rPh>
    <rPh sb="5" eb="11">
      <t>ソウゴウカンリキキン</t>
    </rPh>
    <phoneticPr fontId="2"/>
  </si>
  <si>
    <t>まち・ひと・しごと創生基金</t>
    <rPh sb="9" eb="13">
      <t>ソウセイキキン</t>
    </rPh>
    <phoneticPr fontId="2"/>
  </si>
  <si>
    <t>スポーツ振興基金</t>
    <rPh sb="4" eb="8">
      <t>シンコウキキン</t>
    </rPh>
    <phoneticPr fontId="2"/>
  </si>
  <si>
    <t>農林漁業基盤整備基金</t>
    <rPh sb="0" eb="4">
      <t>ノウリンギョギョウ</t>
    </rPh>
    <rPh sb="4" eb="10">
      <t>キバンセイビキキン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</si>
</sst>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32EC-43CE-896A-ED8345D896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282347</c:v>
                </c:pt>
                <c:pt idx="1">
                  <c:v>432877</c:v>
                </c:pt>
                <c:pt idx="2">
                  <c:v>343958</c:v>
                </c:pt>
                <c:pt idx="3">
                  <c:v>198795</c:v>
                </c:pt>
                <c:pt idx="4">
                  <c:v>316997</c:v>
                </c:pt>
              </c:numCache>
            </c:numRef>
          </c:val>
          <c:smooth val="0"/>
          <c:extLst>
            <c:ext xmlns:c16="http://schemas.microsoft.com/office/drawing/2014/chart" uri="{C3380CC4-5D6E-409C-BE32-E72D297353CC}">
              <c16:uniqueId val="{00000001-32EC-43CE-896A-ED8345D896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15.68</c:v>
                </c:pt>
                <c:pt idx="1">
                  <c:v>7.95</c:v>
                </c:pt>
                <c:pt idx="2">
                  <c:v>17.600000000000001</c:v>
                </c:pt>
                <c:pt idx="3">
                  <c:v>9.84</c:v>
                </c:pt>
                <c:pt idx="4">
                  <c:v>11.89</c:v>
                </c:pt>
              </c:numCache>
            </c:numRef>
          </c:val>
          <c:extLst>
            <c:ext xmlns:c16="http://schemas.microsoft.com/office/drawing/2014/chart" uri="{C3380CC4-5D6E-409C-BE32-E72D297353CC}">
              <c16:uniqueId val="{00000000-009D-43D6-AA4B-F8A33B349D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13.52</c:v>
                </c:pt>
                <c:pt idx="1">
                  <c:v>17.78</c:v>
                </c:pt>
                <c:pt idx="2">
                  <c:v>20.96</c:v>
                </c:pt>
                <c:pt idx="3">
                  <c:v>27.34</c:v>
                </c:pt>
                <c:pt idx="4">
                  <c:v>30.68</c:v>
                </c:pt>
              </c:numCache>
            </c:numRef>
          </c:val>
          <c:extLst>
            <c:ext xmlns:c16="http://schemas.microsoft.com/office/drawing/2014/chart" uri="{C3380CC4-5D6E-409C-BE32-E72D297353CC}">
              <c16:uniqueId val="{00000001-009D-43D6-AA4B-F8A33B349D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c:v>
                </c:pt>
                <c:pt idx="1">
                  <c:v>-2.27</c:v>
                </c:pt>
                <c:pt idx="2">
                  <c:v>14.68</c:v>
                </c:pt>
                <c:pt idx="3">
                  <c:v>-1.98</c:v>
                </c:pt>
                <c:pt idx="4">
                  <c:v>5</c:v>
                </c:pt>
              </c:numCache>
            </c:numRef>
          </c:val>
          <c:smooth val="0"/>
          <c:extLst>
            <c:ext xmlns:c16="http://schemas.microsoft.com/office/drawing/2014/chart" uri="{C3380CC4-5D6E-409C-BE32-E72D297353CC}">
              <c16:uniqueId val="{00000002-009D-43D6-AA4B-F8A33B349D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AB-4858-B451-27F603E3C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B-4858-B451-27F603E3CF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AB-4858-B451-27F603E3CF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AB-4858-B451-27F603E3CF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DAB-4858-B451-27F603E3CFC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DAB-4858-B451-27F603E3CFC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c:v>
                </c:pt>
                <c:pt idx="4">
                  <c:v>#N/A</c:v>
                </c:pt>
                <c:pt idx="5">
                  <c:v>0.09</c:v>
                </c:pt>
                <c:pt idx="6">
                  <c:v>#N/A</c:v>
                </c:pt>
                <c:pt idx="7">
                  <c:v>0.09</c:v>
                </c:pt>
                <c:pt idx="8">
                  <c:v>#N/A</c:v>
                </c:pt>
                <c:pt idx="9">
                  <c:v>0.08</c:v>
                </c:pt>
              </c:numCache>
            </c:numRef>
          </c:val>
          <c:extLst>
            <c:ext xmlns:c16="http://schemas.microsoft.com/office/drawing/2014/chart" uri="{C3380CC4-5D6E-409C-BE32-E72D297353CC}">
              <c16:uniqueId val="{00000006-7DAB-4858-B451-27F603E3CFC9}"/>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0.55000000000000004</c:v>
                </c:pt>
                <c:pt idx="4">
                  <c:v>#N/A</c:v>
                </c:pt>
                <c:pt idx="5">
                  <c:v>0.21</c:v>
                </c:pt>
                <c:pt idx="6">
                  <c:v>#N/A</c:v>
                </c:pt>
                <c:pt idx="7">
                  <c:v>0.26</c:v>
                </c:pt>
                <c:pt idx="8">
                  <c:v>#N/A</c:v>
                </c:pt>
                <c:pt idx="9">
                  <c:v>0.35</c:v>
                </c:pt>
              </c:numCache>
            </c:numRef>
          </c:val>
          <c:extLst>
            <c:ext xmlns:c16="http://schemas.microsoft.com/office/drawing/2014/chart" uri="{C3380CC4-5D6E-409C-BE32-E72D297353CC}">
              <c16:uniqueId val="{00000007-7DAB-4858-B451-27F603E3CF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15.67</c:v>
                </c:pt>
                <c:pt idx="2">
                  <c:v>#N/A</c:v>
                </c:pt>
                <c:pt idx="3">
                  <c:v>7.95</c:v>
                </c:pt>
                <c:pt idx="4">
                  <c:v>#N/A</c:v>
                </c:pt>
                <c:pt idx="5">
                  <c:v>17.59</c:v>
                </c:pt>
                <c:pt idx="6">
                  <c:v>#N/A</c:v>
                </c:pt>
                <c:pt idx="7">
                  <c:v>9.84</c:v>
                </c:pt>
                <c:pt idx="8">
                  <c:v>#N/A</c:v>
                </c:pt>
                <c:pt idx="9">
                  <c:v>11.89</c:v>
                </c:pt>
              </c:numCache>
            </c:numRef>
          </c:val>
          <c:extLst>
            <c:ext xmlns:c16="http://schemas.microsoft.com/office/drawing/2014/chart" uri="{C3380CC4-5D6E-409C-BE32-E72D297353CC}">
              <c16:uniqueId val="{00000008-7DAB-4858-B451-27F603E3CFC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0.18</c:v>
                </c:pt>
                <c:pt idx="2">
                  <c:v>0.17</c:v>
                </c:pt>
                <c:pt idx="3">
                  <c:v>#N/A</c:v>
                </c:pt>
                <c:pt idx="4">
                  <c:v>0.12</c:v>
                </c:pt>
                <c:pt idx="5">
                  <c:v>#N/A</c:v>
                </c:pt>
                <c:pt idx="6">
                  <c:v>#N/A</c:v>
                </c:pt>
                <c:pt idx="7">
                  <c:v>0</c:v>
                </c:pt>
                <c:pt idx="8">
                  <c:v>0.39</c:v>
                </c:pt>
                <c:pt idx="9">
                  <c:v>#N/A</c:v>
                </c:pt>
              </c:numCache>
            </c:numRef>
          </c:val>
          <c:extLst>
            <c:ext xmlns:c16="http://schemas.microsoft.com/office/drawing/2014/chart" uri="{C3380CC4-5D6E-409C-BE32-E72D297353CC}">
              <c16:uniqueId val="{00000009-7DAB-4858-B451-27F603E3CF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c:v>
                </c:pt>
                <c:pt idx="5">
                  <c:v>532</c:v>
                </c:pt>
                <c:pt idx="8">
                  <c:v>519</c:v>
                </c:pt>
                <c:pt idx="11">
                  <c:v>551</c:v>
                </c:pt>
                <c:pt idx="14">
                  <c:v>526</c:v>
                </c:pt>
              </c:numCache>
            </c:numRef>
          </c:val>
          <c:extLst>
            <c:ext xmlns:c16="http://schemas.microsoft.com/office/drawing/2014/chart" uri="{C3380CC4-5D6E-409C-BE32-E72D297353CC}">
              <c16:uniqueId val="{00000000-EE11-4AEA-9989-06ADFD6B4B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11-4AEA-9989-06ADFD6B4B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11-4AEA-9989-06ADFD6B4B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46</c:v>
                </c:pt>
                <c:pt idx="6">
                  <c:v>22</c:v>
                </c:pt>
                <c:pt idx="9">
                  <c:v>22</c:v>
                </c:pt>
                <c:pt idx="12">
                  <c:v>22</c:v>
                </c:pt>
              </c:numCache>
            </c:numRef>
          </c:val>
          <c:extLst>
            <c:ext xmlns:c16="http://schemas.microsoft.com/office/drawing/2014/chart" uri="{C3380CC4-5D6E-409C-BE32-E72D297353CC}">
              <c16:uniqueId val="{00000003-EE11-4AEA-9989-06ADFD6B4B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c:v>
                </c:pt>
                <c:pt idx="3">
                  <c:v>43</c:v>
                </c:pt>
                <c:pt idx="6">
                  <c:v>41</c:v>
                </c:pt>
                <c:pt idx="9">
                  <c:v>43</c:v>
                </c:pt>
                <c:pt idx="12">
                  <c:v>58</c:v>
                </c:pt>
              </c:numCache>
            </c:numRef>
          </c:val>
          <c:extLst>
            <c:ext xmlns:c16="http://schemas.microsoft.com/office/drawing/2014/chart" uri="{C3380CC4-5D6E-409C-BE32-E72D297353CC}">
              <c16:uniqueId val="{00000004-EE11-4AEA-9989-06ADFD6B4B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11-4AEA-9989-06ADFD6B4B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11-4AEA-9989-06ADFD6B4B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630</c:v>
                </c:pt>
                <c:pt idx="6">
                  <c:v>656</c:v>
                </c:pt>
                <c:pt idx="9">
                  <c:v>716</c:v>
                </c:pt>
                <c:pt idx="12">
                  <c:v>683</c:v>
                </c:pt>
              </c:numCache>
            </c:numRef>
          </c:val>
          <c:extLst>
            <c:ext xmlns:c16="http://schemas.microsoft.com/office/drawing/2014/chart" uri="{C3380CC4-5D6E-409C-BE32-E72D297353CC}">
              <c16:uniqueId val="{00000007-EE11-4AEA-9989-06ADFD6B4B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175</c:v>
                </c:pt>
                <c:pt idx="2">
                  <c:v>#N/A</c:v>
                </c:pt>
                <c:pt idx="3">
                  <c:v>#N/A</c:v>
                </c:pt>
                <c:pt idx="4">
                  <c:v>187</c:v>
                </c:pt>
                <c:pt idx="5">
                  <c:v>#N/A</c:v>
                </c:pt>
                <c:pt idx="6">
                  <c:v>#N/A</c:v>
                </c:pt>
                <c:pt idx="7">
                  <c:v>200</c:v>
                </c:pt>
                <c:pt idx="8">
                  <c:v>#N/A</c:v>
                </c:pt>
                <c:pt idx="9">
                  <c:v>#N/A</c:v>
                </c:pt>
                <c:pt idx="10">
                  <c:v>230</c:v>
                </c:pt>
                <c:pt idx="11">
                  <c:v>#N/A</c:v>
                </c:pt>
                <c:pt idx="12">
                  <c:v>#N/A</c:v>
                </c:pt>
                <c:pt idx="13">
                  <c:v>237</c:v>
                </c:pt>
                <c:pt idx="14">
                  <c:v>#N/A</c:v>
                </c:pt>
              </c:numCache>
            </c:numRef>
          </c:val>
          <c:smooth val="0"/>
          <c:extLst>
            <c:ext xmlns:c16="http://schemas.microsoft.com/office/drawing/2014/chart" uri="{C3380CC4-5D6E-409C-BE32-E72D297353CC}">
              <c16:uniqueId val="{00000008-EE11-4AEA-9989-06ADFD6B4B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4634</c:v>
                </c:pt>
                <c:pt idx="5">
                  <c:v>4593</c:v>
                </c:pt>
                <c:pt idx="8">
                  <c:v>4521</c:v>
                </c:pt>
                <c:pt idx="11">
                  <c:v>4283</c:v>
                </c:pt>
                <c:pt idx="14">
                  <c:v>4338</c:v>
                </c:pt>
              </c:numCache>
            </c:numRef>
          </c:val>
          <c:extLst>
            <c:ext xmlns:c16="http://schemas.microsoft.com/office/drawing/2014/chart" uri="{C3380CC4-5D6E-409C-BE32-E72D297353CC}">
              <c16:uniqueId val="{00000000-507F-4C00-A463-C0C4E34D24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377</c:v>
                </c:pt>
                <c:pt idx="5">
                  <c:v>363</c:v>
                </c:pt>
                <c:pt idx="8">
                  <c:v>349</c:v>
                </c:pt>
                <c:pt idx="11">
                  <c:v>316</c:v>
                </c:pt>
                <c:pt idx="14">
                  <c:v>292</c:v>
                </c:pt>
              </c:numCache>
            </c:numRef>
          </c:val>
          <c:extLst>
            <c:ext xmlns:c16="http://schemas.microsoft.com/office/drawing/2014/chart" uri="{C3380CC4-5D6E-409C-BE32-E72D297353CC}">
              <c16:uniqueId val="{00000001-507F-4C00-A463-C0C4E34D24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1954</c:v>
                </c:pt>
                <c:pt idx="5">
                  <c:v>1788</c:v>
                </c:pt>
                <c:pt idx="8">
                  <c:v>2000</c:v>
                </c:pt>
                <c:pt idx="11">
                  <c:v>2300</c:v>
                </c:pt>
                <c:pt idx="14">
                  <c:v>2650</c:v>
                </c:pt>
              </c:numCache>
            </c:numRef>
          </c:val>
          <c:extLst>
            <c:ext xmlns:c16="http://schemas.microsoft.com/office/drawing/2014/chart" uri="{C3380CC4-5D6E-409C-BE32-E72D297353CC}">
              <c16:uniqueId val="{00000002-507F-4C00-A463-C0C4E34D24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7F-4C00-A463-C0C4E34D24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7F-4C00-A463-C0C4E34D24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F-4C00-A463-C0C4E34D24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c:v>
                </c:pt>
                <c:pt idx="3">
                  <c:v>0</c:v>
                </c:pt>
                <c:pt idx="6">
                  <c:v>0</c:v>
                </c:pt>
                <c:pt idx="9">
                  <c:v>0</c:v>
                </c:pt>
                <c:pt idx="12">
                  <c:v>0</c:v>
                </c:pt>
              </c:numCache>
            </c:numRef>
          </c:val>
          <c:extLst>
            <c:ext xmlns:c16="http://schemas.microsoft.com/office/drawing/2014/chart" uri="{C3380CC4-5D6E-409C-BE32-E72D297353CC}">
              <c16:uniqueId val="{00000006-507F-4C00-A463-C0C4E34D24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278</c:v>
                </c:pt>
                <c:pt idx="3">
                  <c:v>225</c:v>
                </c:pt>
                <c:pt idx="6">
                  <c:v>193</c:v>
                </c:pt>
                <c:pt idx="9">
                  <c:v>162</c:v>
                </c:pt>
                <c:pt idx="12">
                  <c:v>131</c:v>
                </c:pt>
              </c:numCache>
            </c:numRef>
          </c:val>
          <c:extLst>
            <c:ext xmlns:c16="http://schemas.microsoft.com/office/drawing/2014/chart" uri="{C3380CC4-5D6E-409C-BE32-E72D297353CC}">
              <c16:uniqueId val="{00000007-507F-4C00-A463-C0C4E34D24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425</c:v>
                </c:pt>
                <c:pt idx="3">
                  <c:v>410</c:v>
                </c:pt>
                <c:pt idx="6">
                  <c:v>384</c:v>
                </c:pt>
                <c:pt idx="9">
                  <c:v>373</c:v>
                </c:pt>
                <c:pt idx="12">
                  <c:v>404</c:v>
                </c:pt>
              </c:numCache>
            </c:numRef>
          </c:val>
          <c:extLst>
            <c:ext xmlns:c16="http://schemas.microsoft.com/office/drawing/2014/chart" uri="{C3380CC4-5D6E-409C-BE32-E72D297353CC}">
              <c16:uniqueId val="{00000008-507F-4C00-A463-C0C4E34D24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7F-4C00-A463-C0C4E34D24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6033</c:v>
                </c:pt>
                <c:pt idx="3">
                  <c:v>6309</c:v>
                </c:pt>
                <c:pt idx="6">
                  <c:v>6221</c:v>
                </c:pt>
                <c:pt idx="9">
                  <c:v>5844</c:v>
                </c:pt>
                <c:pt idx="12">
                  <c:v>5918</c:v>
                </c:pt>
              </c:numCache>
            </c:numRef>
          </c:val>
          <c:extLst>
            <c:ext xmlns:c16="http://schemas.microsoft.com/office/drawing/2014/chart" uri="{C3380CC4-5D6E-409C-BE32-E72D297353CC}">
              <c16:uniqueId val="{0000000A-507F-4C00-A463-C0C4E34D24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199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7F-4C00-A463-C0C4E34D24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704</c:v>
                </c:pt>
                <c:pt idx="1">
                  <c:v>904</c:v>
                </c:pt>
                <c:pt idx="2">
                  <c:v>1004</c:v>
                </c:pt>
              </c:numCache>
            </c:numRef>
          </c:val>
          <c:extLst>
            <c:ext xmlns:c16="http://schemas.microsoft.com/office/drawing/2014/chart" uri="{C3380CC4-5D6E-409C-BE32-E72D297353CC}">
              <c16:uniqueId val="{00000000-D143-435B-918E-268CB12C47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286</c:v>
                </c:pt>
                <c:pt idx="1">
                  <c:v>286</c:v>
                </c:pt>
                <c:pt idx="2">
                  <c:v>297</c:v>
                </c:pt>
              </c:numCache>
            </c:numRef>
          </c:val>
          <c:extLst>
            <c:ext xmlns:c16="http://schemas.microsoft.com/office/drawing/2014/chart" uri="{C3380CC4-5D6E-409C-BE32-E72D297353CC}">
              <c16:uniqueId val="{00000001-D143-435B-918E-268CB12C47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920</c:v>
                </c:pt>
                <c:pt idx="1">
                  <c:v>1063</c:v>
                </c:pt>
                <c:pt idx="2">
                  <c:v>1319</c:v>
                </c:pt>
              </c:numCache>
            </c:numRef>
          </c:val>
          <c:extLst>
            <c:ext xmlns:c16="http://schemas.microsoft.com/office/drawing/2014/chart" uri="{C3380CC4-5D6E-409C-BE32-E72D297353CC}">
              <c16:uniqueId val="{00000002-D143-435B-918E-268CB12C47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4,512
4,446
194.85
7,294,067
6,797,536
389,120
3,271,679
5,917,627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財政力指数については、類似団体の平均とほぼ同じ数値で推移している。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人口減少や高齢化の進行、社会及び経済情勢の変化に柔軟に対応するとともに、財政の健全化に努める。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前年度に比べ、１．６ポイント上回っており、人件費の上昇や燃料費の高騰などが要因となっている。今後も会計任用職員を含め、人件費等の上昇が見込まれることから、適正配置に努める。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63373</xdr:rowOff>
    </xdr:from>
    <xdr:to>
      <xdr:col>23</xdr:col>
      <xdr:colOff>133350</xdr:colOff>
      <xdr:row>65</xdr:row>
      <xdr:rowOff>101981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762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65</xdr:row>
      <xdr:rowOff>63373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6346"/>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963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90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51181</xdr:rowOff>
    </xdr:from>
    <xdr:to>
      <xdr:col>23</xdr:col>
      <xdr:colOff>184150</xdr:colOff>
      <xdr:row>65</xdr:row>
      <xdr:rowOff>152781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23258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12573</xdr:rowOff>
    </xdr:from>
    <xdr:to>
      <xdr:col>19</xdr:col>
      <xdr:colOff>184150</xdr:colOff>
      <xdr:row>65</xdr:row>
      <xdr:rowOff>114173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98950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155973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5461</xdr:rowOff>
    </xdr:from>
    <xdr:to>
      <xdr:col>7</xdr:col>
      <xdr:colOff>31750</xdr:colOff>
      <xdr:row>64</xdr:row>
      <xdr:rowOff>107061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117238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人口１人当たり決算額はここ数年横ばいで推移しており、類似団体平均を下回っている。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委託料などの費用について、適正な金額を計上し、物件費の削減に努める。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111706</xdr:rowOff>
    </xdr:from>
    <xdr:to>
      <xdr:col>23</xdr:col>
      <xdr:colOff>133350</xdr:colOff>
      <xdr:row>81</xdr:row>
      <xdr:rowOff>121422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9156"/>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106199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94656</xdr:rowOff>
    </xdr:from>
    <xdr:to>
      <xdr:col>19</xdr:col>
      <xdr:colOff>133350</xdr:colOff>
      <xdr:row>81</xdr:row>
      <xdr:rowOff>111706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2106"/>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94656</xdr:rowOff>
    </xdr:from>
    <xdr:to>
      <xdr:col>15</xdr:col>
      <xdr:colOff>82550</xdr:colOff>
      <xdr:row>81</xdr:row>
      <xdr:rowOff>110885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82106"/>
          <a:ext cx="889000" cy="1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90491</xdr:rowOff>
    </xdr:from>
    <xdr:to>
      <xdr:col>11</xdr:col>
      <xdr:colOff>31750</xdr:colOff>
      <xdr:row>81</xdr:row>
      <xdr:rowOff>110885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794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70622</xdr:rowOff>
    </xdr:from>
    <xdr:to>
      <xdr:col>23</xdr:col>
      <xdr:colOff>184150</xdr:colOff>
      <xdr:row>82</xdr:row>
      <xdr:rowOff>772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163349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60906</xdr:rowOff>
    </xdr:from>
    <xdr:to>
      <xdr:col>19</xdr:col>
      <xdr:colOff>184150</xdr:colOff>
      <xdr:row>81</xdr:row>
      <xdr:rowOff>162506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43856</xdr:rowOff>
    </xdr:from>
    <xdr:to>
      <xdr:col>15</xdr:col>
      <xdr:colOff>133350</xdr:colOff>
      <xdr:row>81</xdr:row>
      <xdr:rowOff>145456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155633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60085</xdr:rowOff>
    </xdr:from>
    <xdr:to>
      <xdr:col>11</xdr:col>
      <xdr:colOff>82550</xdr:colOff>
      <xdr:row>81</xdr:row>
      <xdr:rowOff>161685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39691</xdr:rowOff>
    </xdr:from>
    <xdr:to>
      <xdr:col>7</xdr:col>
      <xdr:colOff>31750</xdr:colOff>
      <xdr:row>81</xdr:row>
      <xdr:rowOff>141291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151468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類似団体平均の数値を下回っており、昨年度も０．７ポイント下回って推移している。今後も規模に応じた給与体系の見直し等、職員の給与水準の適正化に努める。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41148</xdr:rowOff>
    </xdr:from>
    <xdr:to>
      <xdr:col>81</xdr:col>
      <xdr:colOff>44450</xdr:colOff>
      <xdr:row>87</xdr:row>
      <xdr:rowOff>84582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572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36322</xdr:rowOff>
    </xdr:from>
    <xdr:to>
      <xdr:col>77</xdr:col>
      <xdr:colOff>44450</xdr:colOff>
      <xdr:row>87</xdr:row>
      <xdr:rowOff>41148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524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36322</xdr:rowOff>
    </xdr:from>
    <xdr:to>
      <xdr:col>72</xdr:col>
      <xdr:colOff>203200</xdr:colOff>
      <xdr:row>87</xdr:row>
      <xdr:rowOff>89408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5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89408</xdr:rowOff>
    </xdr:from>
    <xdr:to>
      <xdr:col>68</xdr:col>
      <xdr:colOff>152400</xdr:colOff>
      <xdr:row>87</xdr:row>
      <xdr:rowOff>108713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0555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161798</xdr:rowOff>
    </xdr:from>
    <xdr:to>
      <xdr:col>77</xdr:col>
      <xdr:colOff>95250</xdr:colOff>
      <xdr:row>87</xdr:row>
      <xdr:rowOff>91948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102125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156972</xdr:rowOff>
    </xdr:from>
    <xdr:to>
      <xdr:col>73</xdr:col>
      <xdr:colOff>44450</xdr:colOff>
      <xdr:row>87</xdr:row>
      <xdr:rowOff>87122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38608</xdr:rowOff>
    </xdr:from>
    <xdr:to>
      <xdr:col>68</xdr:col>
      <xdr:colOff>203200</xdr:colOff>
      <xdr:row>87</xdr:row>
      <xdr:rowOff>140208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150385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定員管理については、類似団体平均を下回っている。引き続き適正な定員管理、職員配置に努めていく。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77464</xdr:rowOff>
    </xdr:from>
    <xdr:to>
      <xdr:col>81</xdr:col>
      <xdr:colOff>44450</xdr:colOff>
      <xdr:row>59</xdr:row>
      <xdr:rowOff>88035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93014"/>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85162</xdr:rowOff>
    </xdr:from>
    <xdr:to>
      <xdr:col>77</xdr:col>
      <xdr:colOff>44450</xdr:colOff>
      <xdr:row>59</xdr:row>
      <xdr:rowOff>88035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00712"/>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84128</xdr:rowOff>
    </xdr:from>
    <xdr:to>
      <xdr:col>72</xdr:col>
      <xdr:colOff>203200</xdr:colOff>
      <xdr:row>59</xdr:row>
      <xdr:rowOff>85162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99678"/>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80796</xdr:rowOff>
    </xdr:from>
    <xdr:to>
      <xdr:col>68</xdr:col>
      <xdr:colOff>152400</xdr:colOff>
      <xdr:row>59</xdr:row>
      <xdr:rowOff>84128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9634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26664</xdr:rowOff>
    </xdr:from>
    <xdr:to>
      <xdr:col>81</xdr:col>
      <xdr:colOff>95250</xdr:colOff>
      <xdr:row>59</xdr:row>
      <xdr:rowOff>128264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43191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37235</xdr:rowOff>
    </xdr:from>
    <xdr:to>
      <xdr:col>77</xdr:col>
      <xdr:colOff>95250</xdr:colOff>
      <xdr:row>59</xdr:row>
      <xdr:rowOff>138835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149012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34362</xdr:rowOff>
    </xdr:from>
    <xdr:to>
      <xdr:col>73</xdr:col>
      <xdr:colOff>44450</xdr:colOff>
      <xdr:row>59</xdr:row>
      <xdr:rowOff>135962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146139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33328</xdr:rowOff>
    </xdr:from>
    <xdr:to>
      <xdr:col>68</xdr:col>
      <xdr:colOff>203200</xdr:colOff>
      <xdr:row>59</xdr:row>
      <xdr:rowOff>134928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145105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29996</xdr:rowOff>
    </xdr:from>
    <xdr:to>
      <xdr:col>64</xdr:col>
      <xdr:colOff>152400</xdr:colOff>
      <xdr:row>59</xdr:row>
      <xdr:rowOff>131596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141773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０．５ポイント上昇している。既発行済の起債の償還状況を勘案しつつ、近年公債費比率が上昇していることから、起債の新規発行については、将来負担を見据え、公債費比率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17356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将来負担比率については、財政調整基金や減債基金等に積立を行っており、引き続き基金への積立てを適正に行い、健全な財政運営に努める。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120892</xdr:rowOff>
    </xdr:from>
    <xdr:to>
      <xdr:col>68</xdr:col>
      <xdr:colOff>203200</xdr:colOff>
      <xdr:row>14</xdr:row>
      <xdr:rowOff>51042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35819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3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4,512
4,446
194.85
7,294,067
6,797,536
389,120
3,271,679
5,917,627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の平均とほぼ同水準で推移しているが、３．４ポイント上回っている。賃金の上昇により、今後も会計任用職員を含め、人件費の上昇が見込まれることから、職員の適正管理・配置に努め、経費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7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物件費は、昨年度数値より０．７ポイント下回ったが、燃油や物価の高騰が続いていることから、光熱水費等の物件費について、無駄のない執行に努めていく。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70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153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扶助費は、ここ数年類似団体平均を上回る数値で推移しており、上昇傾向にある。児童手当などの子育て支援が要因となっている。適切な施策の執行に努め、扶助費の抑制に努める。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過去５年間類似団体平均を下回っているが、昨年度より０．６ポイント上昇しており、公共施設の維持補修費が主な要因となっている。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公共施設等総合管理計画に基づいた施設の改修を含め、計画的な施設の維持管理に努める。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56</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62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55</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62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補助費等は、類似団体平均とほぼ同数値で推移している。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補助費支出先の事業が適正に執行されているか精査し、無駄のない補助費の抑制に努める。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48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ここ数年、庁舎建設や校舎改築事業等の新規大規模事業の起債の償還が始まった要因により、類似団体平均を上回っている。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普通建設事業等について、計画的に事業を執行し、地方債の新規発行の抑制に努める。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79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5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公債費以外の比率は、昨年度に比べ、２．５ポイント上昇している。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人件費や光熱費等の物件費、子育て支援による扶助費が上昇の要因となっている。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経常経費、義務的経費の見直しを図り、無駄のない予算の執行、経費の抑制に努める。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41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99241</xdr:rowOff>
    </xdr:from>
    <xdr:to>
      <xdr:col>78</xdr:col>
      <xdr:colOff>69850</xdr:colOff>
      <xdr:row>77</xdr:row>
      <xdr:rowOff>102507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57991"/>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76</xdr:row>
      <xdr:rowOff>87812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57991"/>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87812</xdr:rowOff>
    </xdr:from>
    <xdr:to>
      <xdr:col>69</xdr:col>
      <xdr:colOff>92075</xdr:colOff>
      <xdr:row>76</xdr:row>
      <xdr:rowOff>94343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18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51707</xdr:rowOff>
    </xdr:from>
    <xdr:to>
      <xdr:col>78</xdr:col>
      <xdr:colOff>120650</xdr:colOff>
      <xdr:row>77</xdr:row>
      <xdr:rowOff>153307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138084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48441</xdr:rowOff>
    </xdr:from>
    <xdr:to>
      <xdr:col>74</xdr:col>
      <xdr:colOff>31750</xdr:colOff>
      <xdr:row>75</xdr:row>
      <xdr:rowOff>150040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160218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37012</xdr:rowOff>
    </xdr:from>
    <xdr:to>
      <xdr:col>69</xdr:col>
      <xdr:colOff>142875</xdr:colOff>
      <xdr:row>76</xdr:row>
      <xdr:rowOff>138612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148789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111793</xdr:rowOff>
    </xdr:from>
    <xdr:to>
      <xdr:col>29</xdr:col>
      <xdr:colOff>127000</xdr:colOff>
      <xdr:row>18</xdr:row>
      <xdr:rowOff>119565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45518"/>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119565</xdr:rowOff>
    </xdr:from>
    <xdr:to>
      <xdr:col>26</xdr:col>
      <xdr:colOff>50800</xdr:colOff>
      <xdr:row>18</xdr:row>
      <xdr:rowOff>149985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53290"/>
          <a:ext cx="698500" cy="3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149985</xdr:rowOff>
    </xdr:from>
    <xdr:to>
      <xdr:col>22</xdr:col>
      <xdr:colOff>114300</xdr:colOff>
      <xdr:row>18</xdr:row>
      <xdr:rowOff>151381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83710"/>
          <a:ext cx="698500" cy="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151381</xdr:rowOff>
    </xdr:from>
    <xdr:to>
      <xdr:col>18</xdr:col>
      <xdr:colOff>177800</xdr:colOff>
      <xdr:row>18</xdr:row>
      <xdr:rowOff>155188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85106"/>
          <a:ext cx="698500" cy="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60993</xdr:rowOff>
    </xdr:from>
    <xdr:to>
      <xdr:col>29</xdr:col>
      <xdr:colOff>177800</xdr:colOff>
      <xdr:row>18</xdr:row>
      <xdr:rowOff>162593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9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33070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6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68765</xdr:rowOff>
    </xdr:from>
    <xdr:to>
      <xdr:col>26</xdr:col>
      <xdr:colOff>101600</xdr:colOff>
      <xdr:row>18</xdr:row>
      <xdr:rowOff>170365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155142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8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99185</xdr:rowOff>
    </xdr:from>
    <xdr:to>
      <xdr:col>22</xdr:col>
      <xdr:colOff>165100</xdr:colOff>
      <xdr:row>19</xdr:row>
      <xdr:rowOff>29335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3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100581</xdr:rowOff>
    </xdr:from>
    <xdr:to>
      <xdr:col>19</xdr:col>
      <xdr:colOff>38100</xdr:colOff>
      <xdr:row>19</xdr:row>
      <xdr:rowOff>30731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3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15508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2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104388</xdr:rowOff>
    </xdr:from>
    <xdr:to>
      <xdr:col>15</xdr:col>
      <xdr:colOff>101600</xdr:colOff>
      <xdr:row>19</xdr:row>
      <xdr:rowOff>34538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3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19315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21905</xdr:rowOff>
    </xdr:from>
    <xdr:to>
      <xdr:col>29</xdr:col>
      <xdr:colOff>127000</xdr:colOff>
      <xdr:row>36</xdr:row>
      <xdr:rowOff>27312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75155"/>
          <a:ext cx="647700" cy="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27312</xdr:rowOff>
    </xdr:from>
    <xdr:to>
      <xdr:col>26</xdr:col>
      <xdr:colOff>50800</xdr:colOff>
      <xdr:row>36</xdr:row>
      <xdr:rowOff>55890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80562"/>
          <a:ext cx="698500" cy="2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55890</xdr:rowOff>
    </xdr:from>
    <xdr:to>
      <xdr:col>22</xdr:col>
      <xdr:colOff>114300</xdr:colOff>
      <xdr:row>36</xdr:row>
      <xdr:rowOff>68238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09140"/>
          <a:ext cx="698500" cy="1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68238</xdr:rowOff>
    </xdr:from>
    <xdr:to>
      <xdr:col>18</xdr:col>
      <xdr:colOff>177800</xdr:colOff>
      <xdr:row>36</xdr:row>
      <xdr:rowOff>79405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1488"/>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314005</xdr:rowOff>
    </xdr:from>
    <xdr:to>
      <xdr:col>29</xdr:col>
      <xdr:colOff>177800</xdr:colOff>
      <xdr:row>36</xdr:row>
      <xdr:rowOff>72705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286082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319412</xdr:rowOff>
    </xdr:from>
    <xdr:to>
      <xdr:col>26</xdr:col>
      <xdr:colOff>101600</xdr:colOff>
      <xdr:row>36</xdr:row>
      <xdr:rowOff>78112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88289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5090</xdr:rowOff>
    </xdr:from>
    <xdr:to>
      <xdr:col>22</xdr:col>
      <xdr:colOff>165100</xdr:colOff>
      <xdr:row>36</xdr:row>
      <xdr:rowOff>106690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4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17438</xdr:rowOff>
    </xdr:from>
    <xdr:to>
      <xdr:col>19</xdr:col>
      <xdr:colOff>38100</xdr:colOff>
      <xdr:row>36</xdr:row>
      <xdr:rowOff>119038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5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28605</xdr:rowOff>
    </xdr:from>
    <xdr:to>
      <xdr:col>15</xdr:col>
      <xdr:colOff>101600</xdr:colOff>
      <xdr:row>36</xdr:row>
      <xdr:rowOff>130205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114982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4,512
4,446
194.85
7,294,067
6,797,536
389,120
3,271,679
5,917,627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32931</xdr:rowOff>
    </xdr:from>
    <xdr:to>
      <xdr:col>24</xdr:col>
      <xdr:colOff>63500</xdr:colOff>
      <xdr:row>37</xdr:row>
      <xdr:rowOff>43436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6581"/>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43436</xdr:rowOff>
    </xdr:from>
    <xdr:to>
      <xdr:col>19</xdr:col>
      <xdr:colOff>177800</xdr:colOff>
      <xdr:row>37</xdr:row>
      <xdr:rowOff>75068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7086"/>
          <a:ext cx="889000" cy="3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75068</xdr:rowOff>
    </xdr:from>
    <xdr:to>
      <xdr:col>15</xdr:col>
      <xdr:colOff>50800</xdr:colOff>
      <xdr:row>37</xdr:row>
      <xdr:rowOff>79304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18718"/>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79304</xdr:rowOff>
    </xdr:from>
    <xdr:to>
      <xdr:col>10</xdr:col>
      <xdr:colOff>114300</xdr:colOff>
      <xdr:row>37</xdr:row>
      <xdr:rowOff>149750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22954"/>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153581</xdr:rowOff>
    </xdr:from>
    <xdr:to>
      <xdr:col>24</xdr:col>
      <xdr:colOff>114300</xdr:colOff>
      <xdr:row>37</xdr:row>
      <xdr:rowOff>83731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132008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164086</xdr:rowOff>
    </xdr:from>
    <xdr:to>
      <xdr:col>20</xdr:col>
      <xdr:colOff>38100</xdr:colOff>
      <xdr:row>37</xdr:row>
      <xdr:rowOff>94236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85363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24268</xdr:rowOff>
    </xdr:from>
    <xdr:to>
      <xdr:col>15</xdr:col>
      <xdr:colOff>101600</xdr:colOff>
      <xdr:row>37</xdr:row>
      <xdr:rowOff>125868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116995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28504</xdr:rowOff>
    </xdr:from>
    <xdr:to>
      <xdr:col>10</xdr:col>
      <xdr:colOff>165100</xdr:colOff>
      <xdr:row>37</xdr:row>
      <xdr:rowOff>130104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121231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98950</xdr:rowOff>
    </xdr:from>
    <xdr:to>
      <xdr:col>6</xdr:col>
      <xdr:colOff>38100</xdr:colOff>
      <xdr:row>38</xdr:row>
      <xdr:rowOff>29101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20228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45684</xdr:rowOff>
    </xdr:from>
    <xdr:to>
      <xdr:col>24</xdr:col>
      <xdr:colOff>63500</xdr:colOff>
      <xdr:row>57</xdr:row>
      <xdr:rowOff>57439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18334"/>
          <a:ext cx="838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57439</xdr:rowOff>
    </xdr:from>
    <xdr:to>
      <xdr:col>19</xdr:col>
      <xdr:colOff>177800</xdr:colOff>
      <xdr:row>57</xdr:row>
      <xdr:rowOff>64589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0089"/>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42849</xdr:rowOff>
    </xdr:from>
    <xdr:to>
      <xdr:col>15</xdr:col>
      <xdr:colOff>50800</xdr:colOff>
      <xdr:row>57</xdr:row>
      <xdr:rowOff>64589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15499"/>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38233</xdr:rowOff>
    </xdr:from>
    <xdr:to>
      <xdr:col>10</xdr:col>
      <xdr:colOff>114300</xdr:colOff>
      <xdr:row>57</xdr:row>
      <xdr:rowOff>42849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10883"/>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166334</xdr:rowOff>
    </xdr:from>
    <xdr:to>
      <xdr:col>24</xdr:col>
      <xdr:colOff>114300</xdr:colOff>
      <xdr:row>57</xdr:row>
      <xdr:rowOff>96484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6639</xdr:rowOff>
    </xdr:from>
    <xdr:to>
      <xdr:col>20</xdr:col>
      <xdr:colOff>38100</xdr:colOff>
      <xdr:row>57</xdr:row>
      <xdr:rowOff>108239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99366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13789</xdr:rowOff>
    </xdr:from>
    <xdr:to>
      <xdr:col>15</xdr:col>
      <xdr:colOff>101600</xdr:colOff>
      <xdr:row>57</xdr:row>
      <xdr:rowOff>115389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106516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163499</xdr:rowOff>
    </xdr:from>
    <xdr:to>
      <xdr:col>10</xdr:col>
      <xdr:colOff>165100</xdr:colOff>
      <xdr:row>57</xdr:row>
      <xdr:rowOff>93649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110176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158883</xdr:rowOff>
    </xdr:from>
    <xdr:to>
      <xdr:col>6</xdr:col>
      <xdr:colOff>38100</xdr:colOff>
      <xdr:row>57</xdr:row>
      <xdr:rowOff>89033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105560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32130</xdr:rowOff>
    </xdr:from>
    <xdr:to>
      <xdr:col>24</xdr:col>
      <xdr:colOff>63500</xdr:colOff>
      <xdr:row>78</xdr:row>
      <xdr:rowOff>41695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05230"/>
          <a:ext cx="8382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32130</xdr:rowOff>
    </xdr:from>
    <xdr:to>
      <xdr:col>19</xdr:col>
      <xdr:colOff>177800</xdr:colOff>
      <xdr:row>78</xdr:row>
      <xdr:rowOff>79674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5230"/>
          <a:ext cx="88900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58868</xdr:rowOff>
    </xdr:from>
    <xdr:to>
      <xdr:col>15</xdr:col>
      <xdr:colOff>50800</xdr:colOff>
      <xdr:row>78</xdr:row>
      <xdr:rowOff>79674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1968"/>
          <a:ext cx="889000" cy="2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58868</xdr:rowOff>
    </xdr:from>
    <xdr:to>
      <xdr:col>10</xdr:col>
      <xdr:colOff>114300</xdr:colOff>
      <xdr:row>78</xdr:row>
      <xdr:rowOff>113877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196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162345</xdr:rowOff>
    </xdr:from>
    <xdr:to>
      <xdr:col>24</xdr:col>
      <xdr:colOff>114300</xdr:colOff>
      <xdr:row>78</xdr:row>
      <xdr:rowOff>92495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152780</xdr:rowOff>
    </xdr:from>
    <xdr:to>
      <xdr:col>20</xdr:col>
      <xdr:colOff>38100</xdr:colOff>
      <xdr:row>78</xdr:row>
      <xdr:rowOff>82930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74057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28874</xdr:rowOff>
    </xdr:from>
    <xdr:to>
      <xdr:col>15</xdr:col>
      <xdr:colOff>101600</xdr:colOff>
      <xdr:row>78</xdr:row>
      <xdr:rowOff>130474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121601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8068</xdr:rowOff>
    </xdr:from>
    <xdr:to>
      <xdr:col>10</xdr:col>
      <xdr:colOff>165100</xdr:colOff>
      <xdr:row>78</xdr:row>
      <xdr:rowOff>109668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100795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63077</xdr:rowOff>
    </xdr:from>
    <xdr:to>
      <xdr:col>6</xdr:col>
      <xdr:colOff>38100</xdr:colOff>
      <xdr:row>78</xdr:row>
      <xdr:rowOff>164677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155804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64171</xdr:rowOff>
    </xdr:from>
    <xdr:to>
      <xdr:col>24</xdr:col>
      <xdr:colOff>63500</xdr:colOff>
      <xdr:row>95</xdr:row>
      <xdr:rowOff>3950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80471"/>
          <a:ext cx="8382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56001</xdr:rowOff>
    </xdr:from>
    <xdr:to>
      <xdr:col>19</xdr:col>
      <xdr:colOff>177800</xdr:colOff>
      <xdr:row>95</xdr:row>
      <xdr:rowOff>3950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72301"/>
          <a:ext cx="8890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56001</xdr:rowOff>
    </xdr:from>
    <xdr:to>
      <xdr:col>15</xdr:col>
      <xdr:colOff>50800</xdr:colOff>
      <xdr:row>96</xdr:row>
      <xdr:rowOff>18549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72301"/>
          <a:ext cx="8890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18549</xdr:rowOff>
    </xdr:from>
    <xdr:to>
      <xdr:col>10</xdr:col>
      <xdr:colOff>114300</xdr:colOff>
      <xdr:row>96</xdr:row>
      <xdr:rowOff>19548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7774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13371</xdr:rowOff>
    </xdr:from>
    <xdr:to>
      <xdr:col>24</xdr:col>
      <xdr:colOff>114300</xdr:colOff>
      <xdr:row>94</xdr:row>
      <xdr:rowOff>114971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36248</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124600</xdr:rowOff>
    </xdr:from>
    <xdr:to>
      <xdr:col>20</xdr:col>
      <xdr:colOff>38100</xdr:colOff>
      <xdr:row>95</xdr:row>
      <xdr:rowOff>54750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5201</xdr:rowOff>
    </xdr:from>
    <xdr:to>
      <xdr:col>15</xdr:col>
      <xdr:colOff>101600</xdr:colOff>
      <xdr:row>94</xdr:row>
      <xdr:rowOff>106801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123328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139199</xdr:rowOff>
    </xdr:from>
    <xdr:to>
      <xdr:col>10</xdr:col>
      <xdr:colOff>165100</xdr:colOff>
      <xdr:row>96</xdr:row>
      <xdr:rowOff>69349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60476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140198</xdr:rowOff>
    </xdr:from>
    <xdr:to>
      <xdr:col>6</xdr:col>
      <xdr:colOff>38100</xdr:colOff>
      <xdr:row>96</xdr:row>
      <xdr:rowOff>70348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61475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153732</xdr:rowOff>
    </xdr:from>
    <xdr:to>
      <xdr:col>55</xdr:col>
      <xdr:colOff>0</xdr:colOff>
      <xdr:row>37</xdr:row>
      <xdr:rowOff>154812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97382"/>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153732</xdr:rowOff>
    </xdr:from>
    <xdr:to>
      <xdr:col>50</xdr:col>
      <xdr:colOff>114300</xdr:colOff>
      <xdr:row>38</xdr:row>
      <xdr:rowOff>5179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97382"/>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69012</xdr:rowOff>
    </xdr:from>
    <xdr:to>
      <xdr:col>45</xdr:col>
      <xdr:colOff>177800</xdr:colOff>
      <xdr:row>38</xdr:row>
      <xdr:rowOff>5179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2662"/>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69012</xdr:rowOff>
    </xdr:from>
    <xdr:to>
      <xdr:col>41</xdr:col>
      <xdr:colOff>50800</xdr:colOff>
      <xdr:row>38</xdr:row>
      <xdr:rowOff>10039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2662"/>
          <a:ext cx="889000" cy="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104012</xdr:rowOff>
    </xdr:from>
    <xdr:to>
      <xdr:col>55</xdr:col>
      <xdr:colOff>50800</xdr:colOff>
      <xdr:row>38</xdr:row>
      <xdr:rowOff>34162</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18939</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102932</xdr:rowOff>
    </xdr:from>
    <xdr:to>
      <xdr:col>50</xdr:col>
      <xdr:colOff>165100</xdr:colOff>
      <xdr:row>38</xdr:row>
      <xdr:rowOff>33082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24209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125829</xdr:rowOff>
    </xdr:from>
    <xdr:to>
      <xdr:col>46</xdr:col>
      <xdr:colOff>38100</xdr:colOff>
      <xdr:row>38</xdr:row>
      <xdr:rowOff>55980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69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47106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18212</xdr:rowOff>
    </xdr:from>
    <xdr:to>
      <xdr:col>41</xdr:col>
      <xdr:colOff>101600</xdr:colOff>
      <xdr:row>37</xdr:row>
      <xdr:rowOff>119812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5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130689</xdr:rowOff>
    </xdr:from>
    <xdr:to>
      <xdr:col>36</xdr:col>
      <xdr:colOff>165100</xdr:colOff>
      <xdr:row>38</xdr:row>
      <xdr:rowOff>60839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51966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6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67235</xdr:rowOff>
    </xdr:from>
    <xdr:to>
      <xdr:col>55</xdr:col>
      <xdr:colOff>0</xdr:colOff>
      <xdr:row>58</xdr:row>
      <xdr:rowOff>94255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11335"/>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61071</xdr:rowOff>
    </xdr:from>
    <xdr:to>
      <xdr:col>50</xdr:col>
      <xdr:colOff>114300</xdr:colOff>
      <xdr:row>58</xdr:row>
      <xdr:rowOff>94255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0517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40744</xdr:rowOff>
    </xdr:from>
    <xdr:to>
      <xdr:col>45</xdr:col>
      <xdr:colOff>177800</xdr:colOff>
      <xdr:row>58</xdr:row>
      <xdr:rowOff>61071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84844"/>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40744</xdr:rowOff>
    </xdr:from>
    <xdr:to>
      <xdr:col>41</xdr:col>
      <xdr:colOff>50800</xdr:colOff>
      <xdr:row>58</xdr:row>
      <xdr:rowOff>75155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4844"/>
          <a:ext cx="889000" cy="3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16435</xdr:rowOff>
    </xdr:from>
    <xdr:to>
      <xdr:col>55</xdr:col>
      <xdr:colOff>50800</xdr:colOff>
      <xdr:row>58</xdr:row>
      <xdr:rowOff>118035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147262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43455</xdr:rowOff>
    </xdr:from>
    <xdr:to>
      <xdr:col>50</xdr:col>
      <xdr:colOff>165100</xdr:colOff>
      <xdr:row>58</xdr:row>
      <xdr:rowOff>145055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136182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10271</xdr:rowOff>
    </xdr:from>
    <xdr:to>
      <xdr:col>46</xdr:col>
      <xdr:colOff>38100</xdr:colOff>
      <xdr:row>58</xdr:row>
      <xdr:rowOff>111871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102998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161394</xdr:rowOff>
    </xdr:from>
    <xdr:to>
      <xdr:col>41</xdr:col>
      <xdr:colOff>101600</xdr:colOff>
      <xdr:row>58</xdr:row>
      <xdr:rowOff>91544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108071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24355</xdr:rowOff>
    </xdr:from>
    <xdr:to>
      <xdr:col>36</xdr:col>
      <xdr:colOff>165100</xdr:colOff>
      <xdr:row>58</xdr:row>
      <xdr:rowOff>125955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117082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117500</xdr:rowOff>
    </xdr:from>
    <xdr:to>
      <xdr:col>55</xdr:col>
      <xdr:colOff>0</xdr:colOff>
      <xdr:row>78</xdr:row>
      <xdr:rowOff>46948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19150"/>
          <a:ext cx="838200" cy="1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157735</xdr:rowOff>
    </xdr:from>
    <xdr:to>
      <xdr:col>50</xdr:col>
      <xdr:colOff>114300</xdr:colOff>
      <xdr:row>78</xdr:row>
      <xdr:rowOff>46948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59385"/>
          <a:ext cx="889000" cy="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157735</xdr:rowOff>
    </xdr:from>
    <xdr:to>
      <xdr:col>45</xdr:col>
      <xdr:colOff>177800</xdr:colOff>
      <xdr:row>78</xdr:row>
      <xdr:rowOff>53079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9385"/>
          <a:ext cx="889000" cy="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111020</xdr:rowOff>
    </xdr:from>
    <xdr:to>
      <xdr:col>41</xdr:col>
      <xdr:colOff>50800</xdr:colOff>
      <xdr:row>78</xdr:row>
      <xdr:rowOff>53079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12670"/>
          <a:ext cx="889000" cy="1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66700</xdr:rowOff>
    </xdr:from>
    <xdr:to>
      <xdr:col>55</xdr:col>
      <xdr:colOff>50800</xdr:colOff>
      <xdr:row>77</xdr:row>
      <xdr:rowOff>168300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89577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167598</xdr:rowOff>
    </xdr:from>
    <xdr:to>
      <xdr:col>50</xdr:col>
      <xdr:colOff>165100</xdr:colOff>
      <xdr:row>78</xdr:row>
      <xdr:rowOff>97748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114275</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14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106935</xdr:rowOff>
    </xdr:from>
    <xdr:to>
      <xdr:col>46</xdr:col>
      <xdr:colOff>38100</xdr:colOff>
      <xdr:row>78</xdr:row>
      <xdr:rowOff>37085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53612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2279</xdr:rowOff>
    </xdr:from>
    <xdr:to>
      <xdr:col>41</xdr:col>
      <xdr:colOff>101600</xdr:colOff>
      <xdr:row>78</xdr:row>
      <xdr:rowOff>103879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60220</xdr:rowOff>
    </xdr:from>
    <xdr:to>
      <xdr:col>36</xdr:col>
      <xdr:colOff>165100</xdr:colOff>
      <xdr:row>77</xdr:row>
      <xdr:rowOff>161820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6897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116818</xdr:rowOff>
    </xdr:from>
    <xdr:to>
      <xdr:col>55</xdr:col>
      <xdr:colOff>0</xdr:colOff>
      <xdr:row>98</xdr:row>
      <xdr:rowOff>122213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8918"/>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101600</xdr:rowOff>
    </xdr:from>
    <xdr:to>
      <xdr:col>50</xdr:col>
      <xdr:colOff>114300</xdr:colOff>
      <xdr:row>98</xdr:row>
      <xdr:rowOff>122213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03700"/>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62593</xdr:rowOff>
    </xdr:from>
    <xdr:to>
      <xdr:col>45</xdr:col>
      <xdr:colOff>177800</xdr:colOff>
      <xdr:row>98</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64693"/>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62593</xdr:rowOff>
    </xdr:from>
    <xdr:to>
      <xdr:col>41</xdr:col>
      <xdr:colOff>50800</xdr:colOff>
      <xdr:row>98</xdr:row>
      <xdr:rowOff>125864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64693"/>
          <a:ext cx="8890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66018</xdr:rowOff>
    </xdr:from>
    <xdr:to>
      <xdr:col>55</xdr:col>
      <xdr:colOff>50800</xdr:colOff>
      <xdr:row>98</xdr:row>
      <xdr:rowOff>167618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71413</xdr:rowOff>
    </xdr:from>
    <xdr:to>
      <xdr:col>50</xdr:col>
      <xdr:colOff>165100</xdr:colOff>
      <xdr:row>99</xdr:row>
      <xdr:rowOff>1563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164140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50800</xdr:rowOff>
    </xdr:from>
    <xdr:to>
      <xdr:col>46</xdr:col>
      <xdr:colOff>38100</xdr:colOff>
      <xdr:row>98</xdr:row>
      <xdr:rowOff>152400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143527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4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11793</xdr:rowOff>
    </xdr:from>
    <xdr:to>
      <xdr:col>41</xdr:col>
      <xdr:colOff>101600</xdr:colOff>
      <xdr:row>98</xdr:row>
      <xdr:rowOff>113393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129920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75064</xdr:rowOff>
    </xdr:from>
    <xdr:to>
      <xdr:col>36</xdr:col>
      <xdr:colOff>165100</xdr:colOff>
      <xdr:row>99</xdr:row>
      <xdr:rowOff>5214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37782</xdr:rowOff>
    </xdr:from>
    <xdr:to>
      <xdr:col>85</xdr:col>
      <xdr:colOff>127000</xdr:colOff>
      <xdr:row>39</xdr:row>
      <xdr:rowOff>38815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433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37782</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31896</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8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159465</xdr:rowOff>
    </xdr:from>
    <xdr:to>
      <xdr:col>85</xdr:col>
      <xdr:colOff>177800</xdr:colOff>
      <xdr:row>39</xdr:row>
      <xdr:rowOff>89615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74392</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158432</xdr:rowOff>
    </xdr:from>
    <xdr:to>
      <xdr:col>81</xdr:col>
      <xdr:colOff>101600</xdr:colOff>
      <xdr:row>39</xdr:row>
      <xdr:rowOff>88582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152546</xdr:rowOff>
    </xdr:from>
    <xdr:to>
      <xdr:col>67</xdr:col>
      <xdr:colOff>101600</xdr:colOff>
      <xdr:row>39</xdr:row>
      <xdr:rowOff>82696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73823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84551</xdr:rowOff>
    </xdr:from>
    <xdr:to>
      <xdr:col>85</xdr:col>
      <xdr:colOff>127000</xdr:colOff>
      <xdr:row>77</xdr:row>
      <xdr:rowOff>99152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86201"/>
          <a:ext cx="838200" cy="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84551</xdr:rowOff>
    </xdr:from>
    <xdr:to>
      <xdr:col>81</xdr:col>
      <xdr:colOff>50800</xdr:colOff>
      <xdr:row>77</xdr:row>
      <xdr:rowOff>115312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8620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115312</xdr:rowOff>
    </xdr:from>
    <xdr:to>
      <xdr:col>76</xdr:col>
      <xdr:colOff>114300</xdr:colOff>
      <xdr:row>77</xdr:row>
      <xdr:rowOff>127214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16962"/>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127214</xdr:rowOff>
    </xdr:from>
    <xdr:to>
      <xdr:col>71</xdr:col>
      <xdr:colOff>177800</xdr:colOff>
      <xdr:row>77</xdr:row>
      <xdr:rowOff>136647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28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48352</xdr:rowOff>
    </xdr:from>
    <xdr:to>
      <xdr:col>85</xdr:col>
      <xdr:colOff>177800</xdr:colOff>
      <xdr:row>77</xdr:row>
      <xdr:rowOff>149952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26779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2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33751</xdr:rowOff>
    </xdr:from>
    <xdr:to>
      <xdr:col>81</xdr:col>
      <xdr:colOff>101600</xdr:colOff>
      <xdr:row>77</xdr:row>
      <xdr:rowOff>135351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126478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2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64512</xdr:rowOff>
    </xdr:from>
    <xdr:to>
      <xdr:col>76</xdr:col>
      <xdr:colOff>165100</xdr:colOff>
      <xdr:row>77</xdr:row>
      <xdr:rowOff>166112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157239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5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76414</xdr:rowOff>
    </xdr:from>
    <xdr:to>
      <xdr:col>72</xdr:col>
      <xdr:colOff>38100</xdr:colOff>
      <xdr:row>78</xdr:row>
      <xdr:rowOff>6564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169141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85847</xdr:rowOff>
    </xdr:from>
    <xdr:to>
      <xdr:col>67</xdr:col>
      <xdr:colOff>101600</xdr:colOff>
      <xdr:row>78</xdr:row>
      <xdr:rowOff>15997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7124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57286</xdr:rowOff>
    </xdr:from>
    <xdr:to>
      <xdr:col>85</xdr:col>
      <xdr:colOff>127000</xdr:colOff>
      <xdr:row>98</xdr:row>
      <xdr:rowOff>76656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59386"/>
          <a:ext cx="8382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76656</xdr:rowOff>
    </xdr:from>
    <xdr:to>
      <xdr:col>81</xdr:col>
      <xdr:colOff>50800</xdr:colOff>
      <xdr:row>98</xdr:row>
      <xdr:rowOff>96509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78756"/>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96509</xdr:rowOff>
    </xdr:from>
    <xdr:to>
      <xdr:col>76</xdr:col>
      <xdr:colOff>114300</xdr:colOff>
      <xdr:row>98</xdr:row>
      <xdr:rowOff>155911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98609"/>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155911</xdr:rowOff>
    </xdr:from>
    <xdr:to>
      <xdr:col>71</xdr:col>
      <xdr:colOff>177800</xdr:colOff>
      <xdr:row>98</xdr:row>
      <xdr:rowOff>165974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58011"/>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6486</xdr:rowOff>
    </xdr:from>
    <xdr:to>
      <xdr:col>85</xdr:col>
      <xdr:colOff>177800</xdr:colOff>
      <xdr:row>98</xdr:row>
      <xdr:rowOff>108086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29363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25856</xdr:rowOff>
    </xdr:from>
    <xdr:to>
      <xdr:col>81</xdr:col>
      <xdr:colOff>101600</xdr:colOff>
      <xdr:row>98</xdr:row>
      <xdr:rowOff>127456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118583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92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45709</xdr:rowOff>
    </xdr:from>
    <xdr:to>
      <xdr:col>76</xdr:col>
      <xdr:colOff>165100</xdr:colOff>
      <xdr:row>98</xdr:row>
      <xdr:rowOff>147309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105111</xdr:rowOff>
    </xdr:from>
    <xdr:to>
      <xdr:col>72</xdr:col>
      <xdr:colOff>38100</xdr:colOff>
      <xdr:row>99</xdr:row>
      <xdr:rowOff>35261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26388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115174</xdr:rowOff>
    </xdr:from>
    <xdr:to>
      <xdr:col>67</xdr:col>
      <xdr:colOff>101600</xdr:colOff>
      <xdr:row>99</xdr:row>
      <xdr:rowOff>45324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36451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132590</xdr:rowOff>
    </xdr:from>
    <xdr:to>
      <xdr:col>116</xdr:col>
      <xdr:colOff>63500</xdr:colOff>
      <xdr:row>78</xdr:row>
      <xdr:rowOff>1282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34240"/>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117545</xdr:rowOff>
    </xdr:from>
    <xdr:to>
      <xdr:col>111</xdr:col>
      <xdr:colOff>177800</xdr:colOff>
      <xdr:row>78</xdr:row>
      <xdr:rowOff>1282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19195"/>
          <a:ext cx="8890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117545</xdr:rowOff>
    </xdr:from>
    <xdr:to>
      <xdr:col>107</xdr:col>
      <xdr:colOff>50800</xdr:colOff>
      <xdr:row>78</xdr:row>
      <xdr:rowOff>2273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19195"/>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2273</xdr:rowOff>
    </xdr:from>
    <xdr:to>
      <xdr:col>102</xdr:col>
      <xdr:colOff>114300</xdr:colOff>
      <xdr:row>78</xdr:row>
      <xdr:rowOff>37914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75373"/>
          <a:ext cx="8890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81790</xdr:rowOff>
    </xdr:from>
    <xdr:to>
      <xdr:col>116</xdr:col>
      <xdr:colOff>114300</xdr:colOff>
      <xdr:row>78</xdr:row>
      <xdr:rowOff>11940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8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60217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121932</xdr:rowOff>
    </xdr:from>
    <xdr:to>
      <xdr:col>112</xdr:col>
      <xdr:colOff>38100</xdr:colOff>
      <xdr:row>78</xdr:row>
      <xdr:rowOff>52082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43209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66745</xdr:rowOff>
    </xdr:from>
    <xdr:to>
      <xdr:col>107</xdr:col>
      <xdr:colOff>101600</xdr:colOff>
      <xdr:row>77</xdr:row>
      <xdr:rowOff>168345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159472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122923</xdr:rowOff>
    </xdr:from>
    <xdr:to>
      <xdr:col>102</xdr:col>
      <xdr:colOff>165100</xdr:colOff>
      <xdr:row>78</xdr:row>
      <xdr:rowOff>53073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44200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158564</xdr:rowOff>
    </xdr:from>
    <xdr:to>
      <xdr:col>98</xdr:col>
      <xdr:colOff>38100</xdr:colOff>
      <xdr:row>78</xdr:row>
      <xdr:rowOff>88714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79841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決算においては、普通建設事業費が昨年度を上回っている。その中でも、新規整備が増額となっておりくいなエコ・スポレク公園施設機能強化事業が要因となっている。また、扶助費についても、子育て施策の拡充により、前年度を上回った。積立金については、余剰金を活用し今後の財政状況を見据え、財政調整基金及び減債基金へ積み立てをおこ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4,512
4,446
194.85
7,294,067
6,797,536
389,120
3,271,679
5,917,627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30315</xdr:rowOff>
    </xdr:from>
    <xdr:to>
      <xdr:col>24</xdr:col>
      <xdr:colOff>63500</xdr:colOff>
      <xdr:row>38</xdr:row>
      <xdr:rowOff>34772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541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34772</xdr:rowOff>
    </xdr:from>
    <xdr:to>
      <xdr:col>19</xdr:col>
      <xdr:colOff>177800</xdr:colOff>
      <xdr:row>38</xdr:row>
      <xdr:rowOff>42291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9872"/>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42291</xdr:rowOff>
    </xdr:from>
    <xdr:to>
      <xdr:col>15</xdr:col>
      <xdr:colOff>50800</xdr:colOff>
      <xdr:row>38</xdr:row>
      <xdr:rowOff>42570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739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36995</xdr:rowOff>
    </xdr:from>
    <xdr:to>
      <xdr:col>10</xdr:col>
      <xdr:colOff>114300</xdr:colOff>
      <xdr:row>38</xdr:row>
      <xdr:rowOff>42570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52095"/>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150965</xdr:rowOff>
    </xdr:from>
    <xdr:to>
      <xdr:col>24</xdr:col>
      <xdr:colOff>114300</xdr:colOff>
      <xdr:row>38</xdr:row>
      <xdr:rowOff>81114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4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65892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155423</xdr:rowOff>
    </xdr:from>
    <xdr:to>
      <xdr:col>20</xdr:col>
      <xdr:colOff>38100</xdr:colOff>
      <xdr:row>38</xdr:row>
      <xdr:rowOff>85573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162941</xdr:rowOff>
    </xdr:from>
    <xdr:to>
      <xdr:col>15</xdr:col>
      <xdr:colOff>101600</xdr:colOff>
      <xdr:row>38</xdr:row>
      <xdr:rowOff>93091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84218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163220</xdr:rowOff>
    </xdr:from>
    <xdr:to>
      <xdr:col>10</xdr:col>
      <xdr:colOff>165100</xdr:colOff>
      <xdr:row>38</xdr:row>
      <xdr:rowOff>93370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84497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157645</xdr:rowOff>
    </xdr:from>
    <xdr:to>
      <xdr:col>6</xdr:col>
      <xdr:colOff>38100</xdr:colOff>
      <xdr:row>38</xdr:row>
      <xdr:rowOff>87795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78922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62630</xdr:rowOff>
    </xdr:from>
    <xdr:to>
      <xdr:col>24</xdr:col>
      <xdr:colOff>63500</xdr:colOff>
      <xdr:row>58</xdr:row>
      <xdr:rowOff>64547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6730"/>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62630</xdr:rowOff>
    </xdr:from>
    <xdr:to>
      <xdr:col>19</xdr:col>
      <xdr:colOff>177800</xdr:colOff>
      <xdr:row>58</xdr:row>
      <xdr:rowOff>66587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6730"/>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14766</xdr:rowOff>
    </xdr:from>
    <xdr:to>
      <xdr:col>15</xdr:col>
      <xdr:colOff>50800</xdr:colOff>
      <xdr:row>58</xdr:row>
      <xdr:rowOff>66587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8866"/>
          <a:ext cx="889000" cy="5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14766</xdr:rowOff>
    </xdr:from>
    <xdr:to>
      <xdr:col>10</xdr:col>
      <xdr:colOff>114300</xdr:colOff>
      <xdr:row>58</xdr:row>
      <xdr:rowOff>56369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8866"/>
          <a:ext cx="889000" cy="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13747</xdr:rowOff>
    </xdr:from>
    <xdr:to>
      <xdr:col>24</xdr:col>
      <xdr:colOff>114300</xdr:colOff>
      <xdr:row>58</xdr:row>
      <xdr:rowOff>115347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11830</xdr:rowOff>
    </xdr:from>
    <xdr:to>
      <xdr:col>20</xdr:col>
      <xdr:colOff>38100</xdr:colOff>
      <xdr:row>58</xdr:row>
      <xdr:rowOff>113430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104557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15787</xdr:rowOff>
    </xdr:from>
    <xdr:to>
      <xdr:col>15</xdr:col>
      <xdr:colOff>101600</xdr:colOff>
      <xdr:row>58</xdr:row>
      <xdr:rowOff>117387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135416</xdr:rowOff>
    </xdr:from>
    <xdr:to>
      <xdr:col>10</xdr:col>
      <xdr:colOff>165100</xdr:colOff>
      <xdr:row>58</xdr:row>
      <xdr:rowOff>65566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5569</xdr:rowOff>
    </xdr:from>
    <xdr:to>
      <xdr:col>6</xdr:col>
      <xdr:colOff>38100</xdr:colOff>
      <xdr:row>58</xdr:row>
      <xdr:rowOff>107169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123696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56059</xdr:rowOff>
    </xdr:from>
    <xdr:to>
      <xdr:col>24</xdr:col>
      <xdr:colOff>63500</xdr:colOff>
      <xdr:row>77</xdr:row>
      <xdr:rowOff>148276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6259"/>
          <a:ext cx="838200" cy="26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148276</xdr:rowOff>
    </xdr:from>
    <xdr:to>
      <xdr:col>19</xdr:col>
      <xdr:colOff>177800</xdr:colOff>
      <xdr:row>77</xdr:row>
      <xdr:rowOff>158660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49926"/>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162319</xdr:rowOff>
    </xdr:from>
    <xdr:to>
      <xdr:col>15</xdr:col>
      <xdr:colOff>50800</xdr:colOff>
      <xdr:row>77</xdr:row>
      <xdr:rowOff>158660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92519"/>
          <a:ext cx="889000" cy="16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162319</xdr:rowOff>
    </xdr:from>
    <xdr:to>
      <xdr:col>10</xdr:col>
      <xdr:colOff>114300</xdr:colOff>
      <xdr:row>78</xdr:row>
      <xdr:rowOff>160652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92519"/>
          <a:ext cx="889000" cy="3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5259</xdr:rowOff>
    </xdr:from>
    <xdr:to>
      <xdr:col>24</xdr:col>
      <xdr:colOff>114300</xdr:colOff>
      <xdr:row>76</xdr:row>
      <xdr:rowOff>106859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155136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97476</xdr:rowOff>
    </xdr:from>
    <xdr:to>
      <xdr:col>20</xdr:col>
      <xdr:colOff>38100</xdr:colOff>
      <xdr:row>78</xdr:row>
      <xdr:rowOff>27626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18753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107860</xdr:rowOff>
    </xdr:from>
    <xdr:to>
      <xdr:col>15</xdr:col>
      <xdr:colOff>101600</xdr:colOff>
      <xdr:row>78</xdr:row>
      <xdr:rowOff>38010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29137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111519</xdr:rowOff>
    </xdr:from>
    <xdr:to>
      <xdr:col>10</xdr:col>
      <xdr:colOff>165100</xdr:colOff>
      <xdr:row>77</xdr:row>
      <xdr:rowOff>41669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32796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109852</xdr:rowOff>
    </xdr:from>
    <xdr:to>
      <xdr:col>6</xdr:col>
      <xdr:colOff>38100</xdr:colOff>
      <xdr:row>79</xdr:row>
      <xdr:rowOff>40002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31129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76076</xdr:rowOff>
    </xdr:from>
    <xdr:to>
      <xdr:col>24</xdr:col>
      <xdr:colOff>63500</xdr:colOff>
      <xdr:row>97</xdr:row>
      <xdr:rowOff>102589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06726"/>
          <a:ext cx="8382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87883</xdr:rowOff>
    </xdr:from>
    <xdr:to>
      <xdr:col>19</xdr:col>
      <xdr:colOff>177800</xdr:colOff>
      <xdr:row>97</xdr:row>
      <xdr:rowOff>102589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1853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87768</xdr:rowOff>
    </xdr:from>
    <xdr:to>
      <xdr:col>15</xdr:col>
      <xdr:colOff>50800</xdr:colOff>
      <xdr:row>97</xdr:row>
      <xdr:rowOff>87883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71841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87768</xdr:rowOff>
    </xdr:from>
    <xdr:to>
      <xdr:col>10</xdr:col>
      <xdr:colOff>114300</xdr:colOff>
      <xdr:row>97</xdr:row>
      <xdr:rowOff>106237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18418"/>
          <a:ext cx="8890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25276</xdr:rowOff>
    </xdr:from>
    <xdr:to>
      <xdr:col>24</xdr:col>
      <xdr:colOff>114300</xdr:colOff>
      <xdr:row>97</xdr:row>
      <xdr:rowOff>126876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3703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51789</xdr:rowOff>
    </xdr:from>
    <xdr:to>
      <xdr:col>20</xdr:col>
      <xdr:colOff>38100</xdr:colOff>
      <xdr:row>97</xdr:row>
      <xdr:rowOff>153389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144516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37083</xdr:rowOff>
    </xdr:from>
    <xdr:to>
      <xdr:col>15</xdr:col>
      <xdr:colOff>101600</xdr:colOff>
      <xdr:row>97</xdr:row>
      <xdr:rowOff>138683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129810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36968</xdr:rowOff>
    </xdr:from>
    <xdr:to>
      <xdr:col>10</xdr:col>
      <xdr:colOff>165100</xdr:colOff>
      <xdr:row>97</xdr:row>
      <xdr:rowOff>138568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129695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55437</xdr:rowOff>
    </xdr:from>
    <xdr:to>
      <xdr:col>6</xdr:col>
      <xdr:colOff>38100</xdr:colOff>
      <xdr:row>97</xdr:row>
      <xdr:rowOff>157037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145641</xdr:rowOff>
    </xdr:from>
    <xdr:to>
      <xdr:col>55</xdr:col>
      <xdr:colOff>0</xdr:colOff>
      <xdr:row>59</xdr:row>
      <xdr:rowOff>3240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9741"/>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145641</xdr:rowOff>
    </xdr:from>
    <xdr:to>
      <xdr:col>50</xdr:col>
      <xdr:colOff>114300</xdr:colOff>
      <xdr:row>59</xdr:row>
      <xdr:rowOff>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9741"/>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xdr:rowOff>
    </xdr:from>
    <xdr:to>
      <xdr:col>45</xdr:col>
      <xdr:colOff>177800</xdr:colOff>
      <xdr:row>59</xdr:row>
      <xdr:rowOff>527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1560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527</xdr:rowOff>
    </xdr:from>
    <xdr:to>
      <xdr:col>41</xdr:col>
      <xdr:colOff>50800</xdr:colOff>
      <xdr:row>59</xdr:row>
      <xdr:rowOff>8060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6077"/>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123890</xdr:rowOff>
    </xdr:from>
    <xdr:to>
      <xdr:col>55</xdr:col>
      <xdr:colOff>50800</xdr:colOff>
      <xdr:row>59</xdr:row>
      <xdr:rowOff>54040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94841</xdr:rowOff>
    </xdr:from>
    <xdr:to>
      <xdr:col>50</xdr:col>
      <xdr:colOff>165100</xdr:colOff>
      <xdr:row>59</xdr:row>
      <xdr:rowOff>24991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41518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120709</xdr:rowOff>
    </xdr:from>
    <xdr:to>
      <xdr:col>46</xdr:col>
      <xdr:colOff>38100</xdr:colOff>
      <xdr:row>59</xdr:row>
      <xdr:rowOff>50859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41986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121177</xdr:rowOff>
    </xdr:from>
    <xdr:to>
      <xdr:col>41</xdr:col>
      <xdr:colOff>101600</xdr:colOff>
      <xdr:row>59</xdr:row>
      <xdr:rowOff>51327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42454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128710</xdr:rowOff>
    </xdr:from>
    <xdr:to>
      <xdr:col>36</xdr:col>
      <xdr:colOff>165100</xdr:colOff>
      <xdr:row>59</xdr:row>
      <xdr:rowOff>58860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49987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43439</xdr:rowOff>
    </xdr:from>
    <xdr:to>
      <xdr:col>55</xdr:col>
      <xdr:colOff>0</xdr:colOff>
      <xdr:row>78</xdr:row>
      <xdr:rowOff>92987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6539"/>
          <a:ext cx="8382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97264</xdr:rowOff>
    </xdr:from>
    <xdr:to>
      <xdr:col>50</xdr:col>
      <xdr:colOff>114300</xdr:colOff>
      <xdr:row>78</xdr:row>
      <xdr:rowOff>92987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98914"/>
          <a:ext cx="889000" cy="1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97264</xdr:rowOff>
    </xdr:from>
    <xdr:to>
      <xdr:col>45</xdr:col>
      <xdr:colOff>177800</xdr:colOff>
      <xdr:row>78</xdr:row>
      <xdr:rowOff>46501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8914"/>
          <a:ext cx="889000" cy="1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46501</xdr:rowOff>
    </xdr:from>
    <xdr:to>
      <xdr:col>41</xdr:col>
      <xdr:colOff>50800</xdr:colOff>
      <xdr:row>78</xdr:row>
      <xdr:rowOff>97735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9601"/>
          <a:ext cx="889000" cy="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164089</xdr:rowOff>
    </xdr:from>
    <xdr:to>
      <xdr:col>55</xdr:col>
      <xdr:colOff>50800</xdr:colOff>
      <xdr:row>78</xdr:row>
      <xdr:rowOff>94239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123466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42187</xdr:rowOff>
    </xdr:from>
    <xdr:to>
      <xdr:col>50</xdr:col>
      <xdr:colOff>165100</xdr:colOff>
      <xdr:row>78</xdr:row>
      <xdr:rowOff>143787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134914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46464</xdr:rowOff>
    </xdr:from>
    <xdr:to>
      <xdr:col>46</xdr:col>
      <xdr:colOff>38100</xdr:colOff>
      <xdr:row>77</xdr:row>
      <xdr:rowOff>148064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164591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2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167151</xdr:rowOff>
    </xdr:from>
    <xdr:to>
      <xdr:col>41</xdr:col>
      <xdr:colOff>101600</xdr:colOff>
      <xdr:row>78</xdr:row>
      <xdr:rowOff>97301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88428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4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46935</xdr:rowOff>
    </xdr:from>
    <xdr:to>
      <xdr:col>36</xdr:col>
      <xdr:colOff>165100</xdr:colOff>
      <xdr:row>78</xdr:row>
      <xdr:rowOff>148535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139662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1054</xdr:rowOff>
    </xdr:from>
    <xdr:to>
      <xdr:col>55</xdr:col>
      <xdr:colOff>0</xdr:colOff>
      <xdr:row>99</xdr:row>
      <xdr:rowOff>3759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4604"/>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117956</xdr:rowOff>
    </xdr:from>
    <xdr:to>
      <xdr:col>50</xdr:col>
      <xdr:colOff>114300</xdr:colOff>
      <xdr:row>99</xdr:row>
      <xdr:rowOff>3759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20056"/>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117956</xdr:rowOff>
    </xdr:from>
    <xdr:to>
      <xdr:col>45</xdr:col>
      <xdr:colOff>177800</xdr:colOff>
      <xdr:row>98</xdr:row>
      <xdr:rowOff>132482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20056"/>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132482</xdr:rowOff>
    </xdr:from>
    <xdr:to>
      <xdr:col>41</xdr:col>
      <xdr:colOff>50800</xdr:colOff>
      <xdr:row>98</xdr:row>
      <xdr:rowOff>135272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34582"/>
          <a:ext cx="8890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121704</xdr:rowOff>
    </xdr:from>
    <xdr:to>
      <xdr:col>55</xdr:col>
      <xdr:colOff>50800</xdr:colOff>
      <xdr:row>99</xdr:row>
      <xdr:rowOff>51854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36631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124409</xdr:rowOff>
    </xdr:from>
    <xdr:to>
      <xdr:col>50</xdr:col>
      <xdr:colOff>165100</xdr:colOff>
      <xdr:row>99</xdr:row>
      <xdr:rowOff>54559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45686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67156</xdr:rowOff>
    </xdr:from>
    <xdr:to>
      <xdr:col>46</xdr:col>
      <xdr:colOff>38100</xdr:colOff>
      <xdr:row>98</xdr:row>
      <xdr:rowOff>168756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159883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81682</xdr:rowOff>
    </xdr:from>
    <xdr:to>
      <xdr:col>41</xdr:col>
      <xdr:colOff>101600</xdr:colOff>
      <xdr:row>99</xdr:row>
      <xdr:rowOff>11832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2959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84472</xdr:rowOff>
    </xdr:from>
    <xdr:to>
      <xdr:col>36</xdr:col>
      <xdr:colOff>165100</xdr:colOff>
      <xdr:row>99</xdr:row>
      <xdr:rowOff>14622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5749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96732</xdr:rowOff>
    </xdr:from>
    <xdr:to>
      <xdr:col>85</xdr:col>
      <xdr:colOff>127000</xdr:colOff>
      <xdr:row>37</xdr:row>
      <xdr:rowOff>111833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40382"/>
          <a:ext cx="8382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109758</xdr:rowOff>
    </xdr:from>
    <xdr:to>
      <xdr:col>81</xdr:col>
      <xdr:colOff>50800</xdr:colOff>
      <xdr:row>37</xdr:row>
      <xdr:rowOff>111833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5340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96792</xdr:rowOff>
    </xdr:from>
    <xdr:to>
      <xdr:col>76</xdr:col>
      <xdr:colOff>114300</xdr:colOff>
      <xdr:row>37</xdr:row>
      <xdr:rowOff>109758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40442"/>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75976</xdr:rowOff>
    </xdr:from>
    <xdr:to>
      <xdr:col>71</xdr:col>
      <xdr:colOff>177800</xdr:colOff>
      <xdr:row>37</xdr:row>
      <xdr:rowOff>96792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19626"/>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45932</xdr:rowOff>
    </xdr:from>
    <xdr:to>
      <xdr:col>85</xdr:col>
      <xdr:colOff>177800</xdr:colOff>
      <xdr:row>37</xdr:row>
      <xdr:rowOff>147532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24359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61033</xdr:rowOff>
    </xdr:from>
    <xdr:to>
      <xdr:col>81</xdr:col>
      <xdr:colOff>101600</xdr:colOff>
      <xdr:row>37</xdr:row>
      <xdr:rowOff>162633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153760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9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58958</xdr:rowOff>
    </xdr:from>
    <xdr:to>
      <xdr:col>76</xdr:col>
      <xdr:colOff>165100</xdr:colOff>
      <xdr:row>37</xdr:row>
      <xdr:rowOff>160558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151685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45992</xdr:rowOff>
    </xdr:from>
    <xdr:to>
      <xdr:col>72</xdr:col>
      <xdr:colOff>38100</xdr:colOff>
      <xdr:row>37</xdr:row>
      <xdr:rowOff>147592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138719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25176</xdr:rowOff>
    </xdr:from>
    <xdr:to>
      <xdr:col>67</xdr:col>
      <xdr:colOff>101600</xdr:colOff>
      <xdr:row>37</xdr:row>
      <xdr:rowOff>126776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117903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128274</xdr:rowOff>
    </xdr:from>
    <xdr:to>
      <xdr:col>85</xdr:col>
      <xdr:colOff>127000</xdr:colOff>
      <xdr:row>58</xdr:row>
      <xdr:rowOff>6669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0924"/>
          <a:ext cx="8382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6669</xdr:rowOff>
    </xdr:from>
    <xdr:to>
      <xdr:col>81</xdr:col>
      <xdr:colOff>50800</xdr:colOff>
      <xdr:row>58</xdr:row>
      <xdr:rowOff>102088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0769"/>
          <a:ext cx="8890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92115</xdr:rowOff>
    </xdr:from>
    <xdr:to>
      <xdr:col>76</xdr:col>
      <xdr:colOff>114300</xdr:colOff>
      <xdr:row>58</xdr:row>
      <xdr:rowOff>102088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36215"/>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79485</xdr:rowOff>
    </xdr:from>
    <xdr:to>
      <xdr:col>71</xdr:col>
      <xdr:colOff>177800</xdr:colOff>
      <xdr:row>58</xdr:row>
      <xdr:rowOff>92115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358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77474</xdr:rowOff>
    </xdr:from>
    <xdr:to>
      <xdr:col>85</xdr:col>
      <xdr:colOff>177800</xdr:colOff>
      <xdr:row>58</xdr:row>
      <xdr:rowOff>7624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100351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127319</xdr:rowOff>
    </xdr:from>
    <xdr:to>
      <xdr:col>81</xdr:col>
      <xdr:colOff>101600</xdr:colOff>
      <xdr:row>58</xdr:row>
      <xdr:rowOff>57469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73996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51288</xdr:rowOff>
    </xdr:from>
    <xdr:to>
      <xdr:col>76</xdr:col>
      <xdr:colOff>165100</xdr:colOff>
      <xdr:row>58</xdr:row>
      <xdr:rowOff>152888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169415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7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41315</xdr:rowOff>
    </xdr:from>
    <xdr:to>
      <xdr:col>72</xdr:col>
      <xdr:colOff>38100</xdr:colOff>
      <xdr:row>58</xdr:row>
      <xdr:rowOff>142915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159442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6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28685</xdr:rowOff>
    </xdr:from>
    <xdr:to>
      <xdr:col>67</xdr:col>
      <xdr:colOff>101600</xdr:colOff>
      <xdr:row>58</xdr:row>
      <xdr:rowOff>130285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146812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37782</xdr:rowOff>
    </xdr:from>
    <xdr:to>
      <xdr:col>85</xdr:col>
      <xdr:colOff>127000</xdr:colOff>
      <xdr:row>79</xdr:row>
      <xdr:rowOff>38815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233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37782</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2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31896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6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159465</xdr:rowOff>
    </xdr:from>
    <xdr:to>
      <xdr:col>85</xdr:col>
      <xdr:colOff>177800</xdr:colOff>
      <xdr:row>79</xdr:row>
      <xdr:rowOff>89615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74392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158432</xdr:rowOff>
    </xdr:from>
    <xdr:to>
      <xdr:col>81</xdr:col>
      <xdr:colOff>101600</xdr:colOff>
      <xdr:row>79</xdr:row>
      <xdr:rowOff>88582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79709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152546</xdr:rowOff>
    </xdr:from>
    <xdr:to>
      <xdr:col>67</xdr:col>
      <xdr:colOff>101600</xdr:colOff>
      <xdr:row>79</xdr:row>
      <xdr:rowOff>82696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73823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84551</xdr:rowOff>
    </xdr:from>
    <xdr:to>
      <xdr:col>85</xdr:col>
      <xdr:colOff>127000</xdr:colOff>
      <xdr:row>97</xdr:row>
      <xdr:rowOff>99152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15201"/>
          <a:ext cx="838200" cy="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84551</xdr:rowOff>
    </xdr:from>
    <xdr:to>
      <xdr:col>81</xdr:col>
      <xdr:colOff>50800</xdr:colOff>
      <xdr:row>97</xdr:row>
      <xdr:rowOff>115312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1520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115312</xdr:rowOff>
    </xdr:from>
    <xdr:to>
      <xdr:col>76</xdr:col>
      <xdr:colOff>114300</xdr:colOff>
      <xdr:row>97</xdr:row>
      <xdr:rowOff>127214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45962"/>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127214</xdr:rowOff>
    </xdr:from>
    <xdr:to>
      <xdr:col>71</xdr:col>
      <xdr:colOff>177800</xdr:colOff>
      <xdr:row>97</xdr:row>
      <xdr:rowOff>136647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57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48352</xdr:rowOff>
    </xdr:from>
    <xdr:to>
      <xdr:col>85</xdr:col>
      <xdr:colOff>177800</xdr:colOff>
      <xdr:row>97</xdr:row>
      <xdr:rowOff>149952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26779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33751</xdr:rowOff>
    </xdr:from>
    <xdr:to>
      <xdr:col>81</xdr:col>
      <xdr:colOff>101600</xdr:colOff>
      <xdr:row>97</xdr:row>
      <xdr:rowOff>135351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126478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5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64512</xdr:rowOff>
    </xdr:from>
    <xdr:to>
      <xdr:col>76</xdr:col>
      <xdr:colOff>165100</xdr:colOff>
      <xdr:row>97</xdr:row>
      <xdr:rowOff>166112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157239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7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76414</xdr:rowOff>
    </xdr:from>
    <xdr:to>
      <xdr:col>72</xdr:col>
      <xdr:colOff>38100</xdr:colOff>
      <xdr:row>98</xdr:row>
      <xdr:rowOff>6564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169141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85847</xdr:rowOff>
    </xdr:from>
    <xdr:to>
      <xdr:col>67</xdr:col>
      <xdr:colOff>101600</xdr:colOff>
      <xdr:row>98</xdr:row>
      <xdr:rowOff>15997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7124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目的別歳出決算分析（住民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ついては、教育費が小学校校舎改築事業、公民館建設事業、体育施設整備が増額の主な要因で、民生費の増加については、児童手当や子育て支援の事業の拡充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土木費の減少は、村道整備事業等の事業量の減少が要因となっている。全体として、類似団体平均値を下回っており引き続き適正に予算配分を行い、上回っている項目については内容等を分析し費用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財政調整基金は、剰余金等（</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千円）を活用し、基金に積み立てたことから前年度より</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％の増となった。引き続き財政状況に応じて財政調整基金に積立を実施していく。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実質単年度収支は、形式収支、翌年度繰越事業の増減、前年度の伸びが要因となっており、単年度限りのものである。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一般会計、簡易水道特別会計、後期高齢者医療特別会計は黒字で推移している。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一方、国民健康保険特別会計については、赤字となっており、引き続き医療費水準の適正化を図るとともに、国民健康保険税の収納率の向上を図る。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ここ数年、大型建設事業による起債の償還が始まっており、元利償還金が増加傾向にある。新規の起債事業については、適切な実施に努め、償還額の平準化に努める。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減債基金については、満期一括償還地方債の償還の財源として積み立てているが、まだその償還に至っていない。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地方債の現在高が増加傾向にあるため、将来負担額が過大とならないよう、充当可能財源を確保し、繰上償還に努める。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基金全体の増額は財政調整基金、その他特定目的基金については、ふるさとづくり応援基金、公共施設等総合管理基金、まち・ひと・しごと創生基金の増額が主な要因となっている。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ふるさと納税の周知を図り、ふるさとづくり応援基金の安定的な確保に努める。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ふるさとづくり応援基金については、教育、福祉、文化・保護、産業の振興などの目的として貴重な財源として有効活用した。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また、まち・ひと・しごと創生基金については、道の駅パイナップルの丘安波の施設機能強化を目的として新規に設置した。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ふるさとづくり応援基金、公共施設等総合管理基金、まち・ひと・しごと創生基金の積立金の増額による。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ふるさとづくり応援基金については、村の振興のための貴重な財源となっており、産業、教育等の振興に有効活用していく。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また、公共施設等総合管理基金については、将来の施設改修費や更新費の負担に備えた財源として計画的な積立てを行う。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財政調整基金の増額については、余剰金等を中心として適切な範囲で積み立てている。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財政調整基金は、毎年度１００万円以上積み立てることとしているが、引き続き決算剰余金の全部または一部を基金に積み立てることとする。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前年度からの増額は、余剰金等による積立金の増額である。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将来の公債費負担に備えた財源として、計画的に積み立てることとする。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7294067</v>
      </c>
      <c r="BO4" s="371"/>
      <c r="BP4" s="371"/>
      <c r="BQ4" s="371"/>
      <c r="BR4" s="371"/>
      <c r="BS4" s="371"/>
      <c r="BT4" s="371"/>
      <c r="BU4" s="372"/>
      <c r="BV4" s="370">
        <v>6414236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9.8000000000000007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6797536</v>
      </c>
      <c r="BO5" s="408"/>
      <c r="BP5" s="408"/>
      <c r="BQ5" s="408"/>
      <c r="BR5" s="408"/>
      <c r="BS5" s="408"/>
      <c r="BT5" s="408"/>
      <c r="BU5" s="409"/>
      <c r="BV5" s="407">
        <v>5992168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88.7</v>
      </c>
      <c r="CU5" s="405"/>
      <c r="CV5" s="405"/>
      <c r="CW5" s="405"/>
      <c r="CX5" s="405"/>
      <c r="CY5" s="405"/>
      <c r="CZ5" s="405"/>
      <c r="DA5" s="406"/>
      <c r="DB5" s="404">
        <v>87.1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496531</v>
      </c>
      <c r="BO6" s="408"/>
      <c r="BP6" s="408"/>
      <c r="BQ6" s="408"/>
      <c r="BR6" s="408"/>
      <c r="BS6" s="408"/>
      <c r="BT6" s="408"/>
      <c r="BU6" s="409"/>
      <c r="BV6" s="407">
        <v>422068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107411</v>
      </c>
      <c r="BO7" s="408"/>
      <c r="BP7" s="408"/>
      <c r="BQ7" s="408"/>
      <c r="BR7" s="408"/>
      <c r="BS7" s="408"/>
      <c r="BT7" s="408"/>
      <c r="BU7" s="409"/>
      <c r="BV7" s="407">
        <v>96660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3271679</v>
      </c>
      <c r="CU7" s="408"/>
      <c r="CV7" s="408"/>
      <c r="CW7" s="408"/>
      <c r="CX7" s="408"/>
      <c r="CY7" s="408"/>
      <c r="CZ7" s="408"/>
      <c r="DA7" s="409"/>
      <c r="DB7" s="407">
        <v>3305766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389120</v>
      </c>
      <c r="BO8" s="408"/>
      <c r="BP8" s="408"/>
      <c r="BQ8" s="408"/>
      <c r="BR8" s="408"/>
      <c r="BS8" s="408"/>
      <c r="BT8" s="408"/>
      <c r="BU8" s="409"/>
      <c r="BV8" s="407">
        <v>325408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4517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63712</v>
      </c>
      <c r="BO9" s="408"/>
      <c r="BP9" s="408"/>
      <c r="BQ9" s="408"/>
      <c r="BR9" s="408"/>
      <c r="BS9" s="408"/>
      <c r="BT9" s="408"/>
      <c r="BU9" s="409"/>
      <c r="BV9" s="407">
        <v>-265515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4908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100012</v>
      </c>
      <c r="BO10" s="408"/>
      <c r="BP10" s="408"/>
      <c r="BQ10" s="408"/>
      <c r="BR10" s="408"/>
      <c r="BS10" s="408"/>
      <c r="BT10" s="408"/>
      <c r="BU10" s="409"/>
      <c r="BV10" s="407">
        <v>200005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4512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4446</v>
      </c>
      <c r="S13" s="492"/>
      <c r="T13" s="492"/>
      <c r="U13" s="492"/>
      <c r="V13" s="493"/>
      <c r="W13" s="423" t="s">
        <v>131</v>
      </c>
      <c r="X13" s="424"/>
      <c r="Y13" s="424"/>
      <c r="Z13" s="424"/>
      <c r="AA13" s="424"/>
      <c r="AB13" s="414"/>
      <c r="AC13" s="458">
        <v>442</v>
      </c>
      <c r="AD13" s="459"/>
      <c r="AE13" s="459"/>
      <c r="AF13" s="459"/>
      <c r="AG13" s="501"/>
      <c r="AH13" s="458">
        <v>424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163724</v>
      </c>
      <c r="BO13" s="408"/>
      <c r="BP13" s="408"/>
      <c r="BQ13" s="408"/>
      <c r="BR13" s="408"/>
      <c r="BS13" s="408"/>
      <c r="BT13" s="408"/>
      <c r="BU13" s="409"/>
      <c r="BV13" s="407">
        <v>-65510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4504</v>
      </c>
      <c r="S14" s="492"/>
      <c r="T14" s="492"/>
      <c r="U14" s="492"/>
      <c r="V14" s="493"/>
      <c r="W14" s="397"/>
      <c r="X14" s="398"/>
      <c r="Y14" s="398"/>
      <c r="Z14" s="398"/>
      <c r="AA14" s="398"/>
      <c r="AB14" s="387"/>
      <c r="AC14" s="494">
        <v>19.8</v>
      </c>
      <c r="AD14" s="495"/>
      <c r="AE14" s="495"/>
      <c r="AF14" s="495"/>
      <c r="AG14" s="496"/>
      <c r="AH14" s="494">
        <v>18.8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4458</v>
      </c>
      <c r="S15" s="492"/>
      <c r="T15" s="492"/>
      <c r="U15" s="492"/>
      <c r="V15" s="493"/>
      <c r="W15" s="423" t="s">
        <v>137</v>
      </c>
      <c r="X15" s="424"/>
      <c r="Y15" s="424"/>
      <c r="Z15" s="424"/>
      <c r="AA15" s="424"/>
      <c r="AB15" s="414"/>
      <c r="AC15" s="458">
        <v>287</v>
      </c>
      <c r="AD15" s="459"/>
      <c r="AE15" s="459"/>
      <c r="AF15" s="459"/>
      <c r="AG15" s="501"/>
      <c r="AH15" s="458">
        <v>351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621630</v>
      </c>
      <c r="BO15" s="371"/>
      <c r="BP15" s="371"/>
      <c r="BQ15" s="371"/>
      <c r="BR15" s="371"/>
      <c r="BS15" s="371"/>
      <c r="BT15" s="371"/>
      <c r="BU15" s="372"/>
      <c r="BV15" s="370">
        <v>629003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12.8</v>
      </c>
      <c r="AD16" s="495"/>
      <c r="AE16" s="495"/>
      <c r="AF16" s="495"/>
      <c r="AG16" s="496"/>
      <c r="AH16" s="494">
        <v>15.5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3094894</v>
      </c>
      <c r="BO16" s="408"/>
      <c r="BP16" s="408"/>
      <c r="BQ16" s="408"/>
      <c r="BR16" s="408"/>
      <c r="BS16" s="408"/>
      <c r="BT16" s="408"/>
      <c r="BU16" s="409"/>
      <c r="BV16" s="407">
        <v>3109863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1506</v>
      </c>
      <c r="AD17" s="459"/>
      <c r="AE17" s="459"/>
      <c r="AF17" s="459"/>
      <c r="AG17" s="501"/>
      <c r="AH17" s="458">
        <v>1486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785515</v>
      </c>
      <c r="BO17" s="408"/>
      <c r="BP17" s="408"/>
      <c r="BQ17" s="408"/>
      <c r="BR17" s="408"/>
      <c r="BS17" s="408"/>
      <c r="BT17" s="408"/>
      <c r="BU17" s="409"/>
      <c r="BV17" s="407">
        <v>796297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194.85</v>
      </c>
      <c r="M18" s="531"/>
      <c r="N18" s="531"/>
      <c r="O18" s="531"/>
      <c r="P18" s="531"/>
      <c r="Q18" s="531"/>
      <c r="R18" s="532"/>
      <c r="S18" s="532"/>
      <c r="T18" s="532"/>
      <c r="U18" s="532"/>
      <c r="V18" s="533"/>
      <c r="W18" s="425"/>
      <c r="X18" s="426"/>
      <c r="Y18" s="426"/>
      <c r="Z18" s="426"/>
      <c r="AA18" s="426"/>
      <c r="AB18" s="417"/>
      <c r="AC18" s="534">
        <v>67.400000000000006</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2997388</v>
      </c>
      <c r="BO18" s="408"/>
      <c r="BP18" s="408"/>
      <c r="BQ18" s="408"/>
      <c r="BR18" s="408"/>
      <c r="BS18" s="408"/>
      <c r="BT18" s="408"/>
      <c r="BU18" s="409"/>
      <c r="BV18" s="407">
        <v>2961238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4258491</v>
      </c>
      <c r="BO19" s="408"/>
      <c r="BP19" s="408"/>
      <c r="BQ19" s="408"/>
      <c r="BR19" s="408"/>
      <c r="BS19" s="408"/>
      <c r="BT19" s="408"/>
      <c r="BU19" s="409"/>
      <c r="BV19" s="407">
        <v>4323801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5917627</v>
      </c>
      <c r="BO22" s="371"/>
      <c r="BP22" s="371"/>
      <c r="BQ22" s="371"/>
      <c r="BR22" s="371"/>
      <c r="BS22" s="371"/>
      <c r="BT22" s="371"/>
      <c r="BU22" s="372"/>
      <c r="BV22" s="370">
        <v>5843874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5492510</v>
      </c>
      <c r="BO23" s="408"/>
      <c r="BP23" s="408"/>
      <c r="BQ23" s="408"/>
      <c r="BR23" s="408"/>
      <c r="BS23" s="408"/>
      <c r="BT23" s="408"/>
      <c r="BU23" s="409"/>
      <c r="BV23" s="407">
        <v>5368660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92</v>
      </c>
      <c r="AI24" s="459"/>
      <c r="AJ24" s="459"/>
      <c r="AK24" s="459"/>
      <c r="AL24" s="501"/>
      <c r="AM24" s="458">
        <v>266064</v>
      </c>
      <c r="AN24" s="459"/>
      <c r="AO24" s="459"/>
      <c r="AP24" s="459"/>
      <c r="AQ24" s="459"/>
      <c r="AR24" s="501"/>
      <c r="AS24" s="458">
        <v>2892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4559700</v>
      </c>
      <c r="BO24" s="408"/>
      <c r="BP24" s="408"/>
      <c r="BQ24" s="408"/>
      <c r="BR24" s="408"/>
      <c r="BS24" s="408"/>
      <c r="BT24" s="408"/>
      <c r="BU24" s="409"/>
      <c r="BV24" s="407">
        <v>4335628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5490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2655</v>
      </c>
      <c r="R27" s="459"/>
      <c r="S27" s="459"/>
      <c r="T27" s="459"/>
      <c r="U27" s="459"/>
      <c r="V27" s="501"/>
      <c r="W27" s="553"/>
      <c r="X27" s="554"/>
      <c r="Y27" s="555"/>
      <c r="Z27" s="457" t="s">
        <v>172</v>
      </c>
      <c r="AA27" s="437"/>
      <c r="AB27" s="437"/>
      <c r="AC27" s="437"/>
      <c r="AD27" s="437"/>
      <c r="AE27" s="437"/>
      <c r="AF27" s="437"/>
      <c r="AG27" s="438"/>
      <c r="AH27" s="458">
        <v>10</v>
      </c>
      <c r="AI27" s="459"/>
      <c r="AJ27" s="459"/>
      <c r="AK27" s="459"/>
      <c r="AL27" s="501"/>
      <c r="AM27" s="458">
        <v>26533</v>
      </c>
      <c r="AN27" s="459"/>
      <c r="AO27" s="459"/>
      <c r="AP27" s="459"/>
      <c r="AQ27" s="459"/>
      <c r="AR27" s="501"/>
      <c r="AS27" s="458">
        <v>2653</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42779</v>
      </c>
      <c r="BO27" s="527"/>
      <c r="BP27" s="527"/>
      <c r="BQ27" s="527"/>
      <c r="BR27" s="527"/>
      <c r="BS27" s="527"/>
      <c r="BT27" s="527"/>
      <c r="BU27" s="528"/>
      <c r="BV27" s="526">
        <v>72119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1003910</v>
      </c>
      <c r="BO28" s="371"/>
      <c r="BP28" s="371"/>
      <c r="BQ28" s="371"/>
      <c r="BR28" s="371"/>
      <c r="BS28" s="371"/>
      <c r="BT28" s="371"/>
      <c r="BU28" s="372"/>
      <c r="BV28" s="370">
        <v>903898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2050</v>
      </c>
      <c r="R29" s="459"/>
      <c r="S29" s="459"/>
      <c r="T29" s="459"/>
      <c r="U29" s="459"/>
      <c r="V29" s="501"/>
      <c r="W29" s="556"/>
      <c r="X29" s="557"/>
      <c r="Y29" s="558"/>
      <c r="Z29" s="457" t="s">
        <v>178</v>
      </c>
      <c r="AA29" s="437"/>
      <c r="AB29" s="437"/>
      <c r="AC29" s="437"/>
      <c r="AD29" s="437"/>
      <c r="AE29" s="437"/>
      <c r="AF29" s="437"/>
      <c r="AG29" s="438"/>
      <c r="AH29" s="458">
        <v>102</v>
      </c>
      <c r="AI29" s="459"/>
      <c r="AJ29" s="459"/>
      <c r="AK29" s="459"/>
      <c r="AL29" s="501"/>
      <c r="AM29" s="458">
        <v>292597</v>
      </c>
      <c r="AN29" s="459"/>
      <c r="AO29" s="459"/>
      <c r="AP29" s="459"/>
      <c r="AQ29" s="459"/>
      <c r="AR29" s="501"/>
      <c r="AS29" s="458">
        <v>2869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296897</v>
      </c>
      <c r="BO29" s="408"/>
      <c r="BP29" s="408"/>
      <c r="BQ29" s="408"/>
      <c r="BR29" s="408"/>
      <c r="BS29" s="408"/>
      <c r="BT29" s="408"/>
      <c r="BU29" s="409"/>
      <c r="BV29" s="407">
        <v>285783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1319485</v>
      </c>
      <c r="BO30" s="527"/>
      <c r="BP30" s="527"/>
      <c r="BQ30" s="527"/>
      <c r="BR30" s="527"/>
      <c r="BS30" s="527"/>
      <c r="BT30" s="527"/>
      <c r="BU30" s="528"/>
      <c r="BV30" s="526">
        <v>1063349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u3UaPO73clbHNeHJCcl6kUrqpE4RGv6l3p4MYBXGP1VzM9az91aTAl48OPPkJ+QfQDIWXJ+w+Y1ounMALGxmQ==" saltValue="ZViiAKEHd7jdO8lu3nns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O31" zoomScale="80" zoomScaleNormal="80" workbookViewId="0">
      <selection activeCell="CR49" sqref="CR49:CY4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649875</v>
      </c>
      <c r="S5" s="613"/>
      <c r="T5" s="613"/>
      <c r="U5" s="613"/>
      <c r="V5" s="613"/>
      <c r="W5" s="613"/>
      <c r="X5" s="613"/>
      <c r="Y5" s="614"/>
      <c r="Z5" s="615">
        <v>8.9</v>
      </c>
      <c r="AA5" s="615"/>
      <c r="AB5" s="615"/>
      <c r="AC5" s="615"/>
      <c r="AD5" s="616">
        <v>649594</v>
      </c>
      <c r="AE5" s="616"/>
      <c r="AF5" s="616"/>
      <c r="AG5" s="616"/>
      <c r="AH5" s="616"/>
      <c r="AI5" s="616"/>
      <c r="AJ5" s="616"/>
      <c r="AK5" s="616"/>
      <c r="AL5" s="617">
        <v>19.3</v>
      </c>
      <c r="AM5" s="618"/>
      <c r="AN5" s="618"/>
      <c r="AO5" s="619"/>
      <c r="AP5" s="609" t="s">
        <v>217</v>
      </c>
      <c r="AQ5" s="610"/>
      <c r="AR5" s="610"/>
      <c r="AS5" s="610"/>
      <c r="AT5" s="610"/>
      <c r="AU5" s="610"/>
      <c r="AV5" s="610"/>
      <c r="AW5" s="610"/>
      <c r="AX5" s="610"/>
      <c r="AY5" s="610"/>
      <c r="AZ5" s="610"/>
      <c r="BA5" s="610"/>
      <c r="BB5" s="610"/>
      <c r="BC5" s="610"/>
      <c r="BD5" s="610"/>
      <c r="BE5" s="610"/>
      <c r="BF5" s="611"/>
      <c r="BG5" s="623">
        <v>649875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34976</v>
      </c>
      <c r="S6" s="624"/>
      <c r="T6" s="624"/>
      <c r="U6" s="624"/>
      <c r="V6" s="624"/>
      <c r="W6" s="624"/>
      <c r="X6" s="624"/>
      <c r="Y6" s="625"/>
      <c r="Z6" s="626">
        <v>0.5</v>
      </c>
      <c r="AA6" s="626"/>
      <c r="AB6" s="626"/>
      <c r="AC6" s="626"/>
      <c r="AD6" s="627">
        <v>34976</v>
      </c>
      <c r="AE6" s="627"/>
      <c r="AF6" s="627"/>
      <c r="AG6" s="627"/>
      <c r="AH6" s="627"/>
      <c r="AI6" s="627"/>
      <c r="AJ6" s="627"/>
      <c r="AK6" s="627"/>
      <c r="AL6" s="628">
        <v>1</v>
      </c>
      <c r="AM6" s="629"/>
      <c r="AN6" s="629"/>
      <c r="AO6" s="630"/>
      <c r="AP6" s="620" t="s">
        <v>222</v>
      </c>
      <c r="AQ6" s="621"/>
      <c r="AR6" s="621"/>
      <c r="AS6" s="621"/>
      <c r="AT6" s="621"/>
      <c r="AU6" s="621"/>
      <c r="AV6" s="621"/>
      <c r="AW6" s="621"/>
      <c r="AX6" s="621"/>
      <c r="AY6" s="621"/>
      <c r="AZ6" s="621"/>
      <c r="BA6" s="621"/>
      <c r="BB6" s="621"/>
      <c r="BC6" s="621"/>
      <c r="BD6" s="621"/>
      <c r="BE6" s="621"/>
      <c r="BF6" s="622"/>
      <c r="BG6" s="623">
        <v>649875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65935</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65935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61</v>
      </c>
      <c r="S7" s="624"/>
      <c r="T7" s="624"/>
      <c r="U7" s="624"/>
      <c r="V7" s="624"/>
      <c r="W7" s="624"/>
      <c r="X7" s="624"/>
      <c r="Y7" s="625"/>
      <c r="Z7" s="626">
        <v>0</v>
      </c>
      <c r="AA7" s="626"/>
      <c r="AB7" s="626"/>
      <c r="AC7" s="626"/>
      <c r="AD7" s="627">
        <v>61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156613</v>
      </c>
      <c r="BH7" s="624"/>
      <c r="BI7" s="624"/>
      <c r="BJ7" s="624"/>
      <c r="BK7" s="624"/>
      <c r="BL7" s="624"/>
      <c r="BM7" s="624"/>
      <c r="BN7" s="625"/>
      <c r="BO7" s="626">
        <v>24.1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1483335</v>
      </c>
      <c r="CS7" s="624"/>
      <c r="CT7" s="624"/>
      <c r="CU7" s="624"/>
      <c r="CV7" s="624"/>
      <c r="CW7" s="624"/>
      <c r="CX7" s="624"/>
      <c r="CY7" s="625"/>
      <c r="CZ7" s="626">
        <v>21.8</v>
      </c>
      <c r="DA7" s="626"/>
      <c r="DB7" s="626"/>
      <c r="DC7" s="626"/>
      <c r="DD7" s="632">
        <v>51490</v>
      </c>
      <c r="DE7" s="624"/>
      <c r="DF7" s="624"/>
      <c r="DG7" s="624"/>
      <c r="DH7" s="624"/>
      <c r="DI7" s="624"/>
      <c r="DJ7" s="624"/>
      <c r="DK7" s="624"/>
      <c r="DL7" s="624"/>
      <c r="DM7" s="624"/>
      <c r="DN7" s="624"/>
      <c r="DO7" s="624"/>
      <c r="DP7" s="625"/>
      <c r="DQ7" s="632">
        <v>819245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788</v>
      </c>
      <c r="S8" s="624"/>
      <c r="T8" s="624"/>
      <c r="U8" s="624"/>
      <c r="V8" s="624"/>
      <c r="W8" s="624"/>
      <c r="X8" s="624"/>
      <c r="Y8" s="625"/>
      <c r="Z8" s="626">
        <v>0</v>
      </c>
      <c r="AA8" s="626"/>
      <c r="AB8" s="626"/>
      <c r="AC8" s="626"/>
      <c r="AD8" s="627">
        <v>788</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6630</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1221002</v>
      </c>
      <c r="CS8" s="624"/>
      <c r="CT8" s="624"/>
      <c r="CU8" s="624"/>
      <c r="CV8" s="624"/>
      <c r="CW8" s="624"/>
      <c r="CX8" s="624"/>
      <c r="CY8" s="625"/>
      <c r="CZ8" s="626">
        <v>18</v>
      </c>
      <c r="DA8" s="626"/>
      <c r="DB8" s="626"/>
      <c r="DC8" s="626"/>
      <c r="DD8" s="632" t="s">
        <v>122</v>
      </c>
      <c r="DE8" s="624"/>
      <c r="DF8" s="624"/>
      <c r="DG8" s="624"/>
      <c r="DH8" s="624"/>
      <c r="DI8" s="624"/>
      <c r="DJ8" s="624"/>
      <c r="DK8" s="624"/>
      <c r="DL8" s="624"/>
      <c r="DM8" s="624"/>
      <c r="DN8" s="624"/>
      <c r="DO8" s="624"/>
      <c r="DP8" s="625"/>
      <c r="DQ8" s="632">
        <v>683043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879</v>
      </c>
      <c r="S9" s="624"/>
      <c r="T9" s="624"/>
      <c r="U9" s="624"/>
      <c r="V9" s="624"/>
      <c r="W9" s="624"/>
      <c r="X9" s="624"/>
      <c r="Y9" s="625"/>
      <c r="Z9" s="626">
        <v>0</v>
      </c>
      <c r="AA9" s="626"/>
      <c r="AB9" s="626"/>
      <c r="AC9" s="626"/>
      <c r="AD9" s="627">
        <v>879</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125961</v>
      </c>
      <c r="BH9" s="624"/>
      <c r="BI9" s="624"/>
      <c r="BJ9" s="624"/>
      <c r="BK9" s="624"/>
      <c r="BL9" s="624"/>
      <c r="BM9" s="624"/>
      <c r="BN9" s="625"/>
      <c r="BO9" s="626">
        <v>19.399999999999999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463980</v>
      </c>
      <c r="CS9" s="624"/>
      <c r="CT9" s="624"/>
      <c r="CU9" s="624"/>
      <c r="CV9" s="624"/>
      <c r="CW9" s="624"/>
      <c r="CX9" s="624"/>
      <c r="CY9" s="625"/>
      <c r="CZ9" s="626">
        <v>6.8</v>
      </c>
      <c r="DA9" s="626"/>
      <c r="DB9" s="626"/>
      <c r="DC9" s="626"/>
      <c r="DD9" s="632">
        <v>22562</v>
      </c>
      <c r="DE9" s="624"/>
      <c r="DF9" s="624"/>
      <c r="DG9" s="624"/>
      <c r="DH9" s="624"/>
      <c r="DI9" s="624"/>
      <c r="DJ9" s="624"/>
      <c r="DK9" s="624"/>
      <c r="DL9" s="624"/>
      <c r="DM9" s="624"/>
      <c r="DN9" s="624"/>
      <c r="DO9" s="624"/>
      <c r="DP9" s="625"/>
      <c r="DQ9" s="632">
        <v>375235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11037</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101921</v>
      </c>
      <c r="S11" s="624"/>
      <c r="T11" s="624"/>
      <c r="U11" s="624"/>
      <c r="V11" s="624"/>
      <c r="W11" s="624"/>
      <c r="X11" s="624"/>
      <c r="Y11" s="625"/>
      <c r="Z11" s="628">
        <v>1.4</v>
      </c>
      <c r="AA11" s="629"/>
      <c r="AB11" s="629"/>
      <c r="AC11" s="635"/>
      <c r="AD11" s="632">
        <v>101921</v>
      </c>
      <c r="AE11" s="624"/>
      <c r="AF11" s="624"/>
      <c r="AG11" s="624"/>
      <c r="AH11" s="624"/>
      <c r="AI11" s="624"/>
      <c r="AJ11" s="624"/>
      <c r="AK11" s="625"/>
      <c r="AL11" s="628">
        <v>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12985</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396410</v>
      </c>
      <c r="CS11" s="624"/>
      <c r="CT11" s="624"/>
      <c r="CU11" s="624"/>
      <c r="CV11" s="624"/>
      <c r="CW11" s="624"/>
      <c r="CX11" s="624"/>
      <c r="CY11" s="625"/>
      <c r="CZ11" s="626">
        <v>5.8</v>
      </c>
      <c r="DA11" s="626"/>
      <c r="DB11" s="626"/>
      <c r="DC11" s="626"/>
      <c r="DD11" s="632">
        <v>31077</v>
      </c>
      <c r="DE11" s="624"/>
      <c r="DF11" s="624"/>
      <c r="DG11" s="624"/>
      <c r="DH11" s="624"/>
      <c r="DI11" s="624"/>
      <c r="DJ11" s="624"/>
      <c r="DK11" s="624"/>
      <c r="DL11" s="624"/>
      <c r="DM11" s="624"/>
      <c r="DN11" s="624"/>
      <c r="DO11" s="624"/>
      <c r="DP11" s="625"/>
      <c r="DQ11" s="632">
        <v>184621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446928</v>
      </c>
      <c r="BH12" s="624"/>
      <c r="BI12" s="624"/>
      <c r="BJ12" s="624"/>
      <c r="BK12" s="624"/>
      <c r="BL12" s="624"/>
      <c r="BM12" s="624"/>
      <c r="BN12" s="625"/>
      <c r="BO12" s="626">
        <v>68.8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474988</v>
      </c>
      <c r="CS12" s="624"/>
      <c r="CT12" s="624"/>
      <c r="CU12" s="624"/>
      <c r="CV12" s="624"/>
      <c r="CW12" s="624"/>
      <c r="CX12" s="624"/>
      <c r="CY12" s="625"/>
      <c r="CZ12" s="626">
        <v>7</v>
      </c>
      <c r="DA12" s="626"/>
      <c r="DB12" s="626"/>
      <c r="DC12" s="626"/>
      <c r="DD12" s="632">
        <v>278779</v>
      </c>
      <c r="DE12" s="624"/>
      <c r="DF12" s="624"/>
      <c r="DG12" s="624"/>
      <c r="DH12" s="624"/>
      <c r="DI12" s="624"/>
      <c r="DJ12" s="624"/>
      <c r="DK12" s="624"/>
      <c r="DL12" s="624"/>
      <c r="DM12" s="624"/>
      <c r="DN12" s="624"/>
      <c r="DO12" s="624"/>
      <c r="DP12" s="625"/>
      <c r="DQ12" s="632">
        <v>104770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231893</v>
      </c>
      <c r="BH13" s="624"/>
      <c r="BI13" s="624"/>
      <c r="BJ13" s="624"/>
      <c r="BK13" s="624"/>
      <c r="BL13" s="624"/>
      <c r="BM13" s="624"/>
      <c r="BN13" s="625"/>
      <c r="BO13" s="626">
        <v>35.700000000000003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256958</v>
      </c>
      <c r="CS13" s="624"/>
      <c r="CT13" s="624"/>
      <c r="CU13" s="624"/>
      <c r="CV13" s="624"/>
      <c r="CW13" s="624"/>
      <c r="CX13" s="624"/>
      <c r="CY13" s="625"/>
      <c r="CZ13" s="626">
        <v>3.8</v>
      </c>
      <c r="DA13" s="626"/>
      <c r="DB13" s="626"/>
      <c r="DC13" s="626"/>
      <c r="DD13" s="632">
        <v>109335</v>
      </c>
      <c r="DE13" s="624"/>
      <c r="DF13" s="624"/>
      <c r="DG13" s="624"/>
      <c r="DH13" s="624"/>
      <c r="DI13" s="624"/>
      <c r="DJ13" s="624"/>
      <c r="DK13" s="624"/>
      <c r="DL13" s="624"/>
      <c r="DM13" s="624"/>
      <c r="DN13" s="624"/>
      <c r="DO13" s="624"/>
      <c r="DP13" s="625"/>
      <c r="DQ13" s="632">
        <v>109374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261</v>
      </c>
      <c r="S14" s="624"/>
      <c r="T14" s="624"/>
      <c r="U14" s="624"/>
      <c r="V14" s="624"/>
      <c r="W14" s="624"/>
      <c r="X14" s="624"/>
      <c r="Y14" s="625"/>
      <c r="Z14" s="626">
        <v>0</v>
      </c>
      <c r="AA14" s="626"/>
      <c r="AB14" s="626"/>
      <c r="AC14" s="626"/>
      <c r="AD14" s="627">
        <v>261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19744</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211603</v>
      </c>
      <c r="CS14" s="624"/>
      <c r="CT14" s="624"/>
      <c r="CU14" s="624"/>
      <c r="CV14" s="624"/>
      <c r="CW14" s="624"/>
      <c r="CX14" s="624"/>
      <c r="CY14" s="625"/>
      <c r="CZ14" s="626">
        <v>3.1</v>
      </c>
      <c r="DA14" s="626"/>
      <c r="DB14" s="626"/>
      <c r="DC14" s="626"/>
      <c r="DD14" s="632" t="s">
        <v>122</v>
      </c>
      <c r="DE14" s="624"/>
      <c r="DF14" s="624"/>
      <c r="DG14" s="624"/>
      <c r="DH14" s="624"/>
      <c r="DI14" s="624"/>
      <c r="DJ14" s="624"/>
      <c r="DK14" s="624"/>
      <c r="DL14" s="624"/>
      <c r="DM14" s="624"/>
      <c r="DN14" s="624"/>
      <c r="DO14" s="624"/>
      <c r="DP14" s="625"/>
      <c r="DQ14" s="632">
        <v>211603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25623</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1534054</v>
      </c>
      <c r="CS15" s="624"/>
      <c r="CT15" s="624"/>
      <c r="CU15" s="624"/>
      <c r="CV15" s="624"/>
      <c r="CW15" s="624"/>
      <c r="CX15" s="624"/>
      <c r="CY15" s="625"/>
      <c r="CZ15" s="626">
        <v>22.6</v>
      </c>
      <c r="DA15" s="626"/>
      <c r="DB15" s="626"/>
      <c r="DC15" s="626"/>
      <c r="DD15" s="632">
        <v>937049</v>
      </c>
      <c r="DE15" s="624"/>
      <c r="DF15" s="624"/>
      <c r="DG15" s="624"/>
      <c r="DH15" s="624"/>
      <c r="DI15" s="624"/>
      <c r="DJ15" s="624"/>
      <c r="DK15" s="624"/>
      <c r="DL15" s="624"/>
      <c r="DM15" s="624"/>
      <c r="DN15" s="624"/>
      <c r="DO15" s="624"/>
      <c r="DP15" s="625"/>
      <c r="DQ15" s="632">
        <v>525534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2978</v>
      </c>
      <c r="S16" s="624"/>
      <c r="T16" s="624"/>
      <c r="U16" s="624"/>
      <c r="V16" s="624"/>
      <c r="W16" s="624"/>
      <c r="X16" s="624"/>
      <c r="Y16" s="625"/>
      <c r="Z16" s="626">
        <v>0</v>
      </c>
      <c r="AA16" s="626"/>
      <c r="AB16" s="626"/>
      <c r="AC16" s="626"/>
      <c r="AD16" s="627">
        <v>2978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967</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6671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6905</v>
      </c>
      <c r="S17" s="624"/>
      <c r="T17" s="624"/>
      <c r="U17" s="624"/>
      <c r="V17" s="624"/>
      <c r="W17" s="624"/>
      <c r="X17" s="624"/>
      <c r="Y17" s="625"/>
      <c r="Z17" s="626">
        <v>0.1</v>
      </c>
      <c r="AA17" s="626"/>
      <c r="AB17" s="626"/>
      <c r="AC17" s="626"/>
      <c r="AD17" s="627">
        <v>6905</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682600</v>
      </c>
      <c r="CS17" s="624"/>
      <c r="CT17" s="624"/>
      <c r="CU17" s="624"/>
      <c r="CV17" s="624"/>
      <c r="CW17" s="624"/>
      <c r="CX17" s="624"/>
      <c r="CY17" s="625"/>
      <c r="CZ17" s="626">
        <v>10</v>
      </c>
      <c r="DA17" s="626"/>
      <c r="DB17" s="626"/>
      <c r="DC17" s="626"/>
      <c r="DD17" s="632" t="s">
        <v>122</v>
      </c>
      <c r="DE17" s="624"/>
      <c r="DF17" s="624"/>
      <c r="DG17" s="624"/>
      <c r="DH17" s="624"/>
      <c r="DI17" s="624"/>
      <c r="DJ17" s="624"/>
      <c r="DK17" s="624"/>
      <c r="DL17" s="624"/>
      <c r="DM17" s="624"/>
      <c r="DN17" s="624"/>
      <c r="DO17" s="624"/>
      <c r="DP17" s="625"/>
      <c r="DQ17" s="632">
        <v>682600</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899</v>
      </c>
      <c r="S18" s="624"/>
      <c r="T18" s="624"/>
      <c r="U18" s="624"/>
      <c r="V18" s="624"/>
      <c r="W18" s="624"/>
      <c r="X18" s="624"/>
      <c r="Y18" s="625"/>
      <c r="Z18" s="626">
        <v>0</v>
      </c>
      <c r="AA18" s="626"/>
      <c r="AB18" s="626"/>
      <c r="AC18" s="626"/>
      <c r="AD18" s="627">
        <v>899</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853</v>
      </c>
      <c r="S19" s="624"/>
      <c r="T19" s="624"/>
      <c r="U19" s="624"/>
      <c r="V19" s="624"/>
      <c r="W19" s="624"/>
      <c r="X19" s="624"/>
      <c r="Y19" s="625"/>
      <c r="Z19" s="626">
        <v>0</v>
      </c>
      <c r="AA19" s="626"/>
      <c r="AB19" s="626"/>
      <c r="AC19" s="626"/>
      <c r="AD19" s="627">
        <v>853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46</v>
      </c>
      <c r="S20" s="624"/>
      <c r="T20" s="624"/>
      <c r="U20" s="624"/>
      <c r="V20" s="624"/>
      <c r="W20" s="624"/>
      <c r="X20" s="624"/>
      <c r="Y20" s="625"/>
      <c r="Z20" s="626">
        <v>0</v>
      </c>
      <c r="AA20" s="626"/>
      <c r="AB20" s="626"/>
      <c r="AC20" s="626"/>
      <c r="AD20" s="627">
        <v>46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6797536</v>
      </c>
      <c r="CS20" s="624"/>
      <c r="CT20" s="624"/>
      <c r="CU20" s="624"/>
      <c r="CV20" s="624"/>
      <c r="CW20" s="624"/>
      <c r="CX20" s="624"/>
      <c r="CY20" s="625"/>
      <c r="CZ20" s="626">
        <v>100</v>
      </c>
      <c r="DA20" s="626"/>
      <c r="DB20" s="626"/>
      <c r="DC20" s="626"/>
      <c r="DD20" s="632">
        <v>1430292</v>
      </c>
      <c r="DE20" s="624"/>
      <c r="DF20" s="624"/>
      <c r="DG20" s="624"/>
      <c r="DH20" s="624"/>
      <c r="DI20" s="624"/>
      <c r="DJ20" s="624"/>
      <c r="DK20" s="624"/>
      <c r="DL20" s="624"/>
      <c r="DM20" s="624"/>
      <c r="DN20" s="624"/>
      <c r="DO20" s="624"/>
      <c r="DP20" s="625"/>
      <c r="DQ20" s="632">
        <v>3761960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2686478</v>
      </c>
      <c r="S21" s="624"/>
      <c r="T21" s="624"/>
      <c r="U21" s="624"/>
      <c r="V21" s="624"/>
      <c r="W21" s="624"/>
      <c r="X21" s="624"/>
      <c r="Y21" s="625"/>
      <c r="Z21" s="626">
        <v>36.799999999999997</v>
      </c>
      <c r="AA21" s="626"/>
      <c r="AB21" s="626"/>
      <c r="AC21" s="626"/>
      <c r="AD21" s="627">
        <v>2473264</v>
      </c>
      <c r="AE21" s="627"/>
      <c r="AF21" s="627"/>
      <c r="AG21" s="627"/>
      <c r="AH21" s="627"/>
      <c r="AI21" s="627"/>
      <c r="AJ21" s="627"/>
      <c r="AK21" s="627"/>
      <c r="AL21" s="628">
        <v>73.400000000000006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2473264</v>
      </c>
      <c r="S22" s="624"/>
      <c r="T22" s="624"/>
      <c r="U22" s="624"/>
      <c r="V22" s="624"/>
      <c r="W22" s="624"/>
      <c r="X22" s="624"/>
      <c r="Y22" s="625"/>
      <c r="Z22" s="626">
        <v>33.9</v>
      </c>
      <c r="AA22" s="626"/>
      <c r="AB22" s="626"/>
      <c r="AC22" s="626"/>
      <c r="AD22" s="627">
        <v>2473264</v>
      </c>
      <c r="AE22" s="627"/>
      <c r="AF22" s="627"/>
      <c r="AG22" s="627"/>
      <c r="AH22" s="627"/>
      <c r="AI22" s="627"/>
      <c r="AJ22" s="627"/>
      <c r="AK22" s="627"/>
      <c r="AL22" s="628">
        <v>73.400000000000006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213214</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2308270</v>
      </c>
      <c r="CS24" s="613"/>
      <c r="CT24" s="613"/>
      <c r="CU24" s="613"/>
      <c r="CV24" s="613"/>
      <c r="CW24" s="613"/>
      <c r="CX24" s="613"/>
      <c r="CY24" s="614"/>
      <c r="CZ24" s="617">
        <v>34</v>
      </c>
      <c r="DA24" s="618"/>
      <c r="DB24" s="618"/>
      <c r="DC24" s="634"/>
      <c r="DD24" s="655">
        <v>1855197</v>
      </c>
      <c r="DE24" s="613"/>
      <c r="DF24" s="613"/>
      <c r="DG24" s="613"/>
      <c r="DH24" s="613"/>
      <c r="DI24" s="613"/>
      <c r="DJ24" s="613"/>
      <c r="DK24" s="614"/>
      <c r="DL24" s="655">
        <v>1814238</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3486021</v>
      </c>
      <c r="S25" s="624"/>
      <c r="T25" s="624"/>
      <c r="U25" s="624"/>
      <c r="V25" s="624"/>
      <c r="W25" s="624"/>
      <c r="X25" s="624"/>
      <c r="Y25" s="625"/>
      <c r="Z25" s="626">
        <v>47.8</v>
      </c>
      <c r="AA25" s="626"/>
      <c r="AB25" s="626"/>
      <c r="AC25" s="626"/>
      <c r="AD25" s="627">
        <v>3272526</v>
      </c>
      <c r="AE25" s="627"/>
      <c r="AF25" s="627"/>
      <c r="AG25" s="627"/>
      <c r="AH25" s="627"/>
      <c r="AI25" s="627"/>
      <c r="AJ25" s="627"/>
      <c r="AK25" s="627"/>
      <c r="AL25" s="628">
        <v>97.2</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1129749</v>
      </c>
      <c r="CS25" s="644"/>
      <c r="CT25" s="644"/>
      <c r="CU25" s="644"/>
      <c r="CV25" s="644"/>
      <c r="CW25" s="644"/>
      <c r="CX25" s="644"/>
      <c r="CY25" s="645"/>
      <c r="CZ25" s="628">
        <v>16.600000000000001</v>
      </c>
      <c r="DA25" s="656"/>
      <c r="DB25" s="656"/>
      <c r="DC25" s="658"/>
      <c r="DD25" s="632">
        <v>1023830</v>
      </c>
      <c r="DE25" s="644"/>
      <c r="DF25" s="644"/>
      <c r="DG25" s="644"/>
      <c r="DH25" s="644"/>
      <c r="DI25" s="644"/>
      <c r="DJ25" s="644"/>
      <c r="DK25" s="645"/>
      <c r="DL25" s="632">
        <v>1012024</v>
      </c>
      <c r="DM25" s="644"/>
      <c r="DN25" s="644"/>
      <c r="DO25" s="644"/>
      <c r="DP25" s="644"/>
      <c r="DQ25" s="644"/>
      <c r="DR25" s="644"/>
      <c r="DS25" s="644"/>
      <c r="DT25" s="644"/>
      <c r="DU25" s="644"/>
      <c r="DV25" s="645"/>
      <c r="DW25" s="628">
        <v>29.9</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701</v>
      </c>
      <c r="S26" s="624"/>
      <c r="T26" s="624"/>
      <c r="U26" s="624"/>
      <c r="V26" s="624"/>
      <c r="W26" s="624"/>
      <c r="X26" s="624"/>
      <c r="Y26" s="625"/>
      <c r="Z26" s="626">
        <v>0</v>
      </c>
      <c r="AA26" s="626"/>
      <c r="AB26" s="626"/>
      <c r="AC26" s="626"/>
      <c r="AD26" s="627">
        <v>701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568092</v>
      </c>
      <c r="CS26" s="624"/>
      <c r="CT26" s="624"/>
      <c r="CU26" s="624"/>
      <c r="CV26" s="624"/>
      <c r="CW26" s="624"/>
      <c r="CX26" s="624"/>
      <c r="CY26" s="625"/>
      <c r="CZ26" s="628">
        <v>8.4</v>
      </c>
      <c r="DA26" s="656"/>
      <c r="DB26" s="656"/>
      <c r="DC26" s="658"/>
      <c r="DD26" s="632">
        <v>520347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4300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649875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495921</v>
      </c>
      <c r="CS27" s="644"/>
      <c r="CT27" s="644"/>
      <c r="CU27" s="644"/>
      <c r="CV27" s="644"/>
      <c r="CW27" s="644"/>
      <c r="CX27" s="644"/>
      <c r="CY27" s="645"/>
      <c r="CZ27" s="628">
        <v>7.3</v>
      </c>
      <c r="DA27" s="656"/>
      <c r="DB27" s="656"/>
      <c r="DC27" s="658"/>
      <c r="DD27" s="632">
        <v>148767</v>
      </c>
      <c r="DE27" s="644"/>
      <c r="DF27" s="644"/>
      <c r="DG27" s="644"/>
      <c r="DH27" s="644"/>
      <c r="DI27" s="644"/>
      <c r="DJ27" s="644"/>
      <c r="DK27" s="645"/>
      <c r="DL27" s="632">
        <v>119614</v>
      </c>
      <c r="DM27" s="644"/>
      <c r="DN27" s="644"/>
      <c r="DO27" s="644"/>
      <c r="DP27" s="644"/>
      <c r="DQ27" s="644"/>
      <c r="DR27" s="644"/>
      <c r="DS27" s="644"/>
      <c r="DT27" s="644"/>
      <c r="DU27" s="644"/>
      <c r="DV27" s="645"/>
      <c r="DW27" s="628">
        <v>3.5</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59136</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682600</v>
      </c>
      <c r="CS28" s="624"/>
      <c r="CT28" s="624"/>
      <c r="CU28" s="624"/>
      <c r="CV28" s="624"/>
      <c r="CW28" s="624"/>
      <c r="CX28" s="624"/>
      <c r="CY28" s="625"/>
      <c r="CZ28" s="628">
        <v>10</v>
      </c>
      <c r="DA28" s="656"/>
      <c r="DB28" s="656"/>
      <c r="DC28" s="658"/>
      <c r="DD28" s="632">
        <v>682600</v>
      </c>
      <c r="DE28" s="624"/>
      <c r="DF28" s="624"/>
      <c r="DG28" s="624"/>
      <c r="DH28" s="624"/>
      <c r="DI28" s="624"/>
      <c r="DJ28" s="624"/>
      <c r="DK28" s="625"/>
      <c r="DL28" s="632">
        <v>682600</v>
      </c>
      <c r="DM28" s="624"/>
      <c r="DN28" s="624"/>
      <c r="DO28" s="624"/>
      <c r="DP28" s="624"/>
      <c r="DQ28" s="624"/>
      <c r="DR28" s="624"/>
      <c r="DS28" s="624"/>
      <c r="DT28" s="624"/>
      <c r="DU28" s="624"/>
      <c r="DV28" s="625"/>
      <c r="DW28" s="628">
        <v>20.2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4663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682558</v>
      </c>
      <c r="CS29" s="644"/>
      <c r="CT29" s="644"/>
      <c r="CU29" s="644"/>
      <c r="CV29" s="644"/>
      <c r="CW29" s="644"/>
      <c r="CX29" s="644"/>
      <c r="CY29" s="645"/>
      <c r="CZ29" s="628">
        <v>10</v>
      </c>
      <c r="DA29" s="656"/>
      <c r="DB29" s="656"/>
      <c r="DC29" s="658"/>
      <c r="DD29" s="632">
        <v>682558</v>
      </c>
      <c r="DE29" s="644"/>
      <c r="DF29" s="644"/>
      <c r="DG29" s="644"/>
      <c r="DH29" s="644"/>
      <c r="DI29" s="644"/>
      <c r="DJ29" s="644"/>
      <c r="DK29" s="645"/>
      <c r="DL29" s="632">
        <v>682558</v>
      </c>
      <c r="DM29" s="644"/>
      <c r="DN29" s="644"/>
      <c r="DO29" s="644"/>
      <c r="DP29" s="644"/>
      <c r="DQ29" s="644"/>
      <c r="DR29" s="644"/>
      <c r="DS29" s="644"/>
      <c r="DT29" s="644"/>
      <c r="DU29" s="644"/>
      <c r="DV29" s="645"/>
      <c r="DW29" s="628">
        <v>20.2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1090264</v>
      </c>
      <c r="S30" s="624"/>
      <c r="T30" s="624"/>
      <c r="U30" s="624"/>
      <c r="V30" s="624"/>
      <c r="W30" s="624"/>
      <c r="X30" s="624"/>
      <c r="Y30" s="625"/>
      <c r="Z30" s="626">
        <v>14.9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670647</v>
      </c>
      <c r="CS30" s="624"/>
      <c r="CT30" s="624"/>
      <c r="CU30" s="624"/>
      <c r="CV30" s="624"/>
      <c r="CW30" s="624"/>
      <c r="CX30" s="624"/>
      <c r="CY30" s="625"/>
      <c r="CZ30" s="628">
        <v>9.9</v>
      </c>
      <c r="DA30" s="656"/>
      <c r="DB30" s="656"/>
      <c r="DC30" s="658"/>
      <c r="DD30" s="632">
        <v>670647</v>
      </c>
      <c r="DE30" s="624"/>
      <c r="DF30" s="624"/>
      <c r="DG30" s="624"/>
      <c r="DH30" s="624"/>
      <c r="DI30" s="624"/>
      <c r="DJ30" s="624"/>
      <c r="DK30" s="625"/>
      <c r="DL30" s="632">
        <v>670647</v>
      </c>
      <c r="DM30" s="624"/>
      <c r="DN30" s="624"/>
      <c r="DO30" s="624"/>
      <c r="DP30" s="624"/>
      <c r="DQ30" s="624"/>
      <c r="DR30" s="624"/>
      <c r="DS30" s="624"/>
      <c r="DT30" s="624"/>
      <c r="DU30" s="624"/>
      <c r="DV30" s="625"/>
      <c r="DW30" s="628">
        <v>19.8</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94481</v>
      </c>
      <c r="S31" s="624"/>
      <c r="T31" s="624"/>
      <c r="U31" s="624"/>
      <c r="V31" s="624"/>
      <c r="W31" s="624"/>
      <c r="X31" s="624"/>
      <c r="Y31" s="625"/>
      <c r="Z31" s="626">
        <v>1.3</v>
      </c>
      <c r="AA31" s="626"/>
      <c r="AB31" s="626"/>
      <c r="AC31" s="626"/>
      <c r="AD31" s="627">
        <v>94481</v>
      </c>
      <c r="AE31" s="627"/>
      <c r="AF31" s="627"/>
      <c r="AG31" s="627"/>
      <c r="AH31" s="627"/>
      <c r="AI31" s="627"/>
      <c r="AJ31" s="627"/>
      <c r="AK31" s="627"/>
      <c r="AL31" s="628">
        <v>2.8</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97.4</v>
      </c>
      <c r="BN31" s="667"/>
      <c r="BO31" s="667"/>
      <c r="BP31" s="667"/>
      <c r="BQ31" s="668"/>
      <c r="BR31" s="670">
        <v>99</v>
      </c>
      <c r="BS31" s="667"/>
      <c r="BT31" s="667"/>
      <c r="BU31" s="667"/>
      <c r="BV31" s="667"/>
      <c r="BW31" s="667"/>
      <c r="BX31" s="618">
        <v>97</v>
      </c>
      <c r="BY31" s="667"/>
      <c r="BZ31" s="667"/>
      <c r="CA31" s="667"/>
      <c r="CB31" s="668"/>
      <c r="CD31" s="663"/>
      <c r="CE31" s="664"/>
      <c r="CF31" s="620" t="s">
        <v>301</v>
      </c>
      <c r="CG31" s="621"/>
      <c r="CH31" s="621"/>
      <c r="CI31" s="621"/>
      <c r="CJ31" s="621"/>
      <c r="CK31" s="621"/>
      <c r="CL31" s="621"/>
      <c r="CM31" s="621"/>
      <c r="CN31" s="621"/>
      <c r="CO31" s="621"/>
      <c r="CP31" s="621"/>
      <c r="CQ31" s="622"/>
      <c r="CR31" s="623">
        <v>11911</v>
      </c>
      <c r="CS31" s="644"/>
      <c r="CT31" s="644"/>
      <c r="CU31" s="644"/>
      <c r="CV31" s="644"/>
      <c r="CW31" s="644"/>
      <c r="CX31" s="644"/>
      <c r="CY31" s="645"/>
      <c r="CZ31" s="628">
        <v>0.2</v>
      </c>
      <c r="DA31" s="656"/>
      <c r="DB31" s="656"/>
      <c r="DC31" s="658"/>
      <c r="DD31" s="632">
        <v>11911</v>
      </c>
      <c r="DE31" s="644"/>
      <c r="DF31" s="644"/>
      <c r="DG31" s="644"/>
      <c r="DH31" s="644"/>
      <c r="DI31" s="644"/>
      <c r="DJ31" s="644"/>
      <c r="DK31" s="645"/>
      <c r="DL31" s="632">
        <v>11911</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585001</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44"/>
      <c r="BI32" s="644"/>
      <c r="BJ32" s="644"/>
      <c r="BK32" s="644"/>
      <c r="BL32" s="644"/>
      <c r="BM32" s="629">
        <v>97.8</v>
      </c>
      <c r="BN32" s="644"/>
      <c r="BO32" s="644"/>
      <c r="BP32" s="644"/>
      <c r="BQ32" s="669"/>
      <c r="BR32" s="680">
        <v>98.6</v>
      </c>
      <c r="BS32" s="644"/>
      <c r="BT32" s="644"/>
      <c r="BU32" s="644"/>
      <c r="BV32" s="644"/>
      <c r="BW32" s="644"/>
      <c r="BX32" s="629">
        <v>97.2</v>
      </c>
      <c r="BY32" s="644"/>
      <c r="BZ32" s="644"/>
      <c r="CA32" s="644"/>
      <c r="CB32" s="669"/>
      <c r="CD32" s="665"/>
      <c r="CE32" s="666"/>
      <c r="CF32" s="620" t="s">
        <v>305</v>
      </c>
      <c r="CG32" s="621"/>
      <c r="CH32" s="621"/>
      <c r="CI32" s="621"/>
      <c r="CJ32" s="621"/>
      <c r="CK32" s="621"/>
      <c r="CL32" s="621"/>
      <c r="CM32" s="621"/>
      <c r="CN32" s="621"/>
      <c r="CO32" s="621"/>
      <c r="CP32" s="621"/>
      <c r="CQ32" s="622"/>
      <c r="CR32" s="623">
        <v>42</v>
      </c>
      <c r="CS32" s="624"/>
      <c r="CT32" s="624"/>
      <c r="CU32" s="624"/>
      <c r="CV32" s="624"/>
      <c r="CW32" s="624"/>
      <c r="CX32" s="624"/>
      <c r="CY32" s="625"/>
      <c r="CZ32" s="628">
        <v>0</v>
      </c>
      <c r="DA32" s="656"/>
      <c r="DB32" s="656"/>
      <c r="DC32" s="658"/>
      <c r="DD32" s="632">
        <v>42</v>
      </c>
      <c r="DE32" s="624"/>
      <c r="DF32" s="624"/>
      <c r="DG32" s="624"/>
      <c r="DH32" s="624"/>
      <c r="DI32" s="624"/>
      <c r="DJ32" s="624"/>
      <c r="DK32" s="625"/>
      <c r="DL32" s="632">
        <v>42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58407</v>
      </c>
      <c r="S33" s="624"/>
      <c r="T33" s="624"/>
      <c r="U33" s="624"/>
      <c r="V33" s="624"/>
      <c r="W33" s="624"/>
      <c r="X33" s="624"/>
      <c r="Y33" s="625"/>
      <c r="Z33" s="626">
        <v>0.8</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98.7</v>
      </c>
      <c r="BH33" s="682"/>
      <c r="BI33" s="682"/>
      <c r="BJ33" s="682"/>
      <c r="BK33" s="682"/>
      <c r="BL33" s="682"/>
      <c r="BM33" s="683">
        <v>94.7</v>
      </c>
      <c r="BN33" s="682"/>
      <c r="BO33" s="682"/>
      <c r="BP33" s="682"/>
      <c r="BQ33" s="684"/>
      <c r="BR33" s="681">
        <v>98.3</v>
      </c>
      <c r="BS33" s="682"/>
      <c r="BT33" s="682"/>
      <c r="BU33" s="682"/>
      <c r="BV33" s="682"/>
      <c r="BW33" s="682"/>
      <c r="BX33" s="683">
        <v>93.9</v>
      </c>
      <c r="BY33" s="682"/>
      <c r="BZ33" s="682"/>
      <c r="CA33" s="682"/>
      <c r="CB33" s="684"/>
      <c r="CD33" s="620" t="s">
        <v>308</v>
      </c>
      <c r="CE33" s="621"/>
      <c r="CF33" s="621"/>
      <c r="CG33" s="621"/>
      <c r="CH33" s="621"/>
      <c r="CI33" s="621"/>
      <c r="CJ33" s="621"/>
      <c r="CK33" s="621"/>
      <c r="CL33" s="621"/>
      <c r="CM33" s="621"/>
      <c r="CN33" s="621"/>
      <c r="CO33" s="621"/>
      <c r="CP33" s="621"/>
      <c r="CQ33" s="622"/>
      <c r="CR33" s="623">
        <v>3052303</v>
      </c>
      <c r="CS33" s="644"/>
      <c r="CT33" s="644"/>
      <c r="CU33" s="644"/>
      <c r="CV33" s="644"/>
      <c r="CW33" s="644"/>
      <c r="CX33" s="644"/>
      <c r="CY33" s="645"/>
      <c r="CZ33" s="628">
        <v>44.9</v>
      </c>
      <c r="DA33" s="656"/>
      <c r="DB33" s="656"/>
      <c r="DC33" s="658"/>
      <c r="DD33" s="632">
        <v>1801594</v>
      </c>
      <c r="DE33" s="644"/>
      <c r="DF33" s="644"/>
      <c r="DG33" s="644"/>
      <c r="DH33" s="644"/>
      <c r="DI33" s="644"/>
      <c r="DJ33" s="644"/>
      <c r="DK33" s="645"/>
      <c r="DL33" s="632">
        <v>1183150</v>
      </c>
      <c r="DM33" s="644"/>
      <c r="DN33" s="644"/>
      <c r="DO33" s="644"/>
      <c r="DP33" s="644"/>
      <c r="DQ33" s="644"/>
      <c r="DR33" s="644"/>
      <c r="DS33" s="644"/>
      <c r="DT33" s="644"/>
      <c r="DU33" s="644"/>
      <c r="DV33" s="645"/>
      <c r="DW33" s="628">
        <v>35</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400875</v>
      </c>
      <c r="S34" s="624"/>
      <c r="T34" s="624"/>
      <c r="U34" s="624"/>
      <c r="V34" s="624"/>
      <c r="W34" s="624"/>
      <c r="X34" s="624"/>
      <c r="Y34" s="625"/>
      <c r="Z34" s="626">
        <v>5.5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1193457</v>
      </c>
      <c r="CS34" s="624"/>
      <c r="CT34" s="624"/>
      <c r="CU34" s="624"/>
      <c r="CV34" s="624"/>
      <c r="CW34" s="624"/>
      <c r="CX34" s="624"/>
      <c r="CY34" s="625"/>
      <c r="CZ34" s="628">
        <v>17.600000000000001</v>
      </c>
      <c r="DA34" s="656"/>
      <c r="DB34" s="656"/>
      <c r="DC34" s="658"/>
      <c r="DD34" s="632">
        <v>668691</v>
      </c>
      <c r="DE34" s="624"/>
      <c r="DF34" s="624"/>
      <c r="DG34" s="624"/>
      <c r="DH34" s="624"/>
      <c r="DI34" s="624"/>
      <c r="DJ34" s="624"/>
      <c r="DK34" s="625"/>
      <c r="DL34" s="632">
        <v>487347</v>
      </c>
      <c r="DM34" s="624"/>
      <c r="DN34" s="624"/>
      <c r="DO34" s="624"/>
      <c r="DP34" s="624"/>
      <c r="DQ34" s="624"/>
      <c r="DR34" s="624"/>
      <c r="DS34" s="624"/>
      <c r="DT34" s="624"/>
      <c r="DU34" s="624"/>
      <c r="DV34" s="625"/>
      <c r="DW34" s="628">
        <v>14.4</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225590</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96720</v>
      </c>
      <c r="CS35" s="644"/>
      <c r="CT35" s="644"/>
      <c r="CU35" s="644"/>
      <c r="CV35" s="644"/>
      <c r="CW35" s="644"/>
      <c r="CX35" s="644"/>
      <c r="CY35" s="645"/>
      <c r="CZ35" s="628">
        <v>1.4</v>
      </c>
      <c r="DA35" s="656"/>
      <c r="DB35" s="656"/>
      <c r="DC35" s="658"/>
      <c r="DD35" s="632">
        <v>78095</v>
      </c>
      <c r="DE35" s="644"/>
      <c r="DF35" s="644"/>
      <c r="DG35" s="644"/>
      <c r="DH35" s="644"/>
      <c r="DI35" s="644"/>
      <c r="DJ35" s="644"/>
      <c r="DK35" s="645"/>
      <c r="DL35" s="632">
        <v>43635</v>
      </c>
      <c r="DM35" s="644"/>
      <c r="DN35" s="644"/>
      <c r="DO35" s="644"/>
      <c r="DP35" s="644"/>
      <c r="DQ35" s="644"/>
      <c r="DR35" s="644"/>
      <c r="DS35" s="644"/>
      <c r="DT35" s="644"/>
      <c r="DU35" s="644"/>
      <c r="DV35" s="645"/>
      <c r="DW35" s="628">
        <v>1.3</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422068</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427184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-12803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771430</v>
      </c>
      <c r="CS36" s="624"/>
      <c r="CT36" s="624"/>
      <c r="CU36" s="624"/>
      <c r="CV36" s="624"/>
      <c r="CW36" s="624"/>
      <c r="CX36" s="624"/>
      <c r="CY36" s="625"/>
      <c r="CZ36" s="628">
        <v>11.3</v>
      </c>
      <c r="DA36" s="656"/>
      <c r="DB36" s="656"/>
      <c r="DC36" s="658"/>
      <c r="DD36" s="632">
        <v>557635</v>
      </c>
      <c r="DE36" s="624"/>
      <c r="DF36" s="624"/>
      <c r="DG36" s="624"/>
      <c r="DH36" s="624"/>
      <c r="DI36" s="624"/>
      <c r="DJ36" s="624"/>
      <c r="DK36" s="625"/>
      <c r="DL36" s="632">
        <v>429921</v>
      </c>
      <c r="DM36" s="624"/>
      <c r="DN36" s="624"/>
      <c r="DO36" s="624"/>
      <c r="DP36" s="624"/>
      <c r="DQ36" s="624"/>
      <c r="DR36" s="624"/>
      <c r="DS36" s="624"/>
      <c r="DT36" s="624"/>
      <c r="DU36" s="624"/>
      <c r="DV36" s="625"/>
      <c r="DW36" s="628">
        <v>12.7</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118160</v>
      </c>
      <c r="S37" s="624"/>
      <c r="T37" s="624"/>
      <c r="U37" s="624"/>
      <c r="V37" s="624"/>
      <c r="W37" s="624"/>
      <c r="X37" s="624"/>
      <c r="Y37" s="625"/>
      <c r="Z37" s="626">
        <v>1.6</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149916</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-12803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368061</v>
      </c>
      <c r="CS37" s="644"/>
      <c r="CT37" s="644"/>
      <c r="CU37" s="644"/>
      <c r="CV37" s="644"/>
      <c r="CW37" s="644"/>
      <c r="CX37" s="644"/>
      <c r="CY37" s="645"/>
      <c r="CZ37" s="628">
        <v>5.4</v>
      </c>
      <c r="DA37" s="656"/>
      <c r="DB37" s="656"/>
      <c r="DC37" s="658"/>
      <c r="DD37" s="632">
        <v>348361</v>
      </c>
      <c r="DE37" s="644"/>
      <c r="DF37" s="644"/>
      <c r="DG37" s="644"/>
      <c r="DH37" s="644"/>
      <c r="DI37" s="644"/>
      <c r="DJ37" s="644"/>
      <c r="DK37" s="645"/>
      <c r="DL37" s="632">
        <v>284990</v>
      </c>
      <c r="DM37" s="644"/>
      <c r="DN37" s="644"/>
      <c r="DO37" s="644"/>
      <c r="DP37" s="644"/>
      <c r="DQ37" s="644"/>
      <c r="DR37" s="644"/>
      <c r="DS37" s="644"/>
      <c r="DT37" s="644"/>
      <c r="DU37" s="644"/>
      <c r="DV37" s="645"/>
      <c r="DW37" s="628">
        <v>8.4</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744400</v>
      </c>
      <c r="S38" s="624"/>
      <c r="T38" s="624"/>
      <c r="U38" s="624"/>
      <c r="V38" s="624"/>
      <c r="W38" s="624"/>
      <c r="X38" s="624"/>
      <c r="Y38" s="625"/>
      <c r="Z38" s="626">
        <v>10.199999999999999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924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427184</v>
      </c>
      <c r="CS38" s="624"/>
      <c r="CT38" s="624"/>
      <c r="CU38" s="624"/>
      <c r="CV38" s="624"/>
      <c r="CW38" s="624"/>
      <c r="CX38" s="624"/>
      <c r="CY38" s="625"/>
      <c r="CZ38" s="628">
        <v>6.3</v>
      </c>
      <c r="DA38" s="656"/>
      <c r="DB38" s="656"/>
      <c r="DC38" s="658"/>
      <c r="DD38" s="632">
        <v>372294</v>
      </c>
      <c r="DE38" s="624"/>
      <c r="DF38" s="624"/>
      <c r="DG38" s="624"/>
      <c r="DH38" s="624"/>
      <c r="DI38" s="624"/>
      <c r="DJ38" s="624"/>
      <c r="DK38" s="625"/>
      <c r="DL38" s="632">
        <v>222247</v>
      </c>
      <c r="DM38" s="624"/>
      <c r="DN38" s="624"/>
      <c r="DO38" s="624"/>
      <c r="DP38" s="624"/>
      <c r="DQ38" s="624"/>
      <c r="DR38" s="624"/>
      <c r="DS38" s="624"/>
      <c r="DT38" s="624"/>
      <c r="DU38" s="624"/>
      <c r="DV38" s="625"/>
      <c r="DW38" s="628">
        <v>6.6</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1354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563512</v>
      </c>
      <c r="CS39" s="644"/>
      <c r="CT39" s="644"/>
      <c r="CU39" s="644"/>
      <c r="CV39" s="644"/>
      <c r="CW39" s="644"/>
      <c r="CX39" s="644"/>
      <c r="CY39" s="645"/>
      <c r="CZ39" s="628">
        <v>8.3000000000000007</v>
      </c>
      <c r="DA39" s="656"/>
      <c r="DB39" s="656"/>
      <c r="DC39" s="658"/>
      <c r="DD39" s="632">
        <v>124879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12900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64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7294067</v>
      </c>
      <c r="S41" s="696"/>
      <c r="T41" s="696"/>
      <c r="U41" s="696"/>
      <c r="V41" s="696"/>
      <c r="W41" s="696"/>
      <c r="X41" s="696"/>
      <c r="Y41" s="700"/>
      <c r="Z41" s="701">
        <v>100</v>
      </c>
      <c r="AA41" s="701"/>
      <c r="AB41" s="701"/>
      <c r="AC41" s="701"/>
      <c r="AD41" s="702">
        <v>3367708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77812</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199456</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382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1436963</v>
      </c>
      <c r="CS42" s="644"/>
      <c r="CT42" s="644"/>
      <c r="CU42" s="644"/>
      <c r="CV42" s="644"/>
      <c r="CW42" s="644"/>
      <c r="CX42" s="644"/>
      <c r="CY42" s="645"/>
      <c r="CZ42" s="628">
        <v>21.1</v>
      </c>
      <c r="DA42" s="656"/>
      <c r="DB42" s="656"/>
      <c r="DC42" s="658"/>
      <c r="DD42" s="632">
        <v>105169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1430292</v>
      </c>
      <c r="CS44" s="624"/>
      <c r="CT44" s="624"/>
      <c r="CU44" s="624"/>
      <c r="CV44" s="624"/>
      <c r="CW44" s="624"/>
      <c r="CX44" s="624"/>
      <c r="CY44" s="625"/>
      <c r="CZ44" s="628">
        <v>21</v>
      </c>
      <c r="DA44" s="629"/>
      <c r="DB44" s="629"/>
      <c r="DC44" s="635"/>
      <c r="DD44" s="632">
        <v>105169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1186451</v>
      </c>
      <c r="CS45" s="644"/>
      <c r="CT45" s="644"/>
      <c r="CU45" s="644"/>
      <c r="CV45" s="644"/>
      <c r="CW45" s="644"/>
      <c r="CX45" s="644"/>
      <c r="CY45" s="645"/>
      <c r="CZ45" s="628">
        <v>17.5</v>
      </c>
      <c r="DA45" s="656"/>
      <c r="DB45" s="656"/>
      <c r="DC45" s="658"/>
      <c r="DD45" s="632">
        <v>66741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243841</v>
      </c>
      <c r="CS46" s="624"/>
      <c r="CT46" s="624"/>
      <c r="CU46" s="624"/>
      <c r="CV46" s="624"/>
      <c r="CW46" s="624"/>
      <c r="CX46" s="624"/>
      <c r="CY46" s="625"/>
      <c r="CZ46" s="628">
        <v>3.6</v>
      </c>
      <c r="DA46" s="629"/>
      <c r="DB46" s="629"/>
      <c r="DC46" s="635"/>
      <c r="DD46" s="632">
        <v>38428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6671</v>
      </c>
      <c r="CS47" s="644"/>
      <c r="CT47" s="644"/>
      <c r="CU47" s="644"/>
      <c r="CV47" s="644"/>
      <c r="CW47" s="644"/>
      <c r="CX47" s="644"/>
      <c r="CY47" s="645"/>
      <c r="CZ47" s="628">
        <v>0.1</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6797536</v>
      </c>
      <c r="CS49" s="682"/>
      <c r="CT49" s="682"/>
      <c r="CU49" s="682"/>
      <c r="CV49" s="682"/>
      <c r="CW49" s="682"/>
      <c r="CX49" s="682"/>
      <c r="CY49" s="711"/>
      <c r="CZ49" s="703">
        <v>100</v>
      </c>
      <c r="DA49" s="712"/>
      <c r="DB49" s="712"/>
      <c r="DC49" s="713"/>
      <c r="DD49" s="714">
        <v>3761960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kKkQT06zJCYuU+sFAOpTKkGRupxL+7ZYWSoSgmNIRCr5sHBY+C+T7cRkQSX3KmNU/6NDBB611FJhz+B+GrBw==" saltValue="1ObO1Bcs6X8j467UqpqG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3"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389</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389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-13</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3</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11</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397</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295</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295</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295</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656316</v>
      </c>
      <c r="AB110" s="900"/>
      <c r="AC110" s="900"/>
      <c r="AD110" s="900"/>
      <c r="AE110" s="901"/>
      <c r="AF110" s="902">
        <v>715807</v>
      </c>
      <c r="AG110" s="900"/>
      <c r="AH110" s="900"/>
      <c r="AI110" s="900"/>
      <c r="AJ110" s="901"/>
      <c r="AK110" s="902">
        <v>682558</v>
      </c>
      <c r="AL110" s="900"/>
      <c r="AM110" s="900"/>
      <c r="AN110" s="900"/>
      <c r="AO110" s="901"/>
      <c r="AP110" s="903">
        <v>24.5</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6220890</v>
      </c>
      <c r="BR110" s="931"/>
      <c r="BS110" s="931"/>
      <c r="BT110" s="931"/>
      <c r="BU110" s="931"/>
      <c r="BV110" s="931">
        <v>5843874</v>
      </c>
      <c r="BW110" s="931"/>
      <c r="BX110" s="931"/>
      <c r="BY110" s="931"/>
      <c r="BZ110" s="931"/>
      <c r="CA110" s="931">
        <v>5917627</v>
      </c>
      <c r="CB110" s="931"/>
      <c r="CC110" s="931"/>
      <c r="CD110" s="931"/>
      <c r="CE110" s="931"/>
      <c r="CF110" s="944">
        <v>212.7</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383706</v>
      </c>
      <c r="BR112" s="926"/>
      <c r="BS112" s="926"/>
      <c r="BT112" s="926"/>
      <c r="BU112" s="926"/>
      <c r="BV112" s="926">
        <v>372851</v>
      </c>
      <c r="BW112" s="926"/>
      <c r="BX112" s="926"/>
      <c r="BY112" s="926"/>
      <c r="BZ112" s="926"/>
      <c r="CA112" s="926">
        <v>403708</v>
      </c>
      <c r="CB112" s="926"/>
      <c r="CC112" s="926"/>
      <c r="CD112" s="926"/>
      <c r="CE112" s="926"/>
      <c r="CF112" s="920">
        <v>14.5</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41483</v>
      </c>
      <c r="AB113" s="938"/>
      <c r="AC113" s="938"/>
      <c r="AD113" s="938"/>
      <c r="AE113" s="939"/>
      <c r="AF113" s="940">
        <v>42737</v>
      </c>
      <c r="AG113" s="938"/>
      <c r="AH113" s="938"/>
      <c r="AI113" s="938"/>
      <c r="AJ113" s="939"/>
      <c r="AK113" s="940">
        <v>57529</v>
      </c>
      <c r="AL113" s="938"/>
      <c r="AM113" s="938"/>
      <c r="AN113" s="938"/>
      <c r="AO113" s="939"/>
      <c r="AP113" s="941">
        <v>2.1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192800</v>
      </c>
      <c r="BR113" s="926"/>
      <c r="BS113" s="926"/>
      <c r="BT113" s="926"/>
      <c r="BU113" s="926"/>
      <c r="BV113" s="926">
        <v>162304</v>
      </c>
      <c r="BW113" s="926"/>
      <c r="BX113" s="926"/>
      <c r="BY113" s="926"/>
      <c r="BZ113" s="926"/>
      <c r="CA113" s="926">
        <v>131262</v>
      </c>
      <c r="CB113" s="926"/>
      <c r="CC113" s="926"/>
      <c r="CD113" s="926"/>
      <c r="CE113" s="926"/>
      <c r="CF113" s="920">
        <v>4.7</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22467</v>
      </c>
      <c r="AB114" s="959"/>
      <c r="AC114" s="959"/>
      <c r="AD114" s="959"/>
      <c r="AE114" s="960"/>
      <c r="AF114" s="961">
        <v>21963</v>
      </c>
      <c r="AG114" s="959"/>
      <c r="AH114" s="959"/>
      <c r="AI114" s="959"/>
      <c r="AJ114" s="960"/>
      <c r="AK114" s="961">
        <v>22073</v>
      </c>
      <c r="AL114" s="959"/>
      <c r="AM114" s="959"/>
      <c r="AN114" s="959"/>
      <c r="AO114" s="960"/>
      <c r="AP114" s="962">
        <v>0.8</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720266</v>
      </c>
      <c r="AB117" s="979"/>
      <c r="AC117" s="979"/>
      <c r="AD117" s="979"/>
      <c r="AE117" s="980"/>
      <c r="AF117" s="981">
        <v>780507</v>
      </c>
      <c r="AG117" s="979"/>
      <c r="AH117" s="979"/>
      <c r="AI117" s="979"/>
      <c r="AJ117" s="980"/>
      <c r="AK117" s="981">
        <v>762160</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295</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439</v>
      </c>
      <c r="BP119" s="1005"/>
      <c r="BQ119" s="999">
        <v>6797396</v>
      </c>
      <c r="BR119" s="1000"/>
      <c r="BS119" s="1000"/>
      <c r="BT119" s="1000"/>
      <c r="BU119" s="1000"/>
      <c r="BV119" s="1000">
        <v>6379029</v>
      </c>
      <c r="BW119" s="1000"/>
      <c r="BX119" s="1000"/>
      <c r="BY119" s="1000"/>
      <c r="BZ119" s="1000"/>
      <c r="CA119" s="1000">
        <v>6452597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2000307</v>
      </c>
      <c r="BR120" s="931"/>
      <c r="BS120" s="931"/>
      <c r="BT120" s="931"/>
      <c r="BU120" s="931"/>
      <c r="BV120" s="931">
        <v>2299811</v>
      </c>
      <c r="BW120" s="931"/>
      <c r="BX120" s="931"/>
      <c r="BY120" s="931"/>
      <c r="BZ120" s="931"/>
      <c r="CA120" s="931">
        <v>2650470</v>
      </c>
      <c r="CB120" s="931"/>
      <c r="CC120" s="931"/>
      <c r="CD120" s="931"/>
      <c r="CE120" s="931"/>
      <c r="CF120" s="944">
        <v>95.3</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383706</v>
      </c>
      <c r="DH120" s="931"/>
      <c r="DI120" s="931"/>
      <c r="DJ120" s="931"/>
      <c r="DK120" s="931"/>
      <c r="DL120" s="931">
        <v>372851</v>
      </c>
      <c r="DM120" s="931"/>
      <c r="DN120" s="931"/>
      <c r="DO120" s="931"/>
      <c r="DP120" s="931"/>
      <c r="DQ120" s="931">
        <v>403708</v>
      </c>
      <c r="DR120" s="931"/>
      <c r="DS120" s="931"/>
      <c r="DT120" s="931"/>
      <c r="DU120" s="931"/>
      <c r="DV120" s="932">
        <v>14.5</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348822</v>
      </c>
      <c r="BR121" s="926"/>
      <c r="BS121" s="926"/>
      <c r="BT121" s="926"/>
      <c r="BU121" s="926"/>
      <c r="BV121" s="926">
        <v>315618</v>
      </c>
      <c r="BW121" s="926"/>
      <c r="BX121" s="926"/>
      <c r="BY121" s="926"/>
      <c r="BZ121" s="926"/>
      <c r="CA121" s="926">
        <v>291796</v>
      </c>
      <c r="CB121" s="926"/>
      <c r="CC121" s="926"/>
      <c r="CD121" s="926"/>
      <c r="CE121" s="926"/>
      <c r="CF121" s="920">
        <v>10.5</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4520873</v>
      </c>
      <c r="BR122" s="1000"/>
      <c r="BS122" s="1000"/>
      <c r="BT122" s="1000"/>
      <c r="BU122" s="1000"/>
      <c r="BV122" s="1000">
        <v>4282774</v>
      </c>
      <c r="BW122" s="1000"/>
      <c r="BX122" s="1000"/>
      <c r="BY122" s="1000"/>
      <c r="BZ122" s="1000"/>
      <c r="CA122" s="1000">
        <v>4338247</v>
      </c>
      <c r="CB122" s="1000"/>
      <c r="CC122" s="1000"/>
      <c r="CD122" s="1000"/>
      <c r="CE122" s="1000"/>
      <c r="CF122" s="1017">
        <v>155.9</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447</v>
      </c>
      <c r="BP123" s="1005"/>
      <c r="BQ123" s="1063">
        <v>6870002</v>
      </c>
      <c r="BR123" s="1064"/>
      <c r="BS123" s="1064"/>
      <c r="BT123" s="1064"/>
      <c r="BU123" s="1064"/>
      <c r="BV123" s="1064">
        <v>6898203</v>
      </c>
      <c r="BW123" s="1064"/>
      <c r="BX123" s="1064"/>
      <c r="BY123" s="1064"/>
      <c r="BZ123" s="1064"/>
      <c r="CA123" s="1064">
        <v>7280513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16902</v>
      </c>
      <c r="AB128" s="1046"/>
      <c r="AC128" s="1046"/>
      <c r="AD128" s="1046"/>
      <c r="AE128" s="1047"/>
      <c r="AF128" s="1048">
        <v>35550</v>
      </c>
      <c r="AG128" s="1046"/>
      <c r="AH128" s="1046"/>
      <c r="AI128" s="1046"/>
      <c r="AJ128" s="1047"/>
      <c r="AK128" s="1048">
        <v>35550</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3358159</v>
      </c>
      <c r="AB129" s="959"/>
      <c r="AC129" s="959"/>
      <c r="AD129" s="959"/>
      <c r="AE129" s="960"/>
      <c r="AF129" s="961">
        <v>3305766</v>
      </c>
      <c r="AG129" s="959"/>
      <c r="AH129" s="959"/>
      <c r="AI129" s="959"/>
      <c r="AJ129" s="960"/>
      <c r="AK129" s="961">
        <v>3271679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502682</v>
      </c>
      <c r="AB130" s="959"/>
      <c r="AC130" s="959"/>
      <c r="AD130" s="959"/>
      <c r="AE130" s="960"/>
      <c r="AF130" s="961">
        <v>514512</v>
      </c>
      <c r="AG130" s="959"/>
      <c r="AH130" s="959"/>
      <c r="AI130" s="959"/>
      <c r="AJ130" s="960"/>
      <c r="AK130" s="961">
        <v>489351</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2855477</v>
      </c>
      <c r="AB131" s="986"/>
      <c r="AC131" s="986"/>
      <c r="AD131" s="986"/>
      <c r="AE131" s="987"/>
      <c r="AF131" s="985">
        <v>2791254</v>
      </c>
      <c r="AG131" s="986"/>
      <c r="AH131" s="986"/>
      <c r="AI131" s="986"/>
      <c r="AJ131" s="987"/>
      <c r="AK131" s="985">
        <v>2782328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7.0279676569999996</v>
      </c>
      <c r="AB132" s="1097"/>
      <c r="AC132" s="1097"/>
      <c r="AD132" s="1097"/>
      <c r="AE132" s="1098"/>
      <c r="AF132" s="1099">
        <v>8.2559666729999996</v>
      </c>
      <c r="AG132" s="1097"/>
      <c r="AH132" s="1097"/>
      <c r="AI132" s="1097"/>
      <c r="AJ132" s="1098"/>
      <c r="AK132" s="1099">
        <v>8.5273555089999995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7.1</v>
      </c>
      <c r="AB133" s="1080"/>
      <c r="AC133" s="1080"/>
      <c r="AD133" s="1080"/>
      <c r="AE133" s="1081"/>
      <c r="AF133" s="1079">
        <v>7.4</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5Gzam9xT1X2i5o+ug22+ys9hkAJhgnXs4ujus0ZBR3U93eMg3njTn/Yuto0cQrp5qmhtO6Qkiuddtm+9/0DuA==" saltValue="lI21Lx/rW4zp/uTvpWXq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9" zoomScale="60" zoomScaleNormal="85" workbookViewId="0">
      <selection activeCell="BG32" sqref="BG3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vWbXbkGc1E0FDEVYcI4c6p/U5ejZCHuyT3JUyAeEi+OR4FifVBe2lgKQo4J3TWTezkE4zbsrL7MsH3/uKBDXw==" saltValue="9E+dWb6UXYHyART+K+DU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64"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H7uFaeD0afRyCH5rtFlpAqQIIv5tQprgMBDHdgbYq+gK5vmpYJLlrdctg1mnNGXM4iz5mH6p/IenCLcJf21A==" saltValue="DX5a6nMUd73A2dGkCsNw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1129749</v>
      </c>
      <c r="AP9" s="281">
        <v>250388</v>
      </c>
      <c r="AQ9" s="282">
        <v>273733</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196731</v>
      </c>
      <c r="AP10" s="284">
        <v>43602</v>
      </c>
      <c r="AQ10" s="285">
        <v>30345</v>
      </c>
      <c r="AR10" s="286">
        <v>43.7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4149</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38852</v>
      </c>
      <c r="AP13" s="284">
        <v>8611</v>
      </c>
      <c r="AQ13" s="285">
        <v>9494</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t="s">
        <v>484</v>
      </c>
      <c r="AP14" s="284" t="s">
        <v>484</v>
      </c>
      <c r="AQ14" s="285">
        <v>5033</v>
      </c>
      <c r="AR14" s="286" t="s">
        <v>484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-84029</v>
      </c>
      <c r="AP15" s="284">
        <v>-18623</v>
      </c>
      <c r="AQ15" s="285">
        <v>-17000</v>
      </c>
      <c r="AR15" s="286">
        <v>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1281303</v>
      </c>
      <c r="AP16" s="284">
        <v>283977</v>
      </c>
      <c r="AQ16" s="285">
        <v>305754</v>
      </c>
      <c r="AR16" s="286">
        <v>-7.1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22.61</v>
      </c>
      <c r="AP21" s="298">
        <v>26.54</v>
      </c>
      <c r="AQ21" s="299">
        <v>-3.93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93.2</v>
      </c>
      <c r="AP22" s="303">
        <v>93.9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682558</v>
      </c>
      <c r="AP32" s="312">
        <v>151276</v>
      </c>
      <c r="AQ32" s="313">
        <v>170830</v>
      </c>
      <c r="AR32" s="314">
        <v>-11.4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57529</v>
      </c>
      <c r="AP35" s="312">
        <v>12750</v>
      </c>
      <c r="AQ35" s="313">
        <v>32606</v>
      </c>
      <c r="AR35" s="314">
        <v>-60.9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22073</v>
      </c>
      <c r="AP36" s="312">
        <v>4892</v>
      </c>
      <c r="AQ36" s="313">
        <v>4875</v>
      </c>
      <c r="AR36" s="314">
        <v>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484</v>
      </c>
      <c r="AP37" s="312" t="s">
        <v>484</v>
      </c>
      <c r="AQ37" s="313">
        <v>993</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50</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-35550</v>
      </c>
      <c r="AP39" s="312">
        <v>-7879</v>
      </c>
      <c r="AQ39" s="313">
        <v>-6626</v>
      </c>
      <c r="AR39" s="314">
        <v>18.899999999999999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-489351</v>
      </c>
      <c r="AP40" s="312">
        <v>-108455</v>
      </c>
      <c r="AQ40" s="313">
        <v>-145454</v>
      </c>
      <c r="AR40" s="314">
        <v>-25.4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237259</v>
      </c>
      <c r="AP41" s="312">
        <v>52584</v>
      </c>
      <c r="AQ41" s="313">
        <v>57274</v>
      </c>
      <c r="AR41" s="314">
        <v>-8.1999999999999993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1319406</v>
      </c>
      <c r="AN51" s="334">
        <v>282347</v>
      </c>
      <c r="AO51" s="335">
        <v>-43.8</v>
      </c>
      <c r="AP51" s="336">
        <v>316937</v>
      </c>
      <c r="AQ51" s="337">
        <v>9.4</v>
      </c>
      <c r="AR51" s="338">
        <v>-53.2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601930</v>
      </c>
      <c r="AN52" s="342">
        <v>128810</v>
      </c>
      <c r="AO52" s="343">
        <v>89.9</v>
      </c>
      <c r="AP52" s="344">
        <v>199150</v>
      </c>
      <c r="AQ52" s="345">
        <v>27.5</v>
      </c>
      <c r="AR52" s="346">
        <v>62.4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1997726</v>
      </c>
      <c r="AN53" s="334">
        <v>432877</v>
      </c>
      <c r="AO53" s="335">
        <v>53.3</v>
      </c>
      <c r="AP53" s="336">
        <v>332350</v>
      </c>
      <c r="AQ53" s="337">
        <v>4.9000000000000004</v>
      </c>
      <c r="AR53" s="338">
        <v>48.4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1261411</v>
      </c>
      <c r="AN54" s="342">
        <v>273328</v>
      </c>
      <c r="AO54" s="343">
        <v>112.2</v>
      </c>
      <c r="AP54" s="344">
        <v>200453</v>
      </c>
      <c r="AQ54" s="345">
        <v>0.7</v>
      </c>
      <c r="AR54" s="346">
        <v>111.5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1580831</v>
      </c>
      <c r="AN55" s="334">
        <v>343958</v>
      </c>
      <c r="AO55" s="335">
        <v>-20.5</v>
      </c>
      <c r="AP55" s="336">
        <v>362690</v>
      </c>
      <c r="AQ55" s="337">
        <v>9.1</v>
      </c>
      <c r="AR55" s="338">
        <v>-29.6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419186</v>
      </c>
      <c r="AN56" s="342">
        <v>91207</v>
      </c>
      <c r="AO56" s="343">
        <v>-66.599999999999994</v>
      </c>
      <c r="AP56" s="344">
        <v>172580</v>
      </c>
      <c r="AQ56" s="345">
        <v>-13.9</v>
      </c>
      <c r="AR56" s="346">
        <v>-52.7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895373</v>
      </c>
      <c r="AN57" s="334">
        <v>198795</v>
      </c>
      <c r="AO57" s="335">
        <v>-42.2</v>
      </c>
      <c r="AP57" s="336">
        <v>296093</v>
      </c>
      <c r="AQ57" s="337">
        <v>-18.399999999999999</v>
      </c>
      <c r="AR57" s="338">
        <v>-23.8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212804</v>
      </c>
      <c r="AN58" s="342">
        <v>47248</v>
      </c>
      <c r="AO58" s="343">
        <v>-48.2</v>
      </c>
      <c r="AP58" s="344">
        <v>140545</v>
      </c>
      <c r="AQ58" s="345">
        <v>-18.600000000000001</v>
      </c>
      <c r="AR58" s="346">
        <v>-29.6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1430292</v>
      </c>
      <c r="AN59" s="334">
        <v>316997</v>
      </c>
      <c r="AO59" s="335">
        <v>59.5</v>
      </c>
      <c r="AP59" s="336">
        <v>308655</v>
      </c>
      <c r="AQ59" s="337">
        <v>4.2</v>
      </c>
      <c r="AR59" s="338">
        <v>55.3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243841</v>
      </c>
      <c r="AN60" s="342">
        <v>54043</v>
      </c>
      <c r="AO60" s="343">
        <v>14.4</v>
      </c>
      <c r="AP60" s="344">
        <v>169887</v>
      </c>
      <c r="AQ60" s="345">
        <v>20.9</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1444726</v>
      </c>
      <c r="AN61" s="349">
        <v>314995</v>
      </c>
      <c r="AO61" s="350">
        <v>1.3</v>
      </c>
      <c r="AP61" s="351">
        <v>323345</v>
      </c>
      <c r="AQ61" s="352">
        <v>1.8</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547834</v>
      </c>
      <c r="AN62" s="342">
        <v>118927</v>
      </c>
      <c r="AO62" s="343">
        <v>20.3</v>
      </c>
      <c r="AP62" s="344">
        <v>176523</v>
      </c>
      <c r="AQ62" s="345">
        <v>3.3</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fFONweieTgaNED5jAnn+udZVgfwJ/CVyzIh3EU+7kKgdvRNcc7zxWAwSXSVKYrbtHjsNcYK4Pl29kghhzyKJw==" saltValue="kU2GVUWImC1swHG1zxtI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VvrkcNUDkYjbDWPcEQOBSiLKVrpfQEeU1KzW6PBSR8B+TTQqd6yLXe0VCVO2dszlENcbpudWF8tqmmGPBXj8Uw==" saltValue="Nl6oEMOGJqZ1uPc30G5q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60" zoomScaleNormal="60" zoomScaleSheetLayoutView="55" workbookViewId="0">
      <selection activeCell="CP102" sqref="CP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4ck+Sy8qACdPPBnC4I0LDfsp3K6xl9yzfmvVoiTpD6FPoQgh1HozoJcHiXJMBiR8mcr3Kk8HfCuvsCoRI+GNEg==" saltValue="0Bt1L05fNA+bI/3/CYtN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60" zoomScaleNormal="6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13.52</v>
      </c>
      <c r="G47" s="12">
        <v>17.78</v>
      </c>
      <c r="H47" s="12">
        <v>20.96</v>
      </c>
      <c r="I47" s="12">
        <v>27.34</v>
      </c>
      <c r="J47" s="13">
        <v>30.68</v>
      </c>
    </row>
    <row r="48" spans="2:10" ht="57.75" customHeight="1" x14ac:dyDescent="0.15">
      <c r="B48" s="14"/>
      <c r="C48" s="1141" t="s">
        <v>4</v>
      </c>
      <c r="D48" s="1141"/>
      <c r="E48" s="1142"/>
      <c r="F48" s="15">
        <v>15.68</v>
      </c>
      <c r="G48" s="16">
        <v>7.95</v>
      </c>
      <c r="H48" s="16">
        <v>17.600000000000001</v>
      </c>
      <c r="I48" s="16">
        <v>9.84</v>
      </c>
      <c r="J48" s="17">
        <v>11.89</v>
      </c>
    </row>
    <row r="49" spans="2:10" ht="57.75" customHeight="1" thickBot="1" x14ac:dyDescent="0.2">
      <c r="B49" s="18"/>
      <c r="C49" s="1143" t="s">
        <v>5</v>
      </c>
      <c r="D49" s="1143"/>
      <c r="E49" s="1144"/>
      <c r="F49" s="19">
        <v>10.6</v>
      </c>
      <c r="G49" s="20" t="s">
        <v>528</v>
      </c>
      <c r="H49" s="20">
        <v>14.68</v>
      </c>
      <c r="I49" s="20" t="s">
        <v>529</v>
      </c>
      <c r="J49" s="21">
        <v>5</v>
      </c>
    </row>
    <row r="50" spans="2:10" x14ac:dyDescent="0.15"/>
  </sheetData>
  <sheetProtection algorithmName="SHA-512" hashValue="9Ydc2OirnlkpPhRd+EDYJfuQHDeCXQ91FGRx51kt4zCPH1ZEiFELbkniyzoLzaL+BOYrN/BeRsruCdY3fuqp1g==" saltValue="7tuq22oVJscmF4DCehln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0.18</v>
      </c>
      <c r="G34" s="33" t="s">
        <v>531</v>
      </c>
      <c r="H34" s="33" t="s">
        <v>532</v>
      </c>
      <c r="I34" s="33">
        <v>0</v>
      </c>
      <c r="J34" s="34" t="s">
        <v>533</v>
      </c>
      <c r="K34" s="22"/>
      <c r="L34" s="22"/>
      <c r="M34" s="22"/>
      <c r="N34" s="22"/>
      <c r="O34" s="22"/>
      <c r="P34" s="22"/>
    </row>
    <row r="35" spans="1:16" ht="39" customHeight="1" x14ac:dyDescent="0.15">
      <c r="A35" s="22"/>
      <c r="B35" s="35"/>
      <c r="C35" s="1145" t="s">
        <v>534</v>
      </c>
      <c r="D35" s="1146"/>
      <c r="E35" s="1147"/>
      <c r="F35" s="36">
        <v>15.67</v>
      </c>
      <c r="G35" s="37">
        <v>7.95</v>
      </c>
      <c r="H35" s="37">
        <v>17.59</v>
      </c>
      <c r="I35" s="37">
        <v>9.84</v>
      </c>
      <c r="J35" s="38">
        <v>11.89</v>
      </c>
      <c r="K35" s="22"/>
      <c r="L35" s="22"/>
      <c r="M35" s="22"/>
      <c r="N35" s="22"/>
      <c r="O35" s="22"/>
      <c r="P35" s="22"/>
    </row>
    <row r="36" spans="1:16" ht="39" customHeight="1" x14ac:dyDescent="0.15">
      <c r="A36" s="22"/>
      <c r="B36" s="35"/>
      <c r="C36" s="1145" t="s">
        <v>535</v>
      </c>
      <c r="D36" s="1146"/>
      <c r="E36" s="1147"/>
      <c r="F36" s="36">
        <v>0.19</v>
      </c>
      <c r="G36" s="37">
        <v>0.55000000000000004</v>
      </c>
      <c r="H36" s="37">
        <v>0.21</v>
      </c>
      <c r="I36" s="37">
        <v>0.26</v>
      </c>
      <c r="J36" s="38">
        <v>0.35</v>
      </c>
      <c r="K36" s="22"/>
      <c r="L36" s="22"/>
      <c r="M36" s="22"/>
      <c r="N36" s="22"/>
      <c r="O36" s="22"/>
      <c r="P36" s="22"/>
    </row>
    <row r="37" spans="1:16" ht="39" customHeight="1" x14ac:dyDescent="0.15">
      <c r="A37" s="22"/>
      <c r="B37" s="35"/>
      <c r="C37" s="1145" t="s">
        <v>536</v>
      </c>
      <c r="D37" s="1146"/>
      <c r="E37" s="1147"/>
      <c r="F37" s="36">
        <v>0.11</v>
      </c>
      <c r="G37" s="37">
        <v>0.1</v>
      </c>
      <c r="H37" s="37">
        <v>0.09</v>
      </c>
      <c r="I37" s="37">
        <v>0.09</v>
      </c>
      <c r="J37" s="38">
        <v>0.08</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E7tT7GTC9BYeuYbDdoBI/AuSrGEOf3q6v+kngsdJGY4ZU/Gwej21sHxCVaMmY2ziYWpvf3iTgAzz8r8vlF0sg==" saltValue="UWw+aYxzTX6NzpB2x8zK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31" zoomScale="70" zoomScaleNormal="70" zoomScaleSheetLayoutView="55" workbookViewId="0">
      <selection activeCell="L63" sqref="L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615</v>
      </c>
      <c r="L45" s="60">
        <v>630</v>
      </c>
      <c r="M45" s="60">
        <v>656</v>
      </c>
      <c r="N45" s="60">
        <v>716</v>
      </c>
      <c r="O45" s="61">
        <v>683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35</v>
      </c>
      <c r="L48" s="64">
        <v>43</v>
      </c>
      <c r="M48" s="64">
        <v>41</v>
      </c>
      <c r="N48" s="64">
        <v>43</v>
      </c>
      <c r="O48" s="65">
        <v>58</v>
      </c>
      <c r="P48" s="48"/>
      <c r="Q48" s="48"/>
      <c r="R48" s="48"/>
      <c r="S48" s="48"/>
      <c r="T48" s="48"/>
      <c r="U48" s="48"/>
    </row>
    <row r="49" spans="1:21" ht="30.75" customHeight="1" x14ac:dyDescent="0.15">
      <c r="A49" s="48"/>
      <c r="B49" s="1155"/>
      <c r="C49" s="1156"/>
      <c r="D49" s="62"/>
      <c r="E49" s="1161" t="s">
        <v>14</v>
      </c>
      <c r="F49" s="1161"/>
      <c r="G49" s="1161"/>
      <c r="H49" s="1161"/>
      <c r="I49" s="1161"/>
      <c r="J49" s="1162"/>
      <c r="K49" s="63">
        <v>64</v>
      </c>
      <c r="L49" s="64">
        <v>46</v>
      </c>
      <c r="M49" s="64">
        <v>22</v>
      </c>
      <c r="N49" s="64">
        <v>22</v>
      </c>
      <c r="O49" s="65">
        <v>22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539</v>
      </c>
      <c r="L52" s="64">
        <v>532</v>
      </c>
      <c r="M52" s="64">
        <v>519</v>
      </c>
      <c r="N52" s="64">
        <v>551</v>
      </c>
      <c r="O52" s="65">
        <v>526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175</v>
      </c>
      <c r="L53" s="69">
        <v>187</v>
      </c>
      <c r="M53" s="69">
        <v>200</v>
      </c>
      <c r="N53" s="69">
        <v>230</v>
      </c>
      <c r="O53" s="70">
        <v>237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tb2wXSXm1LGYanULAoZI2iRxAtxJmoL7T+6BCdO5XDr5l7k70i4uaYK5pN2bQzWt/8svXjd90UwKvTEcYefsA==" saltValue="HX4DF4xeGPBI3hJtcw4N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6033</v>
      </c>
      <c r="J41" s="356">
        <v>6309</v>
      </c>
      <c r="K41" s="356">
        <v>6221</v>
      </c>
      <c r="L41" s="356">
        <v>5844</v>
      </c>
      <c r="M41" s="357">
        <v>5918</v>
      </c>
    </row>
    <row r="42" spans="2:13" ht="27.75" customHeight="1" x14ac:dyDescent="0.15">
      <c r="B42" s="1186"/>
      <c r="C42" s="1187"/>
      <c r="D42" s="106"/>
      <c r="E42" s="1192" t="s">
        <v>32</v>
      </c>
      <c r="F42" s="1192"/>
      <c r="G42" s="1192"/>
      <c r="H42" s="1193"/>
      <c r="I42" s="358" t="s">
        <v>484</v>
      </c>
      <c r="J42" s="359" t="s">
        <v>484</v>
      </c>
      <c r="K42" s="359" t="s">
        <v>484</v>
      </c>
      <c r="L42" s="359" t="s">
        <v>484</v>
      </c>
      <c r="M42" s="360" t="s">
        <v>484</v>
      </c>
    </row>
    <row r="43" spans="2:13" ht="27.75" customHeight="1" x14ac:dyDescent="0.15">
      <c r="B43" s="1186"/>
      <c r="C43" s="1187"/>
      <c r="D43" s="106"/>
      <c r="E43" s="1192" t="s">
        <v>33</v>
      </c>
      <c r="F43" s="1192"/>
      <c r="G43" s="1192"/>
      <c r="H43" s="1193"/>
      <c r="I43" s="358">
        <v>425</v>
      </c>
      <c r="J43" s="359">
        <v>410</v>
      </c>
      <c r="K43" s="359">
        <v>384</v>
      </c>
      <c r="L43" s="359">
        <v>373</v>
      </c>
      <c r="M43" s="360">
        <v>404</v>
      </c>
    </row>
    <row r="44" spans="2:13" ht="27.75" customHeight="1" x14ac:dyDescent="0.15">
      <c r="B44" s="1186"/>
      <c r="C44" s="1187"/>
      <c r="D44" s="106"/>
      <c r="E44" s="1192" t="s">
        <v>34</v>
      </c>
      <c r="F44" s="1192"/>
      <c r="G44" s="1192"/>
      <c r="H44" s="1193"/>
      <c r="I44" s="358">
        <v>278</v>
      </c>
      <c r="J44" s="359">
        <v>225</v>
      </c>
      <c r="K44" s="359">
        <v>193</v>
      </c>
      <c r="L44" s="359">
        <v>162</v>
      </c>
      <c r="M44" s="360">
        <v>131</v>
      </c>
    </row>
    <row r="45" spans="2:13" ht="27.75" customHeight="1" x14ac:dyDescent="0.15">
      <c r="B45" s="1186"/>
      <c r="C45" s="1187"/>
      <c r="D45" s="106"/>
      <c r="E45" s="1192" t="s">
        <v>35</v>
      </c>
      <c r="F45" s="1192"/>
      <c r="G45" s="1192"/>
      <c r="H45" s="1193"/>
      <c r="I45" s="358">
        <v>112</v>
      </c>
      <c r="J45" s="359" t="s">
        <v>484</v>
      </c>
      <c r="K45" s="359" t="s">
        <v>484</v>
      </c>
      <c r="L45" s="359" t="s">
        <v>484</v>
      </c>
      <c r="M45" s="360" t="s">
        <v>484</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1954</v>
      </c>
      <c r="J50" s="359">
        <v>1788</v>
      </c>
      <c r="K50" s="359">
        <v>2000</v>
      </c>
      <c r="L50" s="359">
        <v>2300</v>
      </c>
      <c r="M50" s="360">
        <v>2650</v>
      </c>
    </row>
    <row r="51" spans="2:13" ht="27.75" customHeight="1" x14ac:dyDescent="0.15">
      <c r="B51" s="1186"/>
      <c r="C51" s="1187"/>
      <c r="D51" s="106"/>
      <c r="E51" s="1192" t="s">
        <v>42</v>
      </c>
      <c r="F51" s="1192"/>
      <c r="G51" s="1192"/>
      <c r="H51" s="1193"/>
      <c r="I51" s="358">
        <v>377</v>
      </c>
      <c r="J51" s="359">
        <v>363</v>
      </c>
      <c r="K51" s="359">
        <v>349</v>
      </c>
      <c r="L51" s="359">
        <v>316</v>
      </c>
      <c r="M51" s="360">
        <v>292</v>
      </c>
    </row>
    <row r="52" spans="2:13" ht="27.75" customHeight="1" x14ac:dyDescent="0.15">
      <c r="B52" s="1188"/>
      <c r="C52" s="1189"/>
      <c r="D52" s="106"/>
      <c r="E52" s="1192" t="s">
        <v>43</v>
      </c>
      <c r="F52" s="1192"/>
      <c r="G52" s="1192"/>
      <c r="H52" s="1193"/>
      <c r="I52" s="358">
        <v>4634</v>
      </c>
      <c r="J52" s="359">
        <v>4593</v>
      </c>
      <c r="K52" s="359">
        <v>4521</v>
      </c>
      <c r="L52" s="359">
        <v>4283</v>
      </c>
      <c r="M52" s="360">
        <v>4338</v>
      </c>
    </row>
    <row r="53" spans="2:13" ht="27.75" customHeight="1" thickBot="1" x14ac:dyDescent="0.2">
      <c r="B53" s="1199" t="s">
        <v>19</v>
      </c>
      <c r="C53" s="1200"/>
      <c r="D53" s="110"/>
      <c r="E53" s="1201" t="s">
        <v>44</v>
      </c>
      <c r="F53" s="1201"/>
      <c r="G53" s="1201"/>
      <c r="H53" s="1202"/>
      <c r="I53" s="361">
        <v>-117</v>
      </c>
      <c r="J53" s="362">
        <v>199</v>
      </c>
      <c r="K53" s="362">
        <v>-73</v>
      </c>
      <c r="L53" s="362">
        <v>-519</v>
      </c>
      <c r="M53" s="363">
        <v>-828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fPBK6WbcBvunCtfqHE9jJtRohJh1oFdpGYgctZBX13hiRZdw61WQKPjaxuu0upxWVhyhxJa7LV1Yw2vealkxw==" saltValue="iluplihi7tucTQ3g94x/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5" zoomScale="50" zoomScaleNormal="5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704</v>
      </c>
      <c r="G55" s="122">
        <v>904</v>
      </c>
      <c r="H55" s="123">
        <v>1004</v>
      </c>
    </row>
    <row r="56" spans="2:8" ht="52.5" customHeight="1" x14ac:dyDescent="0.15">
      <c r="B56" s="124"/>
      <c r="C56" s="1213" t="s">
        <v>47</v>
      </c>
      <c r="D56" s="1213"/>
      <c r="E56" s="1214"/>
      <c r="F56" s="125">
        <v>286</v>
      </c>
      <c r="G56" s="125">
        <v>286</v>
      </c>
      <c r="H56" s="126">
        <v>297</v>
      </c>
    </row>
    <row r="57" spans="2:8" ht="53.25" customHeight="1" x14ac:dyDescent="0.15">
      <c r="B57" s="124"/>
      <c r="C57" s="1215" t="s">
        <v>48</v>
      </c>
      <c r="D57" s="1215"/>
      <c r="E57" s="1216"/>
      <c r="F57" s="127">
        <v>920</v>
      </c>
      <c r="G57" s="127">
        <v>1063</v>
      </c>
      <c r="H57" s="128">
        <v>1319</v>
      </c>
    </row>
    <row r="58" spans="2:8" ht="45.75" customHeight="1" x14ac:dyDescent="0.15">
      <c r="B58" s="129"/>
      <c r="C58" s="1203" t="s">
        <v>544</v>
      </c>
      <c r="D58" s="1204"/>
      <c r="E58" s="1205"/>
      <c r="F58" s="130">
        <v>446</v>
      </c>
      <c r="G58" s="130">
        <v>569</v>
      </c>
      <c r="H58" s="131">
        <v>707</v>
      </c>
    </row>
    <row r="59" spans="2:8" ht="45.75" customHeight="1" x14ac:dyDescent="0.15">
      <c r="B59" s="129"/>
      <c r="C59" s="1203" t="s">
        <v>545</v>
      </c>
      <c r="D59" s="1204"/>
      <c r="E59" s="1205"/>
      <c r="F59" s="130">
        <v>20</v>
      </c>
      <c r="G59" s="130">
        <v>90</v>
      </c>
      <c r="H59" s="131">
        <v>140</v>
      </c>
    </row>
    <row r="60" spans="2:8" ht="45.75" customHeight="1" x14ac:dyDescent="0.15">
      <c r="B60" s="129"/>
      <c r="C60" s="1203" t="s">
        <v>546</v>
      </c>
      <c r="D60" s="1204"/>
      <c r="E60" s="1205"/>
      <c r="F60" s="130"/>
      <c r="G60" s="130"/>
      <c r="H60" s="131">
        <v>120</v>
      </c>
    </row>
    <row r="61" spans="2:8" ht="45.75" customHeight="1" x14ac:dyDescent="0.15">
      <c r="B61" s="129"/>
      <c r="C61" s="1203" t="s">
        <v>547</v>
      </c>
      <c r="D61" s="1204"/>
      <c r="E61" s="1205"/>
      <c r="F61" s="130">
        <v>101</v>
      </c>
      <c r="G61" s="130">
        <v>101</v>
      </c>
      <c r="H61" s="131">
        <v>101</v>
      </c>
    </row>
    <row r="62" spans="2:8" ht="45.75" customHeight="1" thickBot="1" x14ac:dyDescent="0.2">
      <c r="B62" s="132"/>
      <c r="C62" s="1206" t="s">
        <v>548</v>
      </c>
      <c r="D62" s="1207"/>
      <c r="E62" s="1208"/>
      <c r="F62" s="133">
        <v>89</v>
      </c>
      <c r="G62" s="133">
        <v>89</v>
      </c>
      <c r="H62" s="134">
        <v>89</v>
      </c>
    </row>
    <row r="63" spans="2:8" ht="52.5" customHeight="1" thickBot="1" x14ac:dyDescent="0.2">
      <c r="B63" s="135"/>
      <c r="C63" s="1209" t="s">
        <v>49</v>
      </c>
      <c r="D63" s="1209"/>
      <c r="E63" s="1210"/>
      <c r="F63" s="136">
        <v>1910</v>
      </c>
      <c r="G63" s="136">
        <v>2253</v>
      </c>
      <c r="H63" s="137">
        <v>2620</v>
      </c>
    </row>
    <row r="64" spans="2:8" x14ac:dyDescent="0.15"/>
  </sheetData>
  <sheetProtection algorithmName="SHA-512" hashValue="lf2gbH0tEAIUWnhDBUWqKxKhydcd2mPwn+pG4GBNloB3ZG6SCCxP3EOYeA7zPDcVhTdXoYo6LgwRoJVS+lfdeA==" saltValue="Hij7IZtZqC9idZ8IEMx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282347</v>
      </c>
      <c r="E3" s="156"/>
      <c r="F3" s="157">
        <v>316937</v>
      </c>
      <c r="G3" s="158"/>
      <c r="H3" s="159"/>
    </row>
    <row r="4" spans="1:8" x14ac:dyDescent="0.15">
      <c r="A4" s="160"/>
      <c r="B4" s="161"/>
      <c r="C4" s="162"/>
      <c r="D4" s="163">
        <v>128810</v>
      </c>
      <c r="E4" s="164"/>
      <c r="F4" s="165">
        <v>199150</v>
      </c>
      <c r="G4" s="166"/>
      <c r="H4" s="167"/>
    </row>
    <row r="5" spans="1:8" x14ac:dyDescent="0.15">
      <c r="A5" s="148" t="s">
        <v>517</v>
      </c>
      <c r="B5" s="153"/>
      <c r="C5" s="154"/>
      <c r="D5" s="155">
        <v>432877</v>
      </c>
      <c r="E5" s="156"/>
      <c r="F5" s="157">
        <v>332350</v>
      </c>
      <c r="G5" s="158"/>
      <c r="H5" s="159"/>
    </row>
    <row r="6" spans="1:8" x14ac:dyDescent="0.15">
      <c r="A6" s="160"/>
      <c r="B6" s="161"/>
      <c r="C6" s="162"/>
      <c r="D6" s="163">
        <v>273328</v>
      </c>
      <c r="E6" s="164"/>
      <c r="F6" s="165">
        <v>200453</v>
      </c>
      <c r="G6" s="166"/>
      <c r="H6" s="167"/>
    </row>
    <row r="7" spans="1:8" x14ac:dyDescent="0.15">
      <c r="A7" s="148" t="s">
        <v>518</v>
      </c>
      <c r="B7" s="153"/>
      <c r="C7" s="154"/>
      <c r="D7" s="155">
        <v>343958</v>
      </c>
      <c r="E7" s="156"/>
      <c r="F7" s="157">
        <v>362690</v>
      </c>
      <c r="G7" s="158"/>
      <c r="H7" s="159"/>
    </row>
    <row r="8" spans="1:8" x14ac:dyDescent="0.15">
      <c r="A8" s="160"/>
      <c r="B8" s="161"/>
      <c r="C8" s="162"/>
      <c r="D8" s="163">
        <v>91207</v>
      </c>
      <c r="E8" s="164"/>
      <c r="F8" s="165">
        <v>172580</v>
      </c>
      <c r="G8" s="166"/>
      <c r="H8" s="167"/>
    </row>
    <row r="9" spans="1:8" x14ac:dyDescent="0.15">
      <c r="A9" s="148" t="s">
        <v>519</v>
      </c>
      <c r="B9" s="153"/>
      <c r="C9" s="154"/>
      <c r="D9" s="155">
        <v>198795</v>
      </c>
      <c r="E9" s="156"/>
      <c r="F9" s="157">
        <v>296093</v>
      </c>
      <c r="G9" s="158"/>
      <c r="H9" s="159"/>
    </row>
    <row r="10" spans="1:8" x14ac:dyDescent="0.15">
      <c r="A10" s="160"/>
      <c r="B10" s="161"/>
      <c r="C10" s="162"/>
      <c r="D10" s="163">
        <v>47248</v>
      </c>
      <c r="E10" s="164"/>
      <c r="F10" s="165">
        <v>140545</v>
      </c>
      <c r="G10" s="166"/>
      <c r="H10" s="167"/>
    </row>
    <row r="11" spans="1:8" x14ac:dyDescent="0.15">
      <c r="A11" s="148" t="s">
        <v>520</v>
      </c>
      <c r="B11" s="153"/>
      <c r="C11" s="154"/>
      <c r="D11" s="155">
        <v>316997</v>
      </c>
      <c r="E11" s="156"/>
      <c r="F11" s="157">
        <v>308655</v>
      </c>
      <c r="G11" s="158"/>
      <c r="H11" s="159"/>
    </row>
    <row r="12" spans="1:8" x14ac:dyDescent="0.15">
      <c r="A12" s="160"/>
      <c r="B12" s="161"/>
      <c r="C12" s="168"/>
      <c r="D12" s="163">
        <v>54043</v>
      </c>
      <c r="E12" s="164"/>
      <c r="F12" s="165">
        <v>169887</v>
      </c>
      <c r="G12" s="166"/>
      <c r="H12" s="167"/>
    </row>
    <row r="13" spans="1:8" x14ac:dyDescent="0.15">
      <c r="A13" s="148"/>
      <c r="B13" s="153"/>
      <c r="C13" s="169"/>
      <c r="D13" s="170">
        <v>314995</v>
      </c>
      <c r="E13" s="171"/>
      <c r="F13" s="172">
        <v>323345</v>
      </c>
      <c r="G13" s="173"/>
      <c r="H13" s="159"/>
    </row>
    <row r="14" spans="1:8" x14ac:dyDescent="0.15">
      <c r="A14" s="160"/>
      <c r="B14" s="161"/>
      <c r="C14" s="162"/>
      <c r="D14" s="163">
        <v>118927</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15.68</v>
      </c>
      <c r="C19" s="174">
        <f>ROUND(VALUE(SUBSTITUTE(実質収支比率等に係る経年分析!G$48,"▲","-")),2)</f>
        <v>7.95</v>
      </c>
      <c r="D19" s="174">
        <f>ROUND(VALUE(SUBSTITUTE(実質収支比率等に係る経年分析!H$48,"▲","-")),2)</f>
        <v>17.600000000000001</v>
      </c>
      <c r="E19" s="174">
        <f>ROUND(VALUE(SUBSTITUTE(実質収支比率等に係る経年分析!I$48,"▲","-")),2)</f>
        <v>9.84</v>
      </c>
      <c r="F19" s="174">
        <f>ROUND(VALUE(SUBSTITUTE(実質収支比率等に係る経年分析!J$48,"▲","-")),2)</f>
        <v>11.89</v>
      </c>
    </row>
    <row r="20" spans="1:11" x14ac:dyDescent="0.15">
      <c r="A20" s="174" t="s">
        <v>53</v>
      </c>
      <c r="B20" s="174">
        <f>ROUND(VALUE(SUBSTITUTE(実質収支比率等に係る経年分析!F$47,"▲","-")),2)</f>
        <v>13.52</v>
      </c>
      <c r="C20" s="174">
        <f>ROUND(VALUE(SUBSTITUTE(実質収支比率等に係る経年分析!G$47,"▲","-")),2)</f>
        <v>17.78</v>
      </c>
      <c r="D20" s="174">
        <f>ROUND(VALUE(SUBSTITUTE(実質収支比率等に係る経年分析!H$47,"▲","-")),2)</f>
        <v>20.96</v>
      </c>
      <c r="E20" s="174">
        <f>ROUND(VALUE(SUBSTITUTE(実質収支比率等に係る経年分析!I$47,"▲","-")),2)</f>
        <v>27.34</v>
      </c>
      <c r="F20" s="174">
        <f>ROUND(VALUE(SUBSTITUTE(実質収支比率等に係る経年分析!J$47,"▲","-")),2)</f>
        <v>30.68</v>
      </c>
    </row>
    <row r="21" spans="1:11" x14ac:dyDescent="0.15">
      <c r="A21" s="174" t="s">
        <v>54</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14.68</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11.89</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0.18</v>
      </c>
      <c r="D36" s="175">
        <f>IF(ROUND(VALUE(SUBSTITUTE(連結実質赤字比率に係る赤字・黒字の構成分析!G$34,"▲", "-")), 2) &lt; 0, ABS(ROUND(VALUE(SUBSTITUTE(連結実質赤字比率に係る赤字・黒字の構成分析!G$34,"▲", "-")), 2)), NA())</f>
        <v>0.17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0.39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539</v>
      </c>
      <c r="E42" s="176"/>
      <c r="F42" s="176"/>
      <c r="G42" s="176">
        <f>'実質公債費比率（分子）の構造'!L$52</f>
        <v>532</v>
      </c>
      <c r="H42" s="176"/>
      <c r="I42" s="176"/>
      <c r="J42" s="176">
        <f>'実質公債費比率（分子）の構造'!M$52</f>
        <v>519</v>
      </c>
      <c r="K42" s="176"/>
      <c r="L42" s="176"/>
      <c r="M42" s="176">
        <f>'実質公債費比率（分子）の構造'!N$52</f>
        <v>551</v>
      </c>
      <c r="N42" s="176"/>
      <c r="O42" s="176"/>
      <c r="P42" s="176">
        <f>'実質公債費比率（分子）の構造'!O$52</f>
        <v>526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64</v>
      </c>
      <c r="C45" s="176"/>
      <c r="D45" s="176"/>
      <c r="E45" s="176">
        <f>'実質公債費比率（分子）の構造'!L$49</f>
        <v>46</v>
      </c>
      <c r="F45" s="176"/>
      <c r="G45" s="176"/>
      <c r="H45" s="176">
        <f>'実質公債費比率（分子）の構造'!M$49</f>
        <v>22</v>
      </c>
      <c r="I45" s="176"/>
      <c r="J45" s="176"/>
      <c r="K45" s="176">
        <f>'実質公債費比率（分子）の構造'!N$49</f>
        <v>22</v>
      </c>
      <c r="L45" s="176"/>
      <c r="M45" s="176"/>
      <c r="N45" s="176">
        <f>'実質公債費比率（分子）の構造'!O$49</f>
        <v>22</v>
      </c>
      <c r="O45" s="176"/>
      <c r="P45" s="176"/>
    </row>
    <row r="46" spans="1:16" x14ac:dyDescent="0.15">
      <c r="A46" s="176" t="s">
        <v>64</v>
      </c>
      <c r="B46" s="176">
        <f>'実質公債費比率（分子）の構造'!K$48</f>
        <v>35</v>
      </c>
      <c r="C46" s="176"/>
      <c r="D46" s="176"/>
      <c r="E46" s="176">
        <f>'実質公債費比率（分子）の構造'!L$48</f>
        <v>43</v>
      </c>
      <c r="F46" s="176"/>
      <c r="G46" s="176"/>
      <c r="H46" s="176">
        <f>'実質公債費比率（分子）の構造'!M$48</f>
        <v>41</v>
      </c>
      <c r="I46" s="176"/>
      <c r="J46" s="176"/>
      <c r="K46" s="176">
        <f>'実質公債費比率（分子）の構造'!N$48</f>
        <v>43</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615</v>
      </c>
      <c r="C49" s="176"/>
      <c r="D49" s="176"/>
      <c r="E49" s="176">
        <f>'実質公債費比率（分子）の構造'!L$45</f>
        <v>630</v>
      </c>
      <c r="F49" s="176"/>
      <c r="G49" s="176"/>
      <c r="H49" s="176">
        <f>'実質公債費比率（分子）の構造'!M$45</f>
        <v>656</v>
      </c>
      <c r="I49" s="176"/>
      <c r="J49" s="176"/>
      <c r="K49" s="176">
        <f>'実質公債費比率（分子）の構造'!N$45</f>
        <v>716</v>
      </c>
      <c r="L49" s="176"/>
      <c r="M49" s="176"/>
      <c r="N49" s="176">
        <f>'実質公債費比率（分子）の構造'!O$45</f>
        <v>683</v>
      </c>
      <c r="O49" s="176"/>
      <c r="P49" s="176"/>
    </row>
    <row r="50" spans="1:16" x14ac:dyDescent="0.15">
      <c r="A50" s="176" t="s">
        <v>67</v>
      </c>
      <c r="B50" s="176" t="e">
        <f>NA()</f>
        <v>#N/A</v>
      </c>
      <c r="C50" s="176">
        <f>IF(ISNUMBER('実質公債費比率（分子）の構造'!K$53),'実質公債費比率（分子）の構造'!K$53,NA())</f>
        <v>175</v>
      </c>
      <c r="D50" s="176" t="e">
        <f>NA()</f>
        <v>#N/A</v>
      </c>
      <c r="E50" s="176" t="e">
        <f>NA()</f>
        <v>#N/A</v>
      </c>
      <c r="F50" s="176">
        <f>IF(ISNUMBER('実質公債費比率（分子）の構造'!L$53),'実質公債費比率（分子）の構造'!L$53,NA())</f>
        <v>187</v>
      </c>
      <c r="G50" s="176" t="e">
        <f>NA()</f>
        <v>#N/A</v>
      </c>
      <c r="H50" s="176" t="e">
        <f>NA()</f>
        <v>#N/A</v>
      </c>
      <c r="I50" s="176">
        <f>IF(ISNUMBER('実質公債費比率（分子）の構造'!M$53),'実質公債費比率（分子）の構造'!M$53,NA())</f>
        <v>200</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237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4634</v>
      </c>
      <c r="E56" s="175"/>
      <c r="F56" s="175"/>
      <c r="G56" s="175">
        <f>'将来負担比率（分子）の構造'!J$52</f>
        <v>4593</v>
      </c>
      <c r="H56" s="175"/>
      <c r="I56" s="175"/>
      <c r="J56" s="175">
        <f>'将来負担比率（分子）の構造'!K$52</f>
        <v>4521</v>
      </c>
      <c r="K56" s="175"/>
      <c r="L56" s="175"/>
      <c r="M56" s="175">
        <f>'将来負担比率（分子）の構造'!L$52</f>
        <v>4283</v>
      </c>
      <c r="N56" s="175"/>
      <c r="O56" s="175"/>
      <c r="P56" s="175">
        <f>'将来負担比率（分子）の構造'!M$52</f>
        <v>4338</v>
      </c>
    </row>
    <row r="57" spans="1:16" x14ac:dyDescent="0.15">
      <c r="A57" s="175" t="s">
        <v>42</v>
      </c>
      <c r="B57" s="175"/>
      <c r="C57" s="175"/>
      <c r="D57" s="175">
        <f>'将来負担比率（分子）の構造'!I$51</f>
        <v>377</v>
      </c>
      <c r="E57" s="175"/>
      <c r="F57" s="175"/>
      <c r="G57" s="175">
        <f>'将来負担比率（分子）の構造'!J$51</f>
        <v>363</v>
      </c>
      <c r="H57" s="175"/>
      <c r="I57" s="175"/>
      <c r="J57" s="175">
        <f>'将来負担比率（分子）の構造'!K$51</f>
        <v>349</v>
      </c>
      <c r="K57" s="175"/>
      <c r="L57" s="175"/>
      <c r="M57" s="175">
        <f>'将来負担比率（分子）の構造'!L$51</f>
        <v>316</v>
      </c>
      <c r="N57" s="175"/>
      <c r="O57" s="175"/>
      <c r="P57" s="175">
        <f>'将来負担比率（分子）の構造'!M$51</f>
        <v>292</v>
      </c>
    </row>
    <row r="58" spans="1:16" x14ac:dyDescent="0.15">
      <c r="A58" s="175" t="s">
        <v>41</v>
      </c>
      <c r="B58" s="175"/>
      <c r="C58" s="175"/>
      <c r="D58" s="175">
        <f>'将来負担比率（分子）の構造'!I$50</f>
        <v>1954</v>
      </c>
      <c r="E58" s="175"/>
      <c r="F58" s="175"/>
      <c r="G58" s="175">
        <f>'将来負担比率（分子）の構造'!J$50</f>
        <v>1788</v>
      </c>
      <c r="H58" s="175"/>
      <c r="I58" s="175"/>
      <c r="J58" s="175">
        <f>'将来負担比率（分子）の構造'!K$50</f>
        <v>2000</v>
      </c>
      <c r="K58" s="175"/>
      <c r="L58" s="175"/>
      <c r="M58" s="175">
        <f>'将来負担比率（分子）の構造'!L$50</f>
        <v>2300</v>
      </c>
      <c r="N58" s="175"/>
      <c r="O58" s="175"/>
      <c r="P58" s="175">
        <f>'将来負担比率（分子）の構造'!M$50</f>
        <v>2650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112</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278</v>
      </c>
      <c r="C63" s="175"/>
      <c r="D63" s="175"/>
      <c r="E63" s="175">
        <f>'将来負担比率（分子）の構造'!J$44</f>
        <v>225</v>
      </c>
      <c r="F63" s="175"/>
      <c r="G63" s="175"/>
      <c r="H63" s="175">
        <f>'将来負担比率（分子）の構造'!K$44</f>
        <v>193</v>
      </c>
      <c r="I63" s="175"/>
      <c r="J63" s="175"/>
      <c r="K63" s="175">
        <f>'将来負担比率（分子）の構造'!L$44</f>
        <v>162</v>
      </c>
      <c r="L63" s="175"/>
      <c r="M63" s="175"/>
      <c r="N63" s="175">
        <f>'将来負担比率（分子）の構造'!M$44</f>
        <v>131</v>
      </c>
      <c r="O63" s="175"/>
      <c r="P63" s="175"/>
    </row>
    <row r="64" spans="1:16" x14ac:dyDescent="0.15">
      <c r="A64" s="175" t="s">
        <v>33</v>
      </c>
      <c r="B64" s="175">
        <f>'将来負担比率（分子）の構造'!I$43</f>
        <v>425</v>
      </c>
      <c r="C64" s="175"/>
      <c r="D64" s="175"/>
      <c r="E64" s="175">
        <f>'将来負担比率（分子）の構造'!J$43</f>
        <v>410</v>
      </c>
      <c r="F64" s="175"/>
      <c r="G64" s="175"/>
      <c r="H64" s="175">
        <f>'将来負担比率（分子）の構造'!K$43</f>
        <v>384</v>
      </c>
      <c r="I64" s="175"/>
      <c r="J64" s="175"/>
      <c r="K64" s="175">
        <f>'将来負担比率（分子）の構造'!L$43</f>
        <v>373</v>
      </c>
      <c r="L64" s="175"/>
      <c r="M64" s="175"/>
      <c r="N64" s="175">
        <f>'将来負担比率（分子）の構造'!M$43</f>
        <v>404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6033</v>
      </c>
      <c r="C66" s="175"/>
      <c r="D66" s="175"/>
      <c r="E66" s="175">
        <f>'将来負担比率（分子）の構造'!J$41</f>
        <v>6309</v>
      </c>
      <c r="F66" s="175"/>
      <c r="G66" s="175"/>
      <c r="H66" s="175">
        <f>'将来負担比率（分子）の構造'!K$41</f>
        <v>6221</v>
      </c>
      <c r="I66" s="175"/>
      <c r="J66" s="175"/>
      <c r="K66" s="175">
        <f>'将来負担比率（分子）の構造'!L$41</f>
        <v>5844</v>
      </c>
      <c r="L66" s="175"/>
      <c r="M66" s="175"/>
      <c r="N66" s="175">
        <f>'将来負担比率（分子）の構造'!M$41</f>
        <v>5918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199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704</v>
      </c>
      <c r="C72" s="179">
        <f>基金残高に係る経年分析!G55</f>
        <v>904</v>
      </c>
      <c r="D72" s="179">
        <f>基金残高に係る経年分析!H55</f>
        <v>1004</v>
      </c>
    </row>
    <row r="73" spans="1:16" x14ac:dyDescent="0.15">
      <c r="A73" s="178" t="s">
        <v>74</v>
      </c>
      <c r="B73" s="179">
        <f>基金残高に係る経年分析!F56</f>
        <v>286</v>
      </c>
      <c r="C73" s="179">
        <f>基金残高に係る経年分析!G56</f>
        <v>286</v>
      </c>
      <c r="D73" s="179">
        <f>基金残高に係る経年分析!H56</f>
        <v>297</v>
      </c>
    </row>
    <row r="74" spans="1:16" x14ac:dyDescent="0.15">
      <c r="A74" s="178" t="s">
        <v>75</v>
      </c>
      <c r="B74" s="179">
        <f>基金残高に係る経年分析!F57</f>
        <v>920</v>
      </c>
      <c r="C74" s="179">
        <f>基金残高に係る経年分析!G57</f>
        <v>1063</v>
      </c>
      <c r="D74" s="179">
        <f>基金残高に係る経年分析!H57</f>
        <v>1319</v>
      </c>
    </row>
  </sheetData>
  <sheetProtection algorithmName="SHA-512" hashValue="8vsUf7WK6HWLbkKdS012N6TZ0QTbD1NhZxj+XJpjweTFSpEkadW517C9QKF6ZoBUmzUtJ+CEhui8T1oMeSyVqA==" saltValue="RVaptiphzi5kcVcuCJeL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2025-03-07T05:48:18Z</cp:lastPrinted>
  <dcterms:created xsi:type="dcterms:W3CDTF">2025-02-19T05:45:51Z</dcterms:created>
  <dcterms:modified xsi:type="dcterms:W3CDTF">2025-03-10T05:53:42Z</dcterms:modified>
  <cp:category/>
</cp:coreProperties>
</file>