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172.16.2.10\総務企画部\財政課\01C　一般財政担当\⑦財政に関する調査全般 ★●\01　県市町村課等\018　財政状況資料集\14　令和5年度財政状況資料集の作成\04　財政課→県\"/>
    </mc:Choice>
  </mc:AlternateContent>
  <xr:revisionPtr revIDLastSave="0" documentId="13_ncr:1_{55FF18A2-59EE-47E7-8E1A-EAC51E774C73}"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BE34" i="10"/>
  <c r="U34" i="10"/>
  <c r="C34" i="10"/>
  <c r="U35"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<sst xmlns="http://schemas.openxmlformats.org/spreadsheetml/2006/main" count="1126" uniqueCount="573">
  <si>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</si>
  <si>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</si>
  <si>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</si>
  <si>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</si>
  <si>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</si>
  <si>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</si>
  <si>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</si>
  <si>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</si>
  <si>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</si>
  <si>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</si>
  <si>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</si>
  <si>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</si>
  <si>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</si>
  <si>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</si>
  <si>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</si>
  <si>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</si>
  <si>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</si>
  <si>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</si>
  <si>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</si>
  <si>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</si>
  <si>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</si>
  <si>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</si>
  <si>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</si>
  <si>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</si>
  <si>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</si>
  <si>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</si>
  <si>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</si>
  <si>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</si>
  <si>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</si>
  <si>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</si>
  <si>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</si>
  <si>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</si>
  <si>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</si>
  <si>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</si>
  <si>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</si>
  <si>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</si>
  <si>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</si>
  <si>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</si>
  <si>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</si>
  <si>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</si>
  <si>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</si>
  <si>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</si>
  <si>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</si>
  <si>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</si>
  <si>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</si>
  <si>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</si>
  <si>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</si>
  <si>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</si>
  <si>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</si>
  <si>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</si>
  <si>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</si>
  <si>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</si>
  <si>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</si>
  <si>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</si>
  <si>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</si>
  <si>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</si>
  <si>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</si>
  <si>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</si>
  <si>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</si>
  <si>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</si>
  <si>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</si>
  <si>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</si>
  <si>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</si>
  <si>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</si>
  <si>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</si>
  <si>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</si>
  <si>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</si>
  <si>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</si>
  <si>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</si>
  <si>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</si>
  <si>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</si>
  <si>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</si>
  <si>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</si>
  <si>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</si>
  <si>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</si>
  <si>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</si>
  <si>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</si>
  <si>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</si>
  <si>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</si>
  <si>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</si>
  <si>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</si>
  <si>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</si>
  <si>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</si>
  <si>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</si>
  <si>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</si>
  <si>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</si>
  <si>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</si>
  <si>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</si>
  <si>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</si>
  <si>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</si>
  <si>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</si>
  <si>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</si>
  <si>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</si>
  <si>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</si>
  <si>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</si>
  <si>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</si>
  <si>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</si>
  <si>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</si>
  <si>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</si>
  <si>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</si>
  <si>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</si>
  <si>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</si>
  <si>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</si>
  <si>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</si>
  <si>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</si>
  <si>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</si>
  <si>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</si>
  <si>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</si>
  <si>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</si>
  <si>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</si>
  <si>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</si>
  <si>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</si>
  <si>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</si>
  <si>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</si>
  <si>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</si>
  <si>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</si>
  <si>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</si>
  <si>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</si>
  <si>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</si>
  <si>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</si>
  <si>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</si>
  <si>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</si>
  <si>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</si>
  <si>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</si>
  <si>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</si>
  <si>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</si>
  <si>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</si>
  <si>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</si>
  <si>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</si>
  <si>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</si>
  <si>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</si>
  <si>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</si>
  <si>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</si>
  <si>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</si>
  <si>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</si>
  <si>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</si>
  <si>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</si>
  <si>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</si>
  <si>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</si>
  <si>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</si>
  <si>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</si>
  <si>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</si>
  <si>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</si>
  <si>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</si>
  <si>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</si>
  <si>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</si>
  <si>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</si>
  <si>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</si>
  <si>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</si>
  <si>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</si>
  <si>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</si>
  <si>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</si>
  <si>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</si>
  <si>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</si>
  <si>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</si>
  <si>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</si>
  <si>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</si>
  <si>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</si>
  <si>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</si>
  <si>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</si>
  <si>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</si>
  <si>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</si>
  <si>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</si>
  <si>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</si>
  <si>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</si>
  <si>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</si>
  <si>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</si>
  <si>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</si>
  <si>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</si>
  <si>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</si>
  <si>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</si>
  <si>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</si>
  <si>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</si>
  <si>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</si>
  <si>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</si>
  <si>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</si>
  <si>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</si>
  <si>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</si>
  <si>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</si>
  <si>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</si>
  <si>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</si>
  <si>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</si>
  <si>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</si>
  <si>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</si>
  <si>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</si>
  <si>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</si>
  <si>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</si>
  <si>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</si>
  <si>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</si>
  <si>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</si>
  <si>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</si>
  <si>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</si>
  <si>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</si>
  <si>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</si>
  <si>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</si>
  <si>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</si>
  <si>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</si>
  <si>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</si>
  <si>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</si>
  <si>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</si>
  <si>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</si>
  <si>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</si>
  <si>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</si>
  <si>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沖縄県南城市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</si>
  <si>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</si>
  <si>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</si>
  <si>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</si>
  <si>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</si>
  <si>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</si>
  <si>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</si>
  <si>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</si>
  <si>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</si>
  <si>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</si>
  <si>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</si>
  <si>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</si>
  <si>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</si>
  <si>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</si>
  <si>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</si>
  <si>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</si>
  <si>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</si>
  <si>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</si>
  <si>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</si>
  <si>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</si>
  <si>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</si>
  <si>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</si>
  <si>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</si>
  <si>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</si>
  <si>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</si>
  <si>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</si>
  <si>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</si>
  <si>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</si>
  <si>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</si>
  <si>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</si>
  <si>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</si>
  <si>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</si>
  <si>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</si>
  <si>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</si>
  <si>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</si>
  <si>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</si>
  <si>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</si>
  <si>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</si>
  <si>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</si>
  <si>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</si>
  <si>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</si>
  <si>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</si>
  <si>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</si>
  <si>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</si>
  <si>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</si>
  <si>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</si>
  <si>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</si>
  <si>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</si>
  <si>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</si>
  <si>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</si>
  <si>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</si>
  <si>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</si>
  <si>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</si>
  <si>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</si>
  <si>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</si>
  <si>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</si>
  <si>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</si>
  <si>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</si>
  <si>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</si>
  <si>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</si>
  <si>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</si>
  <si>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</si>
  <si>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</si>
  <si>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</si>
  <si>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</si>
  <si>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</si>
  <si>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</si>
  <si>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</si>
  <si>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</si>
  <si>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</si>
  <si>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</si>
  <si>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</si>
  <si>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</si>
  <si>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</si>
  <si>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</si>
  <si>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</si>
  <si>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</si>
  <si>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</si>
  <si>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</si>
  <si>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</si>
  <si>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</si>
  <si>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</si>
  <si>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</si>
  <si>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</si>
  <si>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</si>
  <si>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</si>
  <si>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</si>
  <si>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</si>
  <si>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</si>
  <si>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</si>
  <si>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</si>
  <si>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</si>
  <si>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</si>
  <si>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</si>
  <si>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</si>
  <si>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</si>
  <si>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</si>
  <si>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</si>
  <si>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</si>
  <si>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</si>
  <si>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</si>
  <si>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</si>
  <si>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</si>
  <si>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</si>
  <si>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</si>
  <si>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</si>
  <si>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</si>
  <si>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</si>
  <si>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</si>
  <si>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</si>
  <si>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</si>
  <si>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</si>
  <si>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</si>
  <si>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</si>
  <si>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</si>
  <si>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</si>
  <si>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</si>
  <si>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</si>
  <si>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</si>
  <si>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</si>
  <si>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</si>
  <si>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</si>
  <si>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</si>
  <si>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</si>
  <si>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</si>
  <si>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</si>
  <si>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</si>
  <si>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</si>
  <si>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</si>
  <si>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</si>
  <si>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</si>
  <si>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</si>
  <si>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</si>
  <si>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</si>
  <si>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</si>
  <si>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</si>
  <si>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</si>
  <si>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</si>
  <si>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</si>
  <si>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</si>
  <si>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</si>
  <si>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</si>
  <si>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</si>
  <si>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</si>
  <si>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</si>
  <si>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</si>
  <si>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</si>
  <si>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</si>
  <si>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</si>
  <si>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</si>
  <si>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</si>
  <si>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沖縄県南城市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</si>
  <si>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</si>
  <si>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</si>
  <si>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</si>
  <si>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</si>
  <si>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</si>
  <si>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</si>
  <si>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</si>
  <si>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</si>
  <si>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</si>
  <si>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</si>
  <si>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</si>
  <si>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</si>
  <si>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</si>
  <si>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</si>
  <si>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</si>
  <si>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</si>
  <si>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</si>
  <si>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</si>
  <si>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</si>
  <si>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</si>
  <si>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</si>
  <si>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</si>
  <si>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</si>
  <si>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</si>
  <si>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</si>
  <si>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</si>
  <si>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</si>
  <si>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</si>
  <si>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</si>
  <si>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</si>
  <si>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</si>
  <si>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</si>
  <si>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</si>
  <si>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</si>
  <si>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</si>
  <si>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</si>
  <si>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</si>
  <si>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</si>
  <si>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</si>
  <si>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</si>
  <si>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</si>
  <si>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</si>
  <si>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</si>
  <si>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</si>
  <si>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</si>
  <si>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</si>
  <si>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</si>
  <si>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</si>
  <si>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</si>
  <si>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</si>
  <si>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</si>
  <si>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</si>
  <si>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</si>
  <si>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</si>
  <si>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</si>
  <si>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</si>
  <si>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</si>
  <si>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</si>
  <si>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</si>
  <si>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</si>
  <si>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</si>
  <si>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</si>
  <si>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</si>
  <si>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</si>
  <si>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</si>
  <si>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</si>
  <si>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</si>
  <si>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</si>
  <si>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</si>
  <si>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</si>
  <si>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</si>
  <si>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</si>
  <si>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</si>
  <si>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</si>
  <si>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</si>
  <si>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</si>
  <si>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</si>
  <si>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</si>
  <si>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</si>
  <si>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</si>
  <si>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</si>
  <si>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</si>
  <si>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</si>
  <si>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</si>
  <si>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</si>
  <si>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</si>
  <si>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</si>
  <si>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</si>
  <si>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</si>
  <si>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</si>
  <si>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</si>
  <si>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</si>
  <si>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</si>
  <si>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</si>
  <si>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</si>
  <si>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</si>
  <si>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</si>
  <si>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</si>
  <si>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</si>
  <si>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</si>
  <si>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</si>
  <si>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</si>
  <si>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</si>
  <si>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</si>
  <si>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</si>
  <si>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</si>
  <si>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</si>
  <si>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</si>
  <si>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</si>
  <si>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</si>
  <si>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</si>
  <si>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</si>
  <si>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</si>
  <si>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</si>
  <si>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</si>
  <si>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</si>
  <si>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</si>
  <si>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</si>
  <si>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</si>
  <si>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</si>
  <si>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</si>
  <si>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</si>
  <si>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</si>
  <si>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</si>
  <si>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</si>
  <si>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</si>
  <si>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</si>
  <si>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</si>
  <si>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</si>
  <si>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</si>
  <si>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</si>
  <si>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</si>
  <si>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</si>
  <si>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</si>
  <si>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</si>
  <si>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</si>
  <si>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</si>
  <si>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</si>
  <si>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</si>
  <si>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</si>
  <si>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</si>
  <si>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</si>
  <si>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</si>
  <si>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</si>
  <si>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</si>
  <si>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</si>
  <si>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</si>
  <si>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</si>
  <si>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</si>
  <si>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</si>
  <si>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</si>
  <si>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</si>
  <si>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</si>
  <si>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</si>
  <si>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</si>
  <si>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</si>
  <si>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</si>
  <si>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</si>
  <si>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</si>
  <si>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</si>
  <si>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</si>
  <si>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</si>
  <si>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</si>
  <si>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</si>
  <si>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</si>
  <si>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</si>
  <si>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</si>
  <si>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</si>
  <si>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</si>
  <si>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</si>
  <si>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</si>
  <si>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</si>
  <si>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</si>
  <si>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4.30</t>
  </si>
  <si>
    <t>▲ 0.72</t>
  </si>
  <si>
    <t>国民健康保険事業特別会計</t>
  </si>
  <si>
    <t>▲ 1.09</t>
  </si>
  <si>
    <t>▲ 0.58</t>
  </si>
  <si>
    <t>▲ 1.36</t>
  </si>
  <si>
    <t>▲ 2.66</t>
  </si>
  <si>
    <t>一般会計</t>
  </si>
  <si>
    <t>水道事業会計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</si>
  <si>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</si>
  <si>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</si>
  <si>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</si>
  <si>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</si>
  <si>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</si>
  <si>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</si>
  <si>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</si>
  <si>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</si>
  <si>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</si>
  <si>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</si>
  <si>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</si>
  <si>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</si>
  <si>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</si>
  <si>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</si>
  <si>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</si>
  <si>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</si>
  <si>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</si>
  <si>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</si>
  <si>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沖縄県後期高齢者医療広域連合（一般会計等）</t>
  </si>
  <si>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9"/>
  </si>
  <si>
    <t>沖縄県市町村自治会館管理組合</t>
  </si>
  <si>
    <t>南部広域市町村圏事務組合（一般会計）</t>
  </si>
  <si>
    <t>南部広域市町村圏事務組合（いなんせ斎苑）</t>
    <rPh sb="0" eb="12">
      <t>ナンブコウイキシチョウソンケンジムクミアイ</t>
    </rPh>
    <rPh sb="17" eb="19">
      <t>サイエン</t>
    </rPh>
    <phoneticPr fontId="40"/>
  </si>
  <si>
    <t>南部広域市町村圏事務組合（南斎場）</t>
    <rPh sb="0" eb="12">
      <t>ナンブコウイキシチョウソンケンジムクミアイ</t>
    </rPh>
    <rPh sb="13" eb="16">
      <t>ミナミサイジョウ</t>
    </rPh>
    <phoneticPr fontId="40"/>
  </si>
  <si>
    <t>まちづくり振興基金</t>
    <phoneticPr fontId="5"/>
  </si>
  <si>
    <t>ふるさとユイマール基金</t>
    <rPh sb="9" eb="11">
      <t>キキン</t>
    </rPh>
    <phoneticPr fontId="5"/>
  </si>
  <si>
    <t>退職手当特別負担金引当基金</t>
  </si>
  <si>
    <t>南城市歴史文化観光資源基金</t>
  </si>
  <si>
    <t>公共施設等総合管理基金</t>
    <rPh sb="0" eb="5">
      <t>コウキョウシセツトウ</t>
    </rPh>
    <rPh sb="5" eb="11">
      <t>ソウゴウカンリキキン</t>
    </rPh>
    <phoneticPr fontId="2"/>
  </si>
  <si>
    <t>-</t>
    <phoneticPr fontId="2"/>
  </si>
  <si>
    <t>-</t>
    <phoneticPr fontId="2"/>
  </si>
  <si>
    <t>基金からの繰入</t>
    <rPh sb="0" eb="2">
      <t>キキン</t>
    </rPh>
    <rPh sb="5" eb="7">
      <t>クリイレ</t>
    </rPh>
    <phoneticPr fontId="2"/>
  </si>
  <si>
    <t>沖縄県町村土地開発公社</t>
    <phoneticPr fontId="2"/>
  </si>
  <si>
    <t>(有)板馬養殖センター</t>
    <rPh sb="0" eb="3">
      <t>ユウ</t>
    </rPh>
    <rPh sb="3" eb="5">
      <t>イタウマ</t>
    </rPh>
    <rPh sb="5" eb="7">
      <t>ヨウショク</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</si>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</sst>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8"/>
      <color theme="3"/>
      <name val="游ゴシック Light"/>
      <family val="2"/>
      <charset val="128"/>
      <scheme val="maj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2"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0" xfId="14" applyNumberFormat="1" applyFont="1" applyFill="1" applyBorder="1" applyAlignment="1">
      <alignment horizontal="right" vertical="center" shrinkToFit="1"/>
    </xf>
    <xf numFmtId="177" fontId="35" fillId="6" borderId="171"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2"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4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0"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59"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39"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7087-426B-B52C-86B3E5888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82247</c:v>
                </c:pt>
                <c:pt idx="1">
                  <c:v>67255</c:v>
                </c:pt>
                <c:pt idx="2">
                  <c:v>75739</c:v>
                </c:pt>
                <c:pt idx="3">
                  <c:v>69781</c:v>
                </c:pt>
                <c:pt idx="4">
                  <c:v>73093</c:v>
                </c:pt>
              </c:numCache>
            </c:numRef>
          </c:val>
          <c:smooth val="0"/>
          <c:extLst>
            <c:ext xmlns:c16="http://schemas.microsoft.com/office/drawing/2014/chart" uri="{C3380CC4-5D6E-409C-BE32-E72D297353CC}">
              <c16:uniqueId val="{00000001-7087-426B-B52C-86B3E5888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11.14</c:v>
                </c:pt>
                <c:pt idx="1">
                  <c:v>12.8</c:v>
                </c:pt>
                <c:pt idx="2">
                  <c:v>10.28</c:v>
                </c:pt>
                <c:pt idx="3">
                  <c:v>16.010000000000002</c:v>
                </c:pt>
                <c:pt idx="4">
                  <c:v>15.98</c:v>
                </c:pt>
              </c:numCache>
            </c:numRef>
          </c:val>
          <c:extLst>
            <c:ext xmlns:c16="http://schemas.microsoft.com/office/drawing/2014/chart" uri="{C3380CC4-5D6E-409C-BE32-E72D297353CC}">
              <c16:uniqueId val="{00000000-F93D-4038-8DB8-F077EBDA9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23.17</c:v>
                </c:pt>
                <c:pt idx="1">
                  <c:v>22.73</c:v>
                </c:pt>
                <c:pt idx="2">
                  <c:v>28.48</c:v>
                </c:pt>
                <c:pt idx="3">
                  <c:v>27.92</c:v>
                </c:pt>
                <c:pt idx="4">
                  <c:v>26.26</c:v>
                </c:pt>
              </c:numCache>
            </c:numRef>
          </c:val>
          <c:extLst>
            <c:ext xmlns:c16="http://schemas.microsoft.com/office/drawing/2014/chart" uri="{C3380CC4-5D6E-409C-BE32-E72D297353CC}">
              <c16:uniqueId val="{00000001-F93D-4038-8DB8-F077EBDA9F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c:v>
                </c:pt>
                <c:pt idx="1">
                  <c:v>3.39</c:v>
                </c:pt>
                <c:pt idx="2">
                  <c:v>7.38</c:v>
                </c:pt>
                <c:pt idx="3">
                  <c:v>4.57</c:v>
                </c:pt>
                <c:pt idx="4">
                  <c:v>-0.72</c:v>
                </c:pt>
              </c:numCache>
            </c:numRef>
          </c:val>
          <c:smooth val="0"/>
          <c:extLst>
            <c:ext xmlns:c16="http://schemas.microsoft.com/office/drawing/2014/chart" uri="{C3380CC4-5D6E-409C-BE32-E72D297353CC}">
              <c16:uniqueId val="{00000002-F93D-4038-8DB8-F077EBDA9F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65-4517-8B0D-D534C34B6D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5-4517-8B0D-D534C34B6D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65-4517-8B0D-D534C34B6D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65-4517-8B0D-D534C34B6D9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D65-4517-8B0D-D534C34B6D9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0.13</c:v>
                </c:pt>
                <c:pt idx="4">
                  <c:v>#N/A</c:v>
                </c:pt>
                <c:pt idx="5">
                  <c:v>0.15</c:v>
                </c:pt>
                <c:pt idx="6">
                  <c:v>#N/A</c:v>
                </c:pt>
                <c:pt idx="7">
                  <c:v>0.17</c:v>
                </c:pt>
                <c:pt idx="8">
                  <c:v>#N/A</c:v>
                </c:pt>
                <c:pt idx="9">
                  <c:v>0.2</c:v>
                </c:pt>
              </c:numCache>
            </c:numRef>
          </c:val>
          <c:extLst>
            <c:ext xmlns:c16="http://schemas.microsoft.com/office/drawing/2014/chart" uri="{C3380CC4-5D6E-409C-BE32-E72D297353CC}">
              <c16:uniqueId val="{00000005-7D65-4517-8B0D-D534C34B6D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0.99</c:v>
                </c:pt>
                <c:pt idx="4">
                  <c:v>#N/A</c:v>
                </c:pt>
                <c:pt idx="5">
                  <c:v>1.4</c:v>
                </c:pt>
                <c:pt idx="6">
                  <c:v>#N/A</c:v>
                </c:pt>
                <c:pt idx="7">
                  <c:v>1.93</c:v>
                </c:pt>
                <c:pt idx="8">
                  <c:v>#N/A</c:v>
                </c:pt>
                <c:pt idx="9">
                  <c:v>3.34</c:v>
                </c:pt>
              </c:numCache>
            </c:numRef>
          </c:val>
          <c:extLst>
            <c:ext xmlns:c16="http://schemas.microsoft.com/office/drawing/2014/chart" uri="{C3380CC4-5D6E-409C-BE32-E72D297353CC}">
              <c16:uniqueId val="{00000006-7D65-4517-8B0D-D534C34B6D9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5.52</c:v>
                </c:pt>
                <c:pt idx="2">
                  <c:v>#N/A</c:v>
                </c:pt>
                <c:pt idx="3">
                  <c:v>5.56</c:v>
                </c:pt>
                <c:pt idx="4">
                  <c:v>#N/A</c:v>
                </c:pt>
                <c:pt idx="5">
                  <c:v>5.65</c:v>
                </c:pt>
                <c:pt idx="6">
                  <c:v>#N/A</c:v>
                </c:pt>
                <c:pt idx="7">
                  <c:v>5.49</c:v>
                </c:pt>
                <c:pt idx="8">
                  <c:v>#N/A</c:v>
                </c:pt>
                <c:pt idx="9">
                  <c:v>5.77</c:v>
                </c:pt>
              </c:numCache>
            </c:numRef>
          </c:val>
          <c:extLst>
            <c:ext xmlns:c16="http://schemas.microsoft.com/office/drawing/2014/chart" uri="{C3380CC4-5D6E-409C-BE32-E72D297353CC}">
              <c16:uniqueId val="{00000007-7D65-4517-8B0D-D534C34B6D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11.14</c:v>
                </c:pt>
                <c:pt idx="2">
                  <c:v>#N/A</c:v>
                </c:pt>
                <c:pt idx="3">
                  <c:v>12.79</c:v>
                </c:pt>
                <c:pt idx="4">
                  <c:v>#N/A</c:v>
                </c:pt>
                <c:pt idx="5">
                  <c:v>10.28</c:v>
                </c:pt>
                <c:pt idx="6">
                  <c:v>#N/A</c:v>
                </c:pt>
                <c:pt idx="7">
                  <c:v>16</c:v>
                </c:pt>
                <c:pt idx="8">
                  <c:v>#N/A</c:v>
                </c:pt>
                <c:pt idx="9">
                  <c:v>15.98</c:v>
                </c:pt>
              </c:numCache>
            </c:numRef>
          </c:val>
          <c:extLst>
            <c:ext xmlns:c16="http://schemas.microsoft.com/office/drawing/2014/chart" uri="{C3380CC4-5D6E-409C-BE32-E72D297353CC}">
              <c16:uniqueId val="{00000008-7D65-4517-8B0D-D534C34B6D9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7.0000000000000007E-2</c:v>
                </c:pt>
                <c:pt idx="2">
                  <c:v>1.0900000000000001</c:v>
                </c:pt>
                <c:pt idx="3">
                  <c:v>#N/A</c:v>
                </c:pt>
                <c:pt idx="4">
                  <c:v>0.57999999999999996</c:v>
                </c:pt>
                <c:pt idx="5">
                  <c:v>#N/A</c:v>
                </c:pt>
                <c:pt idx="6">
                  <c:v>1.36</c:v>
                </c:pt>
                <c:pt idx="7">
                  <c:v>#N/A</c:v>
                </c:pt>
                <c:pt idx="8">
                  <c:v>2.66</c:v>
                </c:pt>
                <c:pt idx="9">
                  <c:v>#N/A</c:v>
                </c:pt>
              </c:numCache>
            </c:numRef>
          </c:val>
          <c:extLst>
            <c:ext xmlns:c16="http://schemas.microsoft.com/office/drawing/2014/chart" uri="{C3380CC4-5D6E-409C-BE32-E72D297353CC}">
              <c16:uniqueId val="{00000009-7D65-4517-8B0D-D534C34B6D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1816</c:v>
                </c:pt>
                <c:pt idx="5">
                  <c:v>1767</c:v>
                </c:pt>
                <c:pt idx="8">
                  <c:v>1749</c:v>
                </c:pt>
                <c:pt idx="11">
                  <c:v>1721</c:v>
                </c:pt>
                <c:pt idx="14">
                  <c:v>1651</c:v>
                </c:pt>
              </c:numCache>
            </c:numRef>
          </c:val>
          <c:extLst>
            <c:ext xmlns:c16="http://schemas.microsoft.com/office/drawing/2014/chart" uri="{C3380CC4-5D6E-409C-BE32-E72D297353CC}">
              <c16:uniqueId val="{00000000-47B2-4A9E-928D-29D68C4DC2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B2-4A9E-928D-29D68C4DC2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B2-4A9E-928D-29D68C4DC2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90</c:v>
                </c:pt>
                <c:pt idx="3">
                  <c:v>95</c:v>
                </c:pt>
                <c:pt idx="6">
                  <c:v>83</c:v>
                </c:pt>
                <c:pt idx="9">
                  <c:v>82</c:v>
                </c:pt>
                <c:pt idx="12">
                  <c:v>80</c:v>
                </c:pt>
              </c:numCache>
            </c:numRef>
          </c:val>
          <c:extLst>
            <c:ext xmlns:c16="http://schemas.microsoft.com/office/drawing/2014/chart" uri="{C3380CC4-5D6E-409C-BE32-E72D297353CC}">
              <c16:uniqueId val="{00000003-47B2-4A9E-928D-29D68C4DC2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c:v>
                </c:pt>
                <c:pt idx="3">
                  <c:v>251</c:v>
                </c:pt>
                <c:pt idx="6">
                  <c:v>243</c:v>
                </c:pt>
                <c:pt idx="9">
                  <c:v>246</c:v>
                </c:pt>
                <c:pt idx="12">
                  <c:v>276</c:v>
                </c:pt>
              </c:numCache>
            </c:numRef>
          </c:val>
          <c:extLst>
            <c:ext xmlns:c16="http://schemas.microsoft.com/office/drawing/2014/chart" uri="{C3380CC4-5D6E-409C-BE32-E72D297353CC}">
              <c16:uniqueId val="{00000004-47B2-4A9E-928D-29D68C4DC2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2-4A9E-928D-29D68C4DC2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2-4A9E-928D-29D68C4DC2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2126</c:v>
                </c:pt>
                <c:pt idx="3">
                  <c:v>2040</c:v>
                </c:pt>
                <c:pt idx="6">
                  <c:v>1998</c:v>
                </c:pt>
                <c:pt idx="9">
                  <c:v>2004</c:v>
                </c:pt>
                <c:pt idx="12">
                  <c:v>1976</c:v>
                </c:pt>
              </c:numCache>
            </c:numRef>
          </c:val>
          <c:extLst>
            <c:ext xmlns:c16="http://schemas.microsoft.com/office/drawing/2014/chart" uri="{C3380CC4-5D6E-409C-BE32-E72D297353CC}">
              <c16:uniqueId val="{00000007-47B2-4A9E-928D-29D68C4DC2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662</c:v>
                </c:pt>
                <c:pt idx="2">
                  <c:v>#N/A</c:v>
                </c:pt>
                <c:pt idx="3">
                  <c:v>#N/A</c:v>
                </c:pt>
                <c:pt idx="4">
                  <c:v>619</c:v>
                </c:pt>
                <c:pt idx="5">
                  <c:v>#N/A</c:v>
                </c:pt>
                <c:pt idx="6">
                  <c:v>#N/A</c:v>
                </c:pt>
                <c:pt idx="7">
                  <c:v>575</c:v>
                </c:pt>
                <c:pt idx="8">
                  <c:v>#N/A</c:v>
                </c:pt>
                <c:pt idx="9">
                  <c:v>#N/A</c:v>
                </c:pt>
                <c:pt idx="10">
                  <c:v>611</c:v>
                </c:pt>
                <c:pt idx="11">
                  <c:v>#N/A</c:v>
                </c:pt>
                <c:pt idx="12">
                  <c:v>#N/A</c:v>
                </c:pt>
                <c:pt idx="13">
                  <c:v>681</c:v>
                </c:pt>
                <c:pt idx="14">
                  <c:v>#N/A</c:v>
                </c:pt>
              </c:numCache>
            </c:numRef>
          </c:val>
          <c:smooth val="0"/>
          <c:extLst>
            <c:ext xmlns:c16="http://schemas.microsoft.com/office/drawing/2014/chart" uri="{C3380CC4-5D6E-409C-BE32-E72D297353CC}">
              <c16:uniqueId val="{00000008-47B2-4A9E-928D-29D68C4DC2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19697</c:v>
                </c:pt>
                <c:pt idx="5">
                  <c:v>18889</c:v>
                </c:pt>
                <c:pt idx="8">
                  <c:v>17962</c:v>
                </c:pt>
                <c:pt idx="11">
                  <c:v>16669</c:v>
                </c:pt>
                <c:pt idx="14">
                  <c:v>15648</c:v>
                </c:pt>
              </c:numCache>
            </c:numRef>
          </c:val>
          <c:extLst>
            <c:ext xmlns:c16="http://schemas.microsoft.com/office/drawing/2014/chart" uri="{C3380CC4-5D6E-409C-BE32-E72D297353CC}">
              <c16:uniqueId val="{00000000-59BF-4C03-A518-3A95D9E7CA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9BF-4C03-A518-3A95D9E7CA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6982</c:v>
                </c:pt>
                <c:pt idx="5">
                  <c:v>6422</c:v>
                </c:pt>
                <c:pt idx="8">
                  <c:v>7371</c:v>
                </c:pt>
                <c:pt idx="11">
                  <c:v>7230</c:v>
                </c:pt>
                <c:pt idx="14">
                  <c:v>7029</c:v>
                </c:pt>
              </c:numCache>
            </c:numRef>
          </c:val>
          <c:extLst>
            <c:ext xmlns:c16="http://schemas.microsoft.com/office/drawing/2014/chart" uri="{C3380CC4-5D6E-409C-BE32-E72D297353CC}">
              <c16:uniqueId val="{00000002-59BF-4C03-A518-3A95D9E7CA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BF-4C03-A518-3A95D9E7CA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BF-4C03-A518-3A95D9E7CA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F-4C03-A518-3A95D9E7CA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410</c:v>
                </c:pt>
                <c:pt idx="3">
                  <c:v>453</c:v>
                </c:pt>
                <c:pt idx="6">
                  <c:v>454</c:v>
                </c:pt>
                <c:pt idx="9">
                  <c:v>317</c:v>
                </c:pt>
                <c:pt idx="12">
                  <c:v>244</c:v>
                </c:pt>
              </c:numCache>
            </c:numRef>
          </c:val>
          <c:extLst>
            <c:ext xmlns:c16="http://schemas.microsoft.com/office/drawing/2014/chart" uri="{C3380CC4-5D6E-409C-BE32-E72D297353CC}">
              <c16:uniqueId val="{00000006-59BF-4C03-A518-3A95D9E7CA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389</c:v>
                </c:pt>
                <c:pt idx="3">
                  <c:v>364</c:v>
                </c:pt>
                <c:pt idx="6">
                  <c:v>358</c:v>
                </c:pt>
                <c:pt idx="9">
                  <c:v>572</c:v>
                </c:pt>
                <c:pt idx="12">
                  <c:v>530</c:v>
                </c:pt>
              </c:numCache>
            </c:numRef>
          </c:val>
          <c:extLst>
            <c:ext xmlns:c16="http://schemas.microsoft.com/office/drawing/2014/chart" uri="{C3380CC4-5D6E-409C-BE32-E72D297353CC}">
              <c16:uniqueId val="{00000007-59BF-4C03-A518-3A95D9E7CA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3781</c:v>
                </c:pt>
                <c:pt idx="3">
                  <c:v>3576</c:v>
                </c:pt>
                <c:pt idx="6">
                  <c:v>3312</c:v>
                </c:pt>
                <c:pt idx="9">
                  <c:v>3050</c:v>
                </c:pt>
                <c:pt idx="12">
                  <c:v>3034</c:v>
                </c:pt>
              </c:numCache>
            </c:numRef>
          </c:val>
          <c:extLst>
            <c:ext xmlns:c16="http://schemas.microsoft.com/office/drawing/2014/chart" uri="{C3380CC4-5D6E-409C-BE32-E72D297353CC}">
              <c16:uniqueId val="{00000008-59BF-4C03-A518-3A95D9E7CA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BF-4C03-A518-3A95D9E7CA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21541</c:v>
                </c:pt>
                <c:pt idx="3">
                  <c:v>20873</c:v>
                </c:pt>
                <c:pt idx="6">
                  <c:v>20367</c:v>
                </c:pt>
                <c:pt idx="9">
                  <c:v>19711</c:v>
                </c:pt>
                <c:pt idx="12">
                  <c:v>19217</c:v>
                </c:pt>
              </c:numCache>
            </c:numRef>
          </c:val>
          <c:extLst>
            <c:ext xmlns:c16="http://schemas.microsoft.com/office/drawing/2014/chart" uri="{C3380CC4-5D6E-409C-BE32-E72D297353CC}">
              <c16:uniqueId val="{0000000A-59BF-4C03-A518-3A95D9E7CA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348</c:v>
                </c:pt>
                <c:pt idx="14">
                  <c:v>#N/A</c:v>
                </c:pt>
              </c:numCache>
            </c:numRef>
          </c:val>
          <c:smooth val="0"/>
          <c:extLst>
            <c:ext xmlns:c16="http://schemas.microsoft.com/office/drawing/2014/chart" uri="{C3380CC4-5D6E-409C-BE32-E72D297353CC}">
              <c16:uniqueId val="{0000000B-59BF-4C03-A518-3A95D9E7CA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3544</c:v>
                </c:pt>
                <c:pt idx="1">
                  <c:v>3422</c:v>
                </c:pt>
                <c:pt idx="2">
                  <c:v>3291</c:v>
                </c:pt>
              </c:numCache>
            </c:numRef>
          </c:val>
          <c:extLst>
            <c:ext xmlns:c16="http://schemas.microsoft.com/office/drawing/2014/chart" uri="{C3380CC4-5D6E-409C-BE32-E72D297353CC}">
              <c16:uniqueId val="{00000000-21AF-477D-8071-2809D2F38C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2909</c:v>
                </c:pt>
                <c:pt idx="1">
                  <c:v>2716</c:v>
                </c:pt>
                <c:pt idx="2">
                  <c:v>2573</c:v>
                </c:pt>
              </c:numCache>
            </c:numRef>
          </c:val>
          <c:extLst>
            <c:ext xmlns:c16="http://schemas.microsoft.com/office/drawing/2014/chart" uri="{C3380CC4-5D6E-409C-BE32-E72D297353CC}">
              <c16:uniqueId val="{00000001-21AF-477D-8071-2809D2F38C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3504</c:v>
                </c:pt>
                <c:pt idx="1">
                  <c:v>3610</c:v>
                </c:pt>
                <c:pt idx="2">
                  <c:v>3354</c:v>
                </c:pt>
              </c:numCache>
            </c:numRef>
          </c:val>
          <c:extLst>
            <c:ext xmlns:c16="http://schemas.microsoft.com/office/drawing/2014/chart" uri="{C3380CC4-5D6E-409C-BE32-E72D297353CC}">
              <c16:uniqueId val="{00000002-21AF-477D-8071-2809D2F38C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46,458
46,054
49.94
31,255,022
28,877,939
2,003,067
12,531,009
19,217,437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市内に中心となる産業がないことや生産年齢人口の割合が低いこと等により、財政基盤が弱く、類似団体平均を下回っている。住民サービスや行政事務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化の推進、窓口・内部業務の民間委託等による効率化を図りつつ、企業誘致など税源涵養に繋がる施策を進めるとともに、各種事業の見直しにより財政の健全化に努めていく。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ポイント増となったが、分子となる経常的経費についても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ポイントほど増となった。結果として経常収支比率は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経常的経費増加の主な要因としては、扶助費、補助費の増が挙げられ、扶助費においては障害者福祉費、補助費においては公共下水道費などがあり、経費の増に伴い一般財源充当経常経費も増となった。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扶助費については今後も上昇が見込まれることから、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化の推進により事務の効率化を図りその他義務的経費の削減を図る。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60</xdr:row>
      <xdr:rowOff>165354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205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141478</xdr:rowOff>
    </xdr:from>
    <xdr:to>
      <xdr:col>19</xdr:col>
      <xdr:colOff>133350</xdr:colOff>
      <xdr:row>60</xdr:row>
      <xdr:rowOff>35052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08557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141478</xdr:rowOff>
    </xdr:from>
    <xdr:to>
      <xdr:col>15</xdr:col>
      <xdr:colOff>82550</xdr:colOff>
      <xdr:row>60</xdr:row>
      <xdr:rowOff>30226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08557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60</xdr:row>
      <xdr:rowOff>165354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1722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131081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90678</xdr:rowOff>
    </xdr:from>
    <xdr:to>
      <xdr:col>15</xdr:col>
      <xdr:colOff>133350</xdr:colOff>
      <xdr:row>59</xdr:row>
      <xdr:rowOff>20828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31005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千円増となったが、類似団体平均及び県平均を下回っている。引き続き、定員管理や給与の適正化、民間活用、公共施設の統合等に取り組み、コスト削減に努めていく。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3685</xdr:rowOff>
    </xdr:from>
    <xdr:to>
      <xdr:col>23</xdr:col>
      <xdr:colOff>133350</xdr:colOff>
      <xdr:row>81</xdr:row>
      <xdr:rowOff>12354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91135"/>
          <a:ext cx="8382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3685</xdr:rowOff>
    </xdr:from>
    <xdr:to>
      <xdr:col>19</xdr:col>
      <xdr:colOff>133350</xdr:colOff>
      <xdr:row>81</xdr:row>
      <xdr:rowOff>17104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91135"/>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17104</xdr:rowOff>
    </xdr:from>
    <xdr:to>
      <xdr:col>15</xdr:col>
      <xdr:colOff>82550</xdr:colOff>
      <xdr:row>81</xdr:row>
      <xdr:rowOff>34437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045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140125</xdr:rowOff>
    </xdr:from>
    <xdr:to>
      <xdr:col>11</xdr:col>
      <xdr:colOff>31750</xdr:colOff>
      <xdr:row>81</xdr:row>
      <xdr:rowOff>34437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56125"/>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133004</xdr:rowOff>
    </xdr:from>
    <xdr:to>
      <xdr:col>23</xdr:col>
      <xdr:colOff>184150</xdr:colOff>
      <xdr:row>81</xdr:row>
      <xdr:rowOff>63154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54281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124335</xdr:rowOff>
    </xdr:from>
    <xdr:to>
      <xdr:col>19</xdr:col>
      <xdr:colOff>184150</xdr:colOff>
      <xdr:row>81</xdr:row>
      <xdr:rowOff>54485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64662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0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137754</xdr:rowOff>
    </xdr:from>
    <xdr:to>
      <xdr:col>15</xdr:col>
      <xdr:colOff>133350</xdr:colOff>
      <xdr:row>81</xdr:row>
      <xdr:rowOff>67904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78081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155087</xdr:rowOff>
    </xdr:from>
    <xdr:to>
      <xdr:col>11</xdr:col>
      <xdr:colOff>82550</xdr:colOff>
      <xdr:row>81</xdr:row>
      <xdr:rowOff>85237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95414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89325</xdr:rowOff>
    </xdr:from>
    <xdr:to>
      <xdr:col>7</xdr:col>
      <xdr:colOff>31750</xdr:colOff>
      <xdr:row>81</xdr:row>
      <xdr:rowOff>19475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29652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類似団体平均及び全国市平均を下回っている。今後も給与水準の適切な管理に努めていく。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134257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157134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定員適正化計画の遂行と人口の増加もあり、類似団体平均及び県平均を下回っている。今後も適正な定員管理に努めていく。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140949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6096"/>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146981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5609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146981</xdr:rowOff>
    </xdr:from>
    <xdr:to>
      <xdr:col>72</xdr:col>
      <xdr:colOff>203200</xdr:colOff>
      <xdr:row>59</xdr:row>
      <xdr:rowOff>151003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25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59</xdr:row>
      <xdr:rowOff>154220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655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90149</xdr:rowOff>
    </xdr:from>
    <xdr:to>
      <xdr:col>81</xdr:col>
      <xdr:colOff>95250</xdr:colOff>
      <xdr:row>60</xdr:row>
      <xdr:rowOff>20299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96181</xdr:rowOff>
    </xdr:from>
    <xdr:to>
      <xdr:col>73</xdr:col>
      <xdr:colOff>44450</xdr:colOff>
      <xdr:row>60</xdr:row>
      <xdr:rowOff>26331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100203</xdr:rowOff>
    </xdr:from>
    <xdr:to>
      <xdr:col>68</xdr:col>
      <xdr:colOff>203200</xdr:colOff>
      <xdr:row>60</xdr:row>
      <xdr:rowOff>30353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40530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103420</xdr:rowOff>
    </xdr:from>
    <xdr:to>
      <xdr:col>64</xdr:col>
      <xdr:colOff>152400</xdr:colOff>
      <xdr:row>60</xdr:row>
      <xdr:rowOff>33570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43747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適量・適切な事業実施により、類似団体平均及び県平均を下回っている。この水準は過去３年間、同程度となっており、今後とも、緊急度・住民ニーズを的確に把握し、事業の取捨選択を行いながら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103112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8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46567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81038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は前年と比較し微減しているが、充当可能財源等が大幅に減になっていることで将来負担比率の上昇に繋がった。充当可能財源等の減の主な要因としては、基準財政需要額算入見込額の減が挙げられ、公債費において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単位での減がある。これは交付税措置率の高い合併特例債償還費が年々減っていることに起因しており、結果として将来負担比率の増加に繋がった。類似団体平均を下回ってはいるが、今後、起債事業の削減や、将来の償還を見据えた基金積立を行い、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69185</xdr:rowOff>
    </xdr:from>
    <xdr:to>
      <xdr:col>81</xdr:col>
      <xdr:colOff>95250</xdr:colOff>
      <xdr:row>13</xdr:row>
      <xdr:rowOff>170785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161912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21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46,458
46,054
49.94
31,255,022
28,877,939
2,003,067
12,531,009
19,217,437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類似団体平均及び県平均を下回っている。民間活用や、指定管理者制度の活用を継続・拡充し、行財政改革等の取組を通じて人件費の抑制に努めていく。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民間活用や光熱水費の増加等により、前年度に比べ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ポイント微増しているが、類似団体平均及び県平均を下回っている。公共施設総合管理計画に基づき、公共施設の計画的な統廃合に向けた取り組みを進め、コストの削減を図る。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及び全国平均を上回っている。児童福祉費、障害者福祉費、生活保護費の増加が著しく、今後もこの傾向は続いていくと考えられる。資格審査の適正化等により上昇傾向が少しでも緩やかにな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779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97065</xdr:rowOff>
    </xdr:from>
    <xdr:to>
      <xdr:col>19</xdr:col>
      <xdr:colOff>187325</xdr:colOff>
      <xdr:row>59</xdr:row>
      <xdr:rowOff>162378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12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97065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01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155122</xdr:rowOff>
    </xdr:from>
    <xdr:to>
      <xdr:col>6</xdr:col>
      <xdr:colOff>171450</xdr:colOff>
      <xdr:row>60</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過去５年同水準で推移している。今後、国民健康保険税の適正化等等により、普通会計の負担額を減らすよう努めていく。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78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及び県平均を上回っている。下水道事業については、広域化や独立採算の原則に基づく水洗化率向上、料金設定の検討等、収支改善に向けた実行性のある取り組みを実施していく。また、令和４年に策定した補助金適正化ガイドラインを活用し運用の適正化を図り、全体的な負担金・補助金について精査・見直しを重ね、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2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2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前年度で合併特例債事業やその他の事業の償還が完了したため、前年度に比べ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ポイント改善している。類似団体平均は下回っているが、将来負担を軽減するため、公債費の抑制に努めていく。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73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73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77</xdr:row>
      <xdr:rowOff>156936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73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94343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58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46463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ポイント増加しているが、類似団体平均及び県平均を下回っている。一方で、過去３年間で上昇傾向にあるため、今後も引き続き行財政改革に取り組み、経費の縮減を図る。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063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0058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75</xdr:row>
      <xdr:rowOff>83566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005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165863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165973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155796</xdr:rowOff>
    </xdr:from>
    <xdr:to>
      <xdr:col>29</xdr:col>
      <xdr:colOff>127000</xdr:colOff>
      <xdr:row>18</xdr:row>
      <xdr:rowOff>155971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89521"/>
          <a:ext cx="647700" cy="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155971</xdr:rowOff>
    </xdr:from>
    <xdr:to>
      <xdr:col>26</xdr:col>
      <xdr:colOff>50800</xdr:colOff>
      <xdr:row>18</xdr:row>
      <xdr:rowOff>163085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89696"/>
          <a:ext cx="698500" cy="7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152611</xdr:rowOff>
    </xdr:from>
    <xdr:to>
      <xdr:col>22</xdr:col>
      <xdr:colOff>114300</xdr:colOff>
      <xdr:row>18</xdr:row>
      <xdr:rowOff>163085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86336"/>
          <a:ext cx="6985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140133</xdr:rowOff>
    </xdr:from>
    <xdr:to>
      <xdr:col>18</xdr:col>
      <xdr:colOff>177800</xdr:colOff>
      <xdr:row>18</xdr:row>
      <xdr:rowOff>152611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73858"/>
          <a:ext cx="698500" cy="1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104996</xdr:rowOff>
    </xdr:from>
    <xdr:to>
      <xdr:col>29</xdr:col>
      <xdr:colOff>177800</xdr:colOff>
      <xdr:row>19</xdr:row>
      <xdr:rowOff>35146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3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13573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105171</xdr:rowOff>
    </xdr:from>
    <xdr:to>
      <xdr:col>26</xdr:col>
      <xdr:colOff>101600</xdr:colOff>
      <xdr:row>19</xdr:row>
      <xdr:rowOff>35321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20098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2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112284</xdr:rowOff>
    </xdr:from>
    <xdr:to>
      <xdr:col>22</xdr:col>
      <xdr:colOff>165100</xdr:colOff>
      <xdr:row>19</xdr:row>
      <xdr:rowOff>42435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460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27212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3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101811</xdr:rowOff>
    </xdr:from>
    <xdr:to>
      <xdr:col>19</xdr:col>
      <xdr:colOff>38100</xdr:colOff>
      <xdr:row>19</xdr:row>
      <xdr:rowOff>31961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89333</xdr:rowOff>
    </xdr:from>
    <xdr:to>
      <xdr:col>15</xdr:col>
      <xdr:colOff>101600</xdr:colOff>
      <xdr:row>19</xdr:row>
      <xdr:rowOff>19483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152470</xdr:rowOff>
    </xdr:from>
    <xdr:to>
      <xdr:col>29</xdr:col>
      <xdr:colOff>127000</xdr:colOff>
      <xdr:row>37</xdr:row>
      <xdr:rowOff>178435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7170"/>
          <a:ext cx="647700" cy="2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178435</xdr:rowOff>
    </xdr:from>
    <xdr:to>
      <xdr:col>26</xdr:col>
      <xdr:colOff>50800</xdr:colOff>
      <xdr:row>37</xdr:row>
      <xdr:rowOff>191503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03135"/>
          <a:ext cx="698500" cy="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169749</xdr:rowOff>
    </xdr:from>
    <xdr:to>
      <xdr:col>22</xdr:col>
      <xdr:colOff>114300</xdr:colOff>
      <xdr:row>37</xdr:row>
      <xdr:rowOff>191503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94449"/>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146565</xdr:rowOff>
    </xdr:from>
    <xdr:to>
      <xdr:col>18</xdr:col>
      <xdr:colOff>177800</xdr:colOff>
      <xdr:row>37</xdr:row>
      <xdr:rowOff>169749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71265"/>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101670</xdr:rowOff>
    </xdr:from>
    <xdr:to>
      <xdr:col>29</xdr:col>
      <xdr:colOff>177800</xdr:colOff>
      <xdr:row>37</xdr:row>
      <xdr:rowOff>203270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73747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127635</xdr:rowOff>
    </xdr:from>
    <xdr:to>
      <xdr:col>26</xdr:col>
      <xdr:colOff>101600</xdr:colOff>
      <xdr:row>37</xdr:row>
      <xdr:rowOff>229235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214012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3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140703</xdr:rowOff>
    </xdr:from>
    <xdr:to>
      <xdr:col>22</xdr:col>
      <xdr:colOff>165100</xdr:colOff>
      <xdr:row>37</xdr:row>
      <xdr:rowOff>242303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227080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118949</xdr:rowOff>
    </xdr:from>
    <xdr:to>
      <xdr:col>19</xdr:col>
      <xdr:colOff>38100</xdr:colOff>
      <xdr:row>37</xdr:row>
      <xdr:rowOff>220549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205326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95765</xdr:rowOff>
    </xdr:from>
    <xdr:to>
      <xdr:col>15</xdr:col>
      <xdr:colOff>101600</xdr:colOff>
      <xdr:row>37</xdr:row>
      <xdr:rowOff>197365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0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46,458
46,054
49.94
31,255,022
28,877,939
2,003,067
12,531,009
19,217,437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149236</xdr:rowOff>
    </xdr:from>
    <xdr:to>
      <xdr:col>24</xdr:col>
      <xdr:colOff>63500</xdr:colOff>
      <xdr:row>37</xdr:row>
      <xdr:rowOff>163265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2886"/>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155321</xdr:rowOff>
    </xdr:from>
    <xdr:to>
      <xdr:col>19</xdr:col>
      <xdr:colOff>177800</xdr:colOff>
      <xdr:row>37</xdr:row>
      <xdr:rowOff>163265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8971"/>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155321</xdr:rowOff>
    </xdr:from>
    <xdr:to>
      <xdr:col>15</xdr:col>
      <xdr:colOff>50800</xdr:colOff>
      <xdr:row>37</xdr:row>
      <xdr:rowOff>156616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897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148109</xdr:rowOff>
    </xdr:from>
    <xdr:to>
      <xdr:col>10</xdr:col>
      <xdr:colOff>114300</xdr:colOff>
      <xdr:row>37</xdr:row>
      <xdr:rowOff>156616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1759"/>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98436</xdr:rowOff>
    </xdr:from>
    <xdr:to>
      <xdr:col>24</xdr:col>
      <xdr:colOff>114300</xdr:colOff>
      <xdr:row>38</xdr:row>
      <xdr:rowOff>28586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13363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112465</xdr:rowOff>
    </xdr:from>
    <xdr:to>
      <xdr:col>20</xdr:col>
      <xdr:colOff>38100</xdr:colOff>
      <xdr:row>38</xdr:row>
      <xdr:rowOff>42614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56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33742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104521</xdr:rowOff>
    </xdr:from>
    <xdr:to>
      <xdr:col>15</xdr:col>
      <xdr:colOff>101600</xdr:colOff>
      <xdr:row>38</xdr:row>
      <xdr:rowOff>34671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25798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105816</xdr:rowOff>
    </xdr:from>
    <xdr:to>
      <xdr:col>10</xdr:col>
      <xdr:colOff>165100</xdr:colOff>
      <xdr:row>38</xdr:row>
      <xdr:rowOff>35967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27093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97309</xdr:rowOff>
    </xdr:from>
    <xdr:to>
      <xdr:col>6</xdr:col>
      <xdr:colOff>38100</xdr:colOff>
      <xdr:row>38</xdr:row>
      <xdr:rowOff>27459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18586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85536</xdr:rowOff>
    </xdr:from>
    <xdr:to>
      <xdr:col>24</xdr:col>
      <xdr:colOff>63500</xdr:colOff>
      <xdr:row>56</xdr:row>
      <xdr:rowOff>89152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86736"/>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76912</xdr:rowOff>
    </xdr:from>
    <xdr:to>
      <xdr:col>19</xdr:col>
      <xdr:colOff>177800</xdr:colOff>
      <xdr:row>56</xdr:row>
      <xdr:rowOff>85536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78112"/>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47122</xdr:rowOff>
    </xdr:from>
    <xdr:to>
      <xdr:col>15</xdr:col>
      <xdr:colOff>50800</xdr:colOff>
      <xdr:row>56</xdr:row>
      <xdr:rowOff>76912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48322"/>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47122</xdr:rowOff>
    </xdr:from>
    <xdr:to>
      <xdr:col>10</xdr:col>
      <xdr:colOff>114300</xdr:colOff>
      <xdr:row>56</xdr:row>
      <xdr:rowOff>154454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8322"/>
          <a:ext cx="889000" cy="1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38352</xdr:rowOff>
    </xdr:from>
    <xdr:to>
      <xdr:col>24</xdr:col>
      <xdr:colOff>114300</xdr:colOff>
      <xdr:row>56</xdr:row>
      <xdr:rowOff>139952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61229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34736</xdr:rowOff>
    </xdr:from>
    <xdr:to>
      <xdr:col>20</xdr:col>
      <xdr:colOff>38100</xdr:colOff>
      <xdr:row>56</xdr:row>
      <xdr:rowOff>136336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127463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26112</xdr:rowOff>
    </xdr:from>
    <xdr:to>
      <xdr:col>15</xdr:col>
      <xdr:colOff>101600</xdr:colOff>
      <xdr:row>56</xdr:row>
      <xdr:rowOff>127712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144239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167772</xdr:rowOff>
    </xdr:from>
    <xdr:to>
      <xdr:col>10</xdr:col>
      <xdr:colOff>165100</xdr:colOff>
      <xdr:row>56</xdr:row>
      <xdr:rowOff>97922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114449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103654</xdr:rowOff>
    </xdr:from>
    <xdr:to>
      <xdr:col>6</xdr:col>
      <xdr:colOff>38100</xdr:colOff>
      <xdr:row>57</xdr:row>
      <xdr:rowOff>33804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24931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110851</xdr:rowOff>
    </xdr:from>
    <xdr:to>
      <xdr:col>24</xdr:col>
      <xdr:colOff>63500</xdr:colOff>
      <xdr:row>78</xdr:row>
      <xdr:rowOff>115331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3951"/>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111810</xdr:rowOff>
    </xdr:from>
    <xdr:to>
      <xdr:col>19</xdr:col>
      <xdr:colOff>177800</xdr:colOff>
      <xdr:row>78</xdr:row>
      <xdr:rowOff>115331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491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111810</xdr:rowOff>
    </xdr:from>
    <xdr:to>
      <xdr:col>15</xdr:col>
      <xdr:colOff>50800</xdr:colOff>
      <xdr:row>78</xdr:row>
      <xdr:rowOff>116611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491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109387</xdr:rowOff>
    </xdr:from>
    <xdr:to>
      <xdr:col>10</xdr:col>
      <xdr:colOff>114300</xdr:colOff>
      <xdr:row>78</xdr:row>
      <xdr:rowOff>116611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248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60051</xdr:rowOff>
    </xdr:from>
    <xdr:to>
      <xdr:col>24</xdr:col>
      <xdr:colOff>114300</xdr:colOff>
      <xdr:row>78</xdr:row>
      <xdr:rowOff>161651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64531</xdr:rowOff>
    </xdr:from>
    <xdr:to>
      <xdr:col>20</xdr:col>
      <xdr:colOff>38100</xdr:colOff>
      <xdr:row>78</xdr:row>
      <xdr:rowOff>166131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157258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61010</xdr:rowOff>
    </xdr:from>
    <xdr:to>
      <xdr:col>15</xdr:col>
      <xdr:colOff>101600</xdr:colOff>
      <xdr:row>78</xdr:row>
      <xdr:rowOff>162610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153737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65811</xdr:rowOff>
    </xdr:from>
    <xdr:to>
      <xdr:col>10</xdr:col>
      <xdr:colOff>165100</xdr:colOff>
      <xdr:row>78</xdr:row>
      <xdr:rowOff>167411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58587</xdr:rowOff>
    </xdr:from>
    <xdr:to>
      <xdr:col>6</xdr:col>
      <xdr:colOff>38100</xdr:colOff>
      <xdr:row>78</xdr:row>
      <xdr:rowOff>160187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151314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95672</xdr:rowOff>
    </xdr:from>
    <xdr:to>
      <xdr:col>24</xdr:col>
      <xdr:colOff>63500</xdr:colOff>
      <xdr:row>94</xdr:row>
      <xdr:rowOff>118937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11972"/>
          <a:ext cx="8382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118937</xdr:rowOff>
    </xdr:from>
    <xdr:to>
      <xdr:col>19</xdr:col>
      <xdr:colOff>177800</xdr:colOff>
      <xdr:row>94</xdr:row>
      <xdr:rowOff>146931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35237"/>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146931</xdr:rowOff>
    </xdr:from>
    <xdr:to>
      <xdr:col>15</xdr:col>
      <xdr:colOff>50800</xdr:colOff>
      <xdr:row>96</xdr:row>
      <xdr:rowOff>3128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63231"/>
          <a:ext cx="889000" cy="1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170064</xdr:rowOff>
    </xdr:from>
    <xdr:to>
      <xdr:col>10</xdr:col>
      <xdr:colOff>114300</xdr:colOff>
      <xdr:row>96</xdr:row>
      <xdr:rowOff>3128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57814"/>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140564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44872</xdr:rowOff>
    </xdr:from>
    <xdr:to>
      <xdr:col>24</xdr:col>
      <xdr:colOff>114300</xdr:colOff>
      <xdr:row>94</xdr:row>
      <xdr:rowOff>146472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67749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1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68137</xdr:rowOff>
    </xdr:from>
    <xdr:to>
      <xdr:col>20</xdr:col>
      <xdr:colOff>38100</xdr:colOff>
      <xdr:row>94</xdr:row>
      <xdr:rowOff>169737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14814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5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96131</xdr:rowOff>
    </xdr:from>
    <xdr:to>
      <xdr:col>15</xdr:col>
      <xdr:colOff>101600</xdr:colOff>
      <xdr:row>95</xdr:row>
      <xdr:rowOff>26281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42808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123778</xdr:rowOff>
    </xdr:from>
    <xdr:to>
      <xdr:col>10</xdr:col>
      <xdr:colOff>165100</xdr:colOff>
      <xdr:row>96</xdr:row>
      <xdr:rowOff>53928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70455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119264</xdr:rowOff>
    </xdr:from>
    <xdr:to>
      <xdr:col>6</xdr:col>
      <xdr:colOff>38100</xdr:colOff>
      <xdr:row>96</xdr:row>
      <xdr:rowOff>49414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65941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8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39269</xdr:rowOff>
    </xdr:from>
    <xdr:to>
      <xdr:col>55</xdr:col>
      <xdr:colOff>0</xdr:colOff>
      <xdr:row>37</xdr:row>
      <xdr:rowOff>60258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82919"/>
          <a:ext cx="8382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60258</xdr:rowOff>
    </xdr:from>
    <xdr:to>
      <xdr:col>50</xdr:col>
      <xdr:colOff>114300</xdr:colOff>
      <xdr:row>37</xdr:row>
      <xdr:rowOff>129348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03908"/>
          <a:ext cx="889000" cy="6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60555</xdr:rowOff>
    </xdr:from>
    <xdr:to>
      <xdr:col>45</xdr:col>
      <xdr:colOff>177800</xdr:colOff>
      <xdr:row>37</xdr:row>
      <xdr:rowOff>129348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61305"/>
          <a:ext cx="889000" cy="4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60555</xdr:rowOff>
    </xdr:from>
    <xdr:to>
      <xdr:col>41</xdr:col>
      <xdr:colOff>50800</xdr:colOff>
      <xdr:row>37</xdr:row>
      <xdr:rowOff>110550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61305"/>
          <a:ext cx="889000" cy="39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159919</xdr:rowOff>
    </xdr:from>
    <xdr:to>
      <xdr:col>55</xdr:col>
      <xdr:colOff>50800</xdr:colOff>
      <xdr:row>37</xdr:row>
      <xdr:rowOff>90069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11346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9458</xdr:rowOff>
    </xdr:from>
    <xdr:to>
      <xdr:col>50</xdr:col>
      <xdr:colOff>165100</xdr:colOff>
      <xdr:row>37</xdr:row>
      <xdr:rowOff>111058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102185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78548</xdr:rowOff>
    </xdr:from>
    <xdr:to>
      <xdr:col>46</xdr:col>
      <xdr:colOff>38100</xdr:colOff>
      <xdr:row>38</xdr:row>
      <xdr:rowOff>8699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21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171275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9755</xdr:rowOff>
    </xdr:from>
    <xdr:to>
      <xdr:col>41</xdr:col>
      <xdr:colOff>101600</xdr:colOff>
      <xdr:row>35</xdr:row>
      <xdr:rowOff>111355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102482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0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59750</xdr:rowOff>
    </xdr:from>
    <xdr:to>
      <xdr:col>36</xdr:col>
      <xdr:colOff>165100</xdr:colOff>
      <xdr:row>37</xdr:row>
      <xdr:rowOff>161350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122024</xdr:rowOff>
    </xdr:from>
    <xdr:to>
      <xdr:col>55</xdr:col>
      <xdr:colOff>0</xdr:colOff>
      <xdr:row>55</xdr:row>
      <xdr:rowOff>140952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1774"/>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106902</xdr:rowOff>
    </xdr:from>
    <xdr:to>
      <xdr:col>50</xdr:col>
      <xdr:colOff>114300</xdr:colOff>
      <xdr:row>55</xdr:row>
      <xdr:rowOff>140952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36652"/>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106902</xdr:rowOff>
    </xdr:from>
    <xdr:to>
      <xdr:col>45</xdr:col>
      <xdr:colOff>177800</xdr:colOff>
      <xdr:row>55</xdr:row>
      <xdr:rowOff>155387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36652"/>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69708</xdr:rowOff>
    </xdr:from>
    <xdr:to>
      <xdr:col>41</xdr:col>
      <xdr:colOff>50800</xdr:colOff>
      <xdr:row>55</xdr:row>
      <xdr:rowOff>155387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99458"/>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71224</xdr:rowOff>
    </xdr:from>
    <xdr:to>
      <xdr:col>55</xdr:col>
      <xdr:colOff>50800</xdr:colOff>
      <xdr:row>56</xdr:row>
      <xdr:rowOff>1374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94101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90152</xdr:rowOff>
    </xdr:from>
    <xdr:to>
      <xdr:col>50</xdr:col>
      <xdr:colOff>165100</xdr:colOff>
      <xdr:row>56</xdr:row>
      <xdr:rowOff>20302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11429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56102</xdr:rowOff>
    </xdr:from>
    <xdr:to>
      <xdr:col>46</xdr:col>
      <xdr:colOff>38100</xdr:colOff>
      <xdr:row>55</xdr:row>
      <xdr:rowOff>157702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104587</xdr:rowOff>
    </xdr:from>
    <xdr:to>
      <xdr:col>41</xdr:col>
      <xdr:colOff>101600</xdr:colOff>
      <xdr:row>56</xdr:row>
      <xdr:rowOff>34737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25864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2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18908</xdr:rowOff>
    </xdr:from>
    <xdr:to>
      <xdr:col>36</xdr:col>
      <xdr:colOff>165100</xdr:colOff>
      <xdr:row>55</xdr:row>
      <xdr:rowOff>120508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37503</xdr:rowOff>
    </xdr:from>
    <xdr:to>
      <xdr:col>55</xdr:col>
      <xdr:colOff>0</xdr:colOff>
      <xdr:row>75</xdr:row>
      <xdr:rowOff>131293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96253"/>
          <a:ext cx="838200" cy="9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16319</xdr:rowOff>
    </xdr:from>
    <xdr:to>
      <xdr:col>50</xdr:col>
      <xdr:colOff>114300</xdr:colOff>
      <xdr:row>75</xdr:row>
      <xdr:rowOff>131293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03619"/>
          <a:ext cx="889000" cy="2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16319</xdr:rowOff>
    </xdr:from>
    <xdr:to>
      <xdr:col>45</xdr:col>
      <xdr:colOff>177800</xdr:colOff>
      <xdr:row>75</xdr:row>
      <xdr:rowOff>4763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703619"/>
          <a:ext cx="889000" cy="1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122390</xdr:rowOff>
    </xdr:from>
    <xdr:to>
      <xdr:col>41</xdr:col>
      <xdr:colOff>50800</xdr:colOff>
      <xdr:row>75</xdr:row>
      <xdr:rowOff>4763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638240"/>
          <a:ext cx="889000" cy="2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158153</xdr:rowOff>
    </xdr:from>
    <xdr:to>
      <xdr:col>55</xdr:col>
      <xdr:colOff>50800</xdr:colOff>
      <xdr:row>75</xdr:row>
      <xdr:rowOff>88303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9580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6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80493</xdr:rowOff>
    </xdr:from>
    <xdr:to>
      <xdr:col>50</xdr:col>
      <xdr:colOff>165100</xdr:colOff>
      <xdr:row>76</xdr:row>
      <xdr:rowOff>10643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27170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136969</xdr:rowOff>
    </xdr:from>
    <xdr:to>
      <xdr:col>46</xdr:col>
      <xdr:colOff>38100</xdr:colOff>
      <xdr:row>74</xdr:row>
      <xdr:rowOff>67119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83646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125413</xdr:rowOff>
    </xdr:from>
    <xdr:to>
      <xdr:col>41</xdr:col>
      <xdr:colOff>101600</xdr:colOff>
      <xdr:row>75</xdr:row>
      <xdr:rowOff>55563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72090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71590</xdr:rowOff>
    </xdr:from>
    <xdr:to>
      <xdr:col>36</xdr:col>
      <xdr:colOff>165100</xdr:colOff>
      <xdr:row>74</xdr:row>
      <xdr:rowOff>1740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5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18267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3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143587</xdr:rowOff>
    </xdr:from>
    <xdr:to>
      <xdr:col>55</xdr:col>
      <xdr:colOff>0</xdr:colOff>
      <xdr:row>98</xdr:row>
      <xdr:rowOff>1040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4237"/>
          <a:ext cx="8382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143587</xdr:rowOff>
    </xdr:from>
    <xdr:to>
      <xdr:col>50</xdr:col>
      <xdr:colOff>114300</xdr:colOff>
      <xdr:row>98</xdr:row>
      <xdr:rowOff>95726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74237"/>
          <a:ext cx="889000" cy="1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95726</xdr:rowOff>
    </xdr:from>
    <xdr:to>
      <xdr:col>45</xdr:col>
      <xdr:colOff>177800</xdr:colOff>
      <xdr:row>98</xdr:row>
      <xdr:rowOff>105657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97826"/>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93066</xdr:rowOff>
    </xdr:from>
    <xdr:to>
      <xdr:col>41</xdr:col>
      <xdr:colOff>50800</xdr:colOff>
      <xdr:row>98</xdr:row>
      <xdr:rowOff>105657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95166"/>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121690</xdr:rowOff>
    </xdr:from>
    <xdr:to>
      <xdr:col>55</xdr:col>
      <xdr:colOff>50800</xdr:colOff>
      <xdr:row>98</xdr:row>
      <xdr:rowOff>51840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36617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92787</xdr:rowOff>
    </xdr:from>
    <xdr:to>
      <xdr:col>50</xdr:col>
      <xdr:colOff>165100</xdr:colOff>
      <xdr:row>98</xdr:row>
      <xdr:rowOff>22937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44926</xdr:rowOff>
    </xdr:from>
    <xdr:to>
      <xdr:col>46</xdr:col>
      <xdr:colOff>38100</xdr:colOff>
      <xdr:row>98</xdr:row>
      <xdr:rowOff>146526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137653</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54857</xdr:rowOff>
    </xdr:from>
    <xdr:to>
      <xdr:col>41</xdr:col>
      <xdr:colOff>101600</xdr:colOff>
      <xdr:row>98</xdr:row>
      <xdr:rowOff>156457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147584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42266</xdr:rowOff>
    </xdr:from>
    <xdr:to>
      <xdr:col>36</xdr:col>
      <xdr:colOff>165100</xdr:colOff>
      <xdr:row>98</xdr:row>
      <xdr:rowOff>143866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134993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28372</xdr:rowOff>
    </xdr:from>
    <xdr:to>
      <xdr:col>85</xdr:col>
      <xdr:colOff>127000</xdr:colOff>
      <xdr:row>39</xdr:row>
      <xdr:rowOff>41097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14922"/>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9513</xdr:rowOff>
    </xdr:from>
    <xdr:to>
      <xdr:col>81</xdr:col>
      <xdr:colOff>50800</xdr:colOff>
      <xdr:row>39</xdr:row>
      <xdr:rowOff>28372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9606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9513</xdr:rowOff>
    </xdr:from>
    <xdr:to>
      <xdr:col>76</xdr:col>
      <xdr:colOff>114300</xdr:colOff>
      <xdr:row>39</xdr:row>
      <xdr:rowOff>42926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96063"/>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156273</xdr:rowOff>
    </xdr:from>
    <xdr:to>
      <xdr:col>71</xdr:col>
      <xdr:colOff>177800</xdr:colOff>
      <xdr:row>39</xdr:row>
      <xdr:rowOff>42926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137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161747</xdr:rowOff>
    </xdr:from>
    <xdr:to>
      <xdr:col>85</xdr:col>
      <xdr:colOff>177800</xdr:colOff>
      <xdr:row>39</xdr:row>
      <xdr:rowOff>91897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76674</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1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70299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130163</xdr:rowOff>
    </xdr:from>
    <xdr:to>
      <xdr:col>76</xdr:col>
      <xdr:colOff>165100</xdr:colOff>
      <xdr:row>39</xdr:row>
      <xdr:rowOff>60313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51440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3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163576</xdr:rowOff>
    </xdr:from>
    <xdr:to>
      <xdr:col>72</xdr:col>
      <xdr:colOff>38100</xdr:colOff>
      <xdr:row>39</xdr:row>
      <xdr:rowOff>93726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84853</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105473</xdr:rowOff>
    </xdr:from>
    <xdr:to>
      <xdr:col>67</xdr:col>
      <xdr:colOff>101600</xdr:colOff>
      <xdr:row>39</xdr:row>
      <xdr:rowOff>35623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42863</xdr:rowOff>
    </xdr:from>
    <xdr:to>
      <xdr:col>85</xdr:col>
      <xdr:colOff>127000</xdr:colOff>
      <xdr:row>78</xdr:row>
      <xdr:rowOff>56795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15963"/>
          <a:ext cx="8382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149073</xdr:rowOff>
    </xdr:from>
    <xdr:to>
      <xdr:col>81</xdr:col>
      <xdr:colOff>50800</xdr:colOff>
      <xdr:row>78</xdr:row>
      <xdr:rowOff>42863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50723"/>
          <a:ext cx="8890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147269</xdr:rowOff>
    </xdr:from>
    <xdr:to>
      <xdr:col>76</xdr:col>
      <xdr:colOff>114300</xdr:colOff>
      <xdr:row>77</xdr:row>
      <xdr:rowOff>149073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48919"/>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104484</xdr:rowOff>
    </xdr:from>
    <xdr:to>
      <xdr:col>71</xdr:col>
      <xdr:colOff>177800</xdr:colOff>
      <xdr:row>77</xdr:row>
      <xdr:rowOff>147269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06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5995</xdr:rowOff>
    </xdr:from>
    <xdr:to>
      <xdr:col>85</xdr:col>
      <xdr:colOff>177800</xdr:colOff>
      <xdr:row>78</xdr:row>
      <xdr:rowOff>107595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155872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163513</xdr:rowOff>
    </xdr:from>
    <xdr:to>
      <xdr:col>81</xdr:col>
      <xdr:colOff>101600</xdr:colOff>
      <xdr:row>78</xdr:row>
      <xdr:rowOff>93663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84790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98273</xdr:rowOff>
    </xdr:from>
    <xdr:to>
      <xdr:col>76</xdr:col>
      <xdr:colOff>165100</xdr:colOff>
      <xdr:row>78</xdr:row>
      <xdr:rowOff>28423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19550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96469</xdr:rowOff>
    </xdr:from>
    <xdr:to>
      <xdr:col>72</xdr:col>
      <xdr:colOff>38100</xdr:colOff>
      <xdr:row>78</xdr:row>
      <xdr:rowOff>26619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53684</xdr:rowOff>
    </xdr:from>
    <xdr:to>
      <xdr:col>67</xdr:col>
      <xdr:colOff>101600</xdr:colOff>
      <xdr:row>77</xdr:row>
      <xdr:rowOff>155284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146411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26535</xdr:rowOff>
    </xdr:from>
    <xdr:to>
      <xdr:col>85</xdr:col>
      <xdr:colOff>127000</xdr:colOff>
      <xdr:row>98</xdr:row>
      <xdr:rowOff>72610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28635"/>
          <a:ext cx="838200" cy="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26631</xdr:rowOff>
    </xdr:from>
    <xdr:to>
      <xdr:col>81</xdr:col>
      <xdr:colOff>50800</xdr:colOff>
      <xdr:row>98</xdr:row>
      <xdr:rowOff>72610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8731"/>
          <a:ext cx="8890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26631</xdr:rowOff>
    </xdr:from>
    <xdr:to>
      <xdr:col>76</xdr:col>
      <xdr:colOff>114300</xdr:colOff>
      <xdr:row>98</xdr:row>
      <xdr:rowOff>95447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8731"/>
          <a:ext cx="889000" cy="6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95447</xdr:rowOff>
    </xdr:from>
    <xdr:to>
      <xdr:col>71</xdr:col>
      <xdr:colOff>177800</xdr:colOff>
      <xdr:row>98</xdr:row>
      <xdr:rowOff>139570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97547"/>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147185</xdr:rowOff>
    </xdr:from>
    <xdr:to>
      <xdr:col>85</xdr:col>
      <xdr:colOff>177800</xdr:colOff>
      <xdr:row>98</xdr:row>
      <xdr:rowOff>77335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21810</xdr:rowOff>
    </xdr:from>
    <xdr:to>
      <xdr:col>81</xdr:col>
      <xdr:colOff>101600</xdr:colOff>
      <xdr:row>98</xdr:row>
      <xdr:rowOff>123410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147281</xdr:rowOff>
    </xdr:from>
    <xdr:to>
      <xdr:col>76</xdr:col>
      <xdr:colOff>165100</xdr:colOff>
      <xdr:row>98</xdr:row>
      <xdr:rowOff>77431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44647</xdr:rowOff>
    </xdr:from>
    <xdr:to>
      <xdr:col>72</xdr:col>
      <xdr:colOff>38100</xdr:colOff>
      <xdr:row>98</xdr:row>
      <xdr:rowOff>146247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88770</xdr:rowOff>
    </xdr:from>
    <xdr:to>
      <xdr:col>67</xdr:col>
      <xdr:colOff>101600</xdr:colOff>
      <xdr:row>99</xdr:row>
      <xdr:rowOff>18920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42373</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7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41649</xdr:rowOff>
    </xdr:from>
    <xdr:to>
      <xdr:col>107</xdr:col>
      <xdr:colOff>50800</xdr:colOff>
      <xdr:row>59</xdr:row>
      <xdr:rowOff>42373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71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41573</xdr:rowOff>
    </xdr:from>
    <xdr:to>
      <xdr:col>102</xdr:col>
      <xdr:colOff>114300</xdr:colOff>
      <xdr:row>59</xdr:row>
      <xdr:rowOff>41649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7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163023</xdr:rowOff>
    </xdr:from>
    <xdr:to>
      <xdr:col>107</xdr:col>
      <xdr:colOff>101600</xdr:colOff>
      <xdr:row>59</xdr:row>
      <xdr:rowOff>93173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84300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162299</xdr:rowOff>
    </xdr:from>
    <xdr:to>
      <xdr:col>102</xdr:col>
      <xdr:colOff>165100</xdr:colOff>
      <xdr:row>59</xdr:row>
      <xdr:rowOff>92449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83576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162223</xdr:rowOff>
    </xdr:from>
    <xdr:to>
      <xdr:col>98</xdr:col>
      <xdr:colOff>38100</xdr:colOff>
      <xdr:row>59</xdr:row>
      <xdr:rowOff>92373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83500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134671</xdr:rowOff>
    </xdr:from>
    <xdr:to>
      <xdr:col>116</xdr:col>
      <xdr:colOff>63500</xdr:colOff>
      <xdr:row>78</xdr:row>
      <xdr:rowOff>5702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36321"/>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162331</xdr:rowOff>
    </xdr:from>
    <xdr:to>
      <xdr:col>111</xdr:col>
      <xdr:colOff>177800</xdr:colOff>
      <xdr:row>78</xdr:row>
      <xdr:rowOff>5702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6398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129146</xdr:rowOff>
    </xdr:from>
    <xdr:to>
      <xdr:col>107</xdr:col>
      <xdr:colOff>50800</xdr:colOff>
      <xdr:row>77</xdr:row>
      <xdr:rowOff>162331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33079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2217</xdr:rowOff>
    </xdr:from>
    <xdr:to>
      <xdr:col>102</xdr:col>
      <xdr:colOff>114300</xdr:colOff>
      <xdr:row>77</xdr:row>
      <xdr:rowOff>129146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203867"/>
          <a:ext cx="889000" cy="1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83871</xdr:rowOff>
    </xdr:from>
    <xdr:to>
      <xdr:col>116</xdr:col>
      <xdr:colOff>114300</xdr:colOff>
      <xdr:row>78</xdr:row>
      <xdr:rowOff>14021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170248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126352</xdr:rowOff>
    </xdr:from>
    <xdr:to>
      <xdr:col>112</xdr:col>
      <xdr:colOff>38100</xdr:colOff>
      <xdr:row>78</xdr:row>
      <xdr:rowOff>56502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47629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111531</xdr:rowOff>
    </xdr:from>
    <xdr:to>
      <xdr:col>107</xdr:col>
      <xdr:colOff>101600</xdr:colOff>
      <xdr:row>78</xdr:row>
      <xdr:rowOff>41681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32808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78346</xdr:rowOff>
    </xdr:from>
    <xdr:to>
      <xdr:col>102</xdr:col>
      <xdr:colOff>165100</xdr:colOff>
      <xdr:row>78</xdr:row>
      <xdr:rowOff>8496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171073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122867</xdr:rowOff>
    </xdr:from>
    <xdr:to>
      <xdr:col>98</xdr:col>
      <xdr:colOff>38100</xdr:colOff>
      <xdr:row>77</xdr:row>
      <xdr:rowOff>53017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44144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621,592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円増加した。要因としては補助費等にて、下水道特別会計への補助金が増となったこと等が挙げられる。また、主な構成項目である扶助費も前年度に比べ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新型コロナ感染症対策事業や障害福祉費において増がみられる。扶助費については、類似団体平均及び全国平均を大きく上回っているが、高齢化が主な要因と考えており、増加傾向は今後も続く見込みである。事業の取捨選択を徹底し、事業費の減少を目指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46,458
46,054
49.94
31,255,022
28,877,939
2,003,067
12,531,009
19,217,437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152959</xdr:rowOff>
    </xdr:from>
    <xdr:to>
      <xdr:col>24</xdr:col>
      <xdr:colOff>63500</xdr:colOff>
      <xdr:row>37</xdr:row>
      <xdr:rowOff>160209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6609"/>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151457</xdr:rowOff>
    </xdr:from>
    <xdr:to>
      <xdr:col>19</xdr:col>
      <xdr:colOff>177800</xdr:colOff>
      <xdr:row>37</xdr:row>
      <xdr:rowOff>160209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5107"/>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144990</xdr:rowOff>
    </xdr:from>
    <xdr:to>
      <xdr:col>15</xdr:col>
      <xdr:colOff>50800</xdr:colOff>
      <xdr:row>37</xdr:row>
      <xdr:rowOff>151457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8864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130425</xdr:rowOff>
    </xdr:from>
    <xdr:to>
      <xdr:col>10</xdr:col>
      <xdr:colOff>114300</xdr:colOff>
      <xdr:row>37</xdr:row>
      <xdr:rowOff>144990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74075"/>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102159</xdr:rowOff>
    </xdr:from>
    <xdr:to>
      <xdr:col>24</xdr:col>
      <xdr:colOff>114300</xdr:colOff>
      <xdr:row>38</xdr:row>
      <xdr:rowOff>32309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109409</xdr:rowOff>
    </xdr:from>
    <xdr:to>
      <xdr:col>20</xdr:col>
      <xdr:colOff>38100</xdr:colOff>
      <xdr:row>38</xdr:row>
      <xdr:rowOff>39559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30686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100657</xdr:rowOff>
    </xdr:from>
    <xdr:to>
      <xdr:col>15</xdr:col>
      <xdr:colOff>101600</xdr:colOff>
      <xdr:row>38</xdr:row>
      <xdr:rowOff>30807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21934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94190</xdr:rowOff>
    </xdr:from>
    <xdr:to>
      <xdr:col>10</xdr:col>
      <xdr:colOff>165100</xdr:colOff>
      <xdr:row>38</xdr:row>
      <xdr:rowOff>24340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15467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3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79625</xdr:rowOff>
    </xdr:from>
    <xdr:to>
      <xdr:col>6</xdr:col>
      <xdr:colOff>38100</xdr:colOff>
      <xdr:row>38</xdr:row>
      <xdr:rowOff>9775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163451</xdr:rowOff>
    </xdr:from>
    <xdr:to>
      <xdr:col>24</xdr:col>
      <xdr:colOff>63500</xdr:colOff>
      <xdr:row>58</xdr:row>
      <xdr:rowOff>13755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6101"/>
          <a:ext cx="8382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13755</xdr:rowOff>
    </xdr:from>
    <xdr:to>
      <xdr:col>19</xdr:col>
      <xdr:colOff>177800</xdr:colOff>
      <xdr:row>58</xdr:row>
      <xdr:rowOff>17366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7855"/>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14959</xdr:rowOff>
    </xdr:from>
    <xdr:to>
      <xdr:col>15</xdr:col>
      <xdr:colOff>50800</xdr:colOff>
      <xdr:row>58</xdr:row>
      <xdr:rowOff>17366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87609"/>
          <a:ext cx="889000" cy="1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14959</xdr:rowOff>
    </xdr:from>
    <xdr:to>
      <xdr:col>10</xdr:col>
      <xdr:colOff>114300</xdr:colOff>
      <xdr:row>58</xdr:row>
      <xdr:rowOff>38718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7609"/>
          <a:ext cx="8890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112651</xdr:rowOff>
    </xdr:from>
    <xdr:to>
      <xdr:col>24</xdr:col>
      <xdr:colOff>114300</xdr:colOff>
      <xdr:row>58</xdr:row>
      <xdr:rowOff>42801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3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134405</xdr:rowOff>
    </xdr:from>
    <xdr:to>
      <xdr:col>20</xdr:col>
      <xdr:colOff>38100</xdr:colOff>
      <xdr:row>58</xdr:row>
      <xdr:rowOff>64555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81082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138016</xdr:rowOff>
    </xdr:from>
    <xdr:to>
      <xdr:col>15</xdr:col>
      <xdr:colOff>101600</xdr:colOff>
      <xdr:row>58</xdr:row>
      <xdr:rowOff>68166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84693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8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135609</xdr:rowOff>
    </xdr:from>
    <xdr:to>
      <xdr:col>10</xdr:col>
      <xdr:colOff>165100</xdr:colOff>
      <xdr:row>57</xdr:row>
      <xdr:rowOff>65759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56886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159368</xdr:rowOff>
    </xdr:from>
    <xdr:to>
      <xdr:col>6</xdr:col>
      <xdr:colOff>38100</xdr:colOff>
      <xdr:row>58</xdr:row>
      <xdr:rowOff>89518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80645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92593</xdr:rowOff>
    </xdr:from>
    <xdr:to>
      <xdr:col>24</xdr:col>
      <xdr:colOff>63500</xdr:colOff>
      <xdr:row>75</xdr:row>
      <xdr:rowOff>149938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1343"/>
          <a:ext cx="8382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149938</xdr:rowOff>
    </xdr:from>
    <xdr:to>
      <xdr:col>19</xdr:col>
      <xdr:colOff>177800</xdr:colOff>
      <xdr:row>76</xdr:row>
      <xdr:rowOff>11604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8688"/>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11604</xdr:rowOff>
    </xdr:from>
    <xdr:to>
      <xdr:col>15</xdr:col>
      <xdr:colOff>50800</xdr:colOff>
      <xdr:row>76</xdr:row>
      <xdr:rowOff>84330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1804"/>
          <a:ext cx="889000" cy="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84330</xdr:rowOff>
    </xdr:from>
    <xdr:to>
      <xdr:col>10</xdr:col>
      <xdr:colOff>114300</xdr:colOff>
      <xdr:row>76</xdr:row>
      <xdr:rowOff>113556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14530"/>
          <a:ext cx="889000" cy="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41793</xdr:rowOff>
    </xdr:from>
    <xdr:to>
      <xdr:col>24</xdr:col>
      <xdr:colOff>114300</xdr:colOff>
      <xdr:row>75</xdr:row>
      <xdr:rowOff>143393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64670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99137</xdr:rowOff>
    </xdr:from>
    <xdr:to>
      <xdr:col>20</xdr:col>
      <xdr:colOff>38100</xdr:colOff>
      <xdr:row>76</xdr:row>
      <xdr:rowOff>29288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7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132254</xdr:rowOff>
    </xdr:from>
    <xdr:to>
      <xdr:col>15</xdr:col>
      <xdr:colOff>101600</xdr:colOff>
      <xdr:row>76</xdr:row>
      <xdr:rowOff>62404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78931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6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33530</xdr:rowOff>
    </xdr:from>
    <xdr:to>
      <xdr:col>10</xdr:col>
      <xdr:colOff>165100</xdr:colOff>
      <xdr:row>76</xdr:row>
      <xdr:rowOff>135130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151656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62756</xdr:rowOff>
    </xdr:from>
    <xdr:to>
      <xdr:col>6</xdr:col>
      <xdr:colOff>38100</xdr:colOff>
      <xdr:row>76</xdr:row>
      <xdr:rowOff>164356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2746</xdr:rowOff>
    </xdr:from>
    <xdr:to>
      <xdr:col>24</xdr:col>
      <xdr:colOff>63500</xdr:colOff>
      <xdr:row>98</xdr:row>
      <xdr:rowOff>9299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0484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2746</xdr:rowOff>
    </xdr:from>
    <xdr:to>
      <xdr:col>19</xdr:col>
      <xdr:colOff>177800</xdr:colOff>
      <xdr:row>98</xdr:row>
      <xdr:rowOff>3713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4846"/>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3713</xdr:rowOff>
    </xdr:from>
    <xdr:to>
      <xdr:col>15</xdr:col>
      <xdr:colOff>50800</xdr:colOff>
      <xdr:row>98</xdr:row>
      <xdr:rowOff>49967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05813"/>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45388</xdr:rowOff>
    </xdr:from>
    <xdr:to>
      <xdr:col>10</xdr:col>
      <xdr:colOff>114300</xdr:colOff>
      <xdr:row>98</xdr:row>
      <xdr:rowOff>49967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7488"/>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129949</xdr:rowOff>
    </xdr:from>
    <xdr:to>
      <xdr:col>24</xdr:col>
      <xdr:colOff>114300</xdr:colOff>
      <xdr:row>98</xdr:row>
      <xdr:rowOff>60099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44876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123396</xdr:rowOff>
    </xdr:from>
    <xdr:to>
      <xdr:col>20</xdr:col>
      <xdr:colOff>38100</xdr:colOff>
      <xdr:row>98</xdr:row>
      <xdr:rowOff>53546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44673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124363</xdr:rowOff>
    </xdr:from>
    <xdr:to>
      <xdr:col>15</xdr:col>
      <xdr:colOff>101600</xdr:colOff>
      <xdr:row>98</xdr:row>
      <xdr:rowOff>54513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45640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170617</xdr:rowOff>
    </xdr:from>
    <xdr:to>
      <xdr:col>10</xdr:col>
      <xdr:colOff>165100</xdr:colOff>
      <xdr:row>98</xdr:row>
      <xdr:rowOff>100767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91894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166038</xdr:rowOff>
    </xdr:from>
    <xdr:to>
      <xdr:col>6</xdr:col>
      <xdr:colOff>38100</xdr:colOff>
      <xdr:row>98</xdr:row>
      <xdr:rowOff>96188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xdr:rowOff>
    </xdr:from>
    <xdr:to>
      <xdr:col>55</xdr:col>
      <xdr:colOff>0</xdr:colOff>
      <xdr:row>38</xdr:row>
      <xdr:rowOff>48717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2632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48717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764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42545</xdr:rowOff>
    </xdr:from>
    <xdr:to>
      <xdr:col>45</xdr:col>
      <xdr:colOff>177800</xdr:colOff>
      <xdr:row>38</xdr:row>
      <xdr:rowOff>62662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5764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53746</xdr:rowOff>
    </xdr:from>
    <xdr:to>
      <xdr:col>41</xdr:col>
      <xdr:colOff>50800</xdr:colOff>
      <xdr:row>38</xdr:row>
      <xdr:rowOff>62662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884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131877</xdr:rowOff>
    </xdr:from>
    <xdr:to>
      <xdr:col>55</xdr:col>
      <xdr:colOff>50800</xdr:colOff>
      <xdr:row>38</xdr:row>
      <xdr:rowOff>62027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110304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169367</xdr:rowOff>
    </xdr:from>
    <xdr:to>
      <xdr:col>50</xdr:col>
      <xdr:colOff>165100</xdr:colOff>
      <xdr:row>38</xdr:row>
      <xdr:rowOff>99517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90644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163195</xdr:rowOff>
    </xdr:from>
    <xdr:to>
      <xdr:col>46</xdr:col>
      <xdr:colOff>38100</xdr:colOff>
      <xdr:row>38</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84472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11862</xdr:rowOff>
    </xdr:from>
    <xdr:to>
      <xdr:col>41</xdr:col>
      <xdr:colOff>101600</xdr:colOff>
      <xdr:row>38</xdr:row>
      <xdr:rowOff>113462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104589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xdr:rowOff>
    </xdr:from>
    <xdr:to>
      <xdr:col>36</xdr:col>
      <xdr:colOff>165100</xdr:colOff>
      <xdr:row>38</xdr:row>
      <xdr:rowOff>104546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95673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53842</xdr:rowOff>
    </xdr:from>
    <xdr:to>
      <xdr:col>55</xdr:col>
      <xdr:colOff>0</xdr:colOff>
      <xdr:row>56</xdr:row>
      <xdr:rowOff>113640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5042"/>
          <a:ext cx="8382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53842</xdr:rowOff>
    </xdr:from>
    <xdr:to>
      <xdr:col>50</xdr:col>
      <xdr:colOff>114300</xdr:colOff>
      <xdr:row>56</xdr:row>
      <xdr:rowOff>109182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5042"/>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134100</xdr:rowOff>
    </xdr:from>
    <xdr:to>
      <xdr:col>45</xdr:col>
      <xdr:colOff>177800</xdr:colOff>
      <xdr:row>56</xdr:row>
      <xdr:rowOff>109182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63850"/>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134100</xdr:rowOff>
    </xdr:from>
    <xdr:to>
      <xdr:col>41</xdr:col>
      <xdr:colOff>50800</xdr:colOff>
      <xdr:row>55</xdr:row>
      <xdr:rowOff>137185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6385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62840</xdr:rowOff>
    </xdr:from>
    <xdr:to>
      <xdr:col>55</xdr:col>
      <xdr:colOff>50800</xdr:colOff>
      <xdr:row>56</xdr:row>
      <xdr:rowOff>164440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85717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3042</xdr:rowOff>
    </xdr:from>
    <xdr:to>
      <xdr:col>50</xdr:col>
      <xdr:colOff>165100</xdr:colOff>
      <xdr:row>56</xdr:row>
      <xdr:rowOff>104642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121169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7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58382</xdr:rowOff>
    </xdr:from>
    <xdr:to>
      <xdr:col>46</xdr:col>
      <xdr:colOff>38100</xdr:colOff>
      <xdr:row>56</xdr:row>
      <xdr:rowOff>159982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83300</xdr:rowOff>
    </xdr:from>
    <xdr:to>
      <xdr:col>41</xdr:col>
      <xdr:colOff>101600</xdr:colOff>
      <xdr:row>56</xdr:row>
      <xdr:rowOff>13450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4577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86385</xdr:rowOff>
    </xdr:from>
    <xdr:to>
      <xdr:col>36</xdr:col>
      <xdr:colOff>165100</xdr:colOff>
      <xdr:row>56</xdr:row>
      <xdr:rowOff>16535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159944</xdr:rowOff>
    </xdr:from>
    <xdr:to>
      <xdr:col>55</xdr:col>
      <xdr:colOff>0</xdr:colOff>
      <xdr:row>78</xdr:row>
      <xdr:rowOff>161252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3044"/>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68402</xdr:rowOff>
    </xdr:from>
    <xdr:to>
      <xdr:col>50</xdr:col>
      <xdr:colOff>114300</xdr:colOff>
      <xdr:row>78</xdr:row>
      <xdr:rowOff>159944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1502"/>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68402</xdr:rowOff>
    </xdr:from>
    <xdr:to>
      <xdr:col>45</xdr:col>
      <xdr:colOff>177800</xdr:colOff>
      <xdr:row>78</xdr:row>
      <xdr:rowOff>109359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1502"/>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109359</xdr:rowOff>
    </xdr:from>
    <xdr:to>
      <xdr:col>41</xdr:col>
      <xdr:colOff>50800</xdr:colOff>
      <xdr:row>78</xdr:row>
      <xdr:rowOff>138812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2459"/>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110452</xdr:rowOff>
    </xdr:from>
    <xdr:to>
      <xdr:col>55</xdr:col>
      <xdr:colOff>50800</xdr:colOff>
      <xdr:row>79</xdr:row>
      <xdr:rowOff>40602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25379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109144</xdr:rowOff>
    </xdr:from>
    <xdr:to>
      <xdr:col>50</xdr:col>
      <xdr:colOff>165100</xdr:colOff>
      <xdr:row>79</xdr:row>
      <xdr:rowOff>39294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30421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17602</xdr:rowOff>
    </xdr:from>
    <xdr:to>
      <xdr:col>46</xdr:col>
      <xdr:colOff>38100</xdr:colOff>
      <xdr:row>78</xdr:row>
      <xdr:rowOff>119202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110329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58559</xdr:rowOff>
    </xdr:from>
    <xdr:to>
      <xdr:col>41</xdr:col>
      <xdr:colOff>101600</xdr:colOff>
      <xdr:row>78</xdr:row>
      <xdr:rowOff>160159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88012</xdr:rowOff>
    </xdr:from>
    <xdr:to>
      <xdr:col>36</xdr:col>
      <xdr:colOff>165100</xdr:colOff>
      <xdr:row>79</xdr:row>
      <xdr:rowOff>18162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135182</xdr:rowOff>
    </xdr:from>
    <xdr:to>
      <xdr:col>55</xdr:col>
      <xdr:colOff>0</xdr:colOff>
      <xdr:row>98</xdr:row>
      <xdr:rowOff>13819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65832"/>
          <a:ext cx="8382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6065</xdr:rowOff>
    </xdr:from>
    <xdr:to>
      <xdr:col>50</xdr:col>
      <xdr:colOff>114300</xdr:colOff>
      <xdr:row>98</xdr:row>
      <xdr:rowOff>13819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08165"/>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6065</xdr:rowOff>
    </xdr:from>
    <xdr:to>
      <xdr:col>45</xdr:col>
      <xdr:colOff>177800</xdr:colOff>
      <xdr:row>98</xdr:row>
      <xdr:rowOff>13768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8165"/>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13768</xdr:rowOff>
    </xdr:from>
    <xdr:to>
      <xdr:col>41</xdr:col>
      <xdr:colOff>50800</xdr:colOff>
      <xdr:row>98</xdr:row>
      <xdr:rowOff>14523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1586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84382</xdr:rowOff>
    </xdr:from>
    <xdr:to>
      <xdr:col>55</xdr:col>
      <xdr:colOff>50800</xdr:colOff>
      <xdr:row>98</xdr:row>
      <xdr:rowOff>14532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170759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134469</xdr:rowOff>
    </xdr:from>
    <xdr:to>
      <xdr:col>50</xdr:col>
      <xdr:colOff>165100</xdr:colOff>
      <xdr:row>98</xdr:row>
      <xdr:rowOff>64619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126715</xdr:rowOff>
    </xdr:from>
    <xdr:to>
      <xdr:col>46</xdr:col>
      <xdr:colOff>38100</xdr:colOff>
      <xdr:row>98</xdr:row>
      <xdr:rowOff>56865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47992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134418</xdr:rowOff>
    </xdr:from>
    <xdr:to>
      <xdr:col>41</xdr:col>
      <xdr:colOff>101600</xdr:colOff>
      <xdr:row>98</xdr:row>
      <xdr:rowOff>64568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135173</xdr:rowOff>
    </xdr:from>
    <xdr:to>
      <xdr:col>36</xdr:col>
      <xdr:colOff>165100</xdr:colOff>
      <xdr:row>98</xdr:row>
      <xdr:rowOff>65323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105143</xdr:rowOff>
    </xdr:from>
    <xdr:to>
      <xdr:col>85</xdr:col>
      <xdr:colOff>127000</xdr:colOff>
      <xdr:row>37</xdr:row>
      <xdr:rowOff>136690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879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105143</xdr:rowOff>
    </xdr:from>
    <xdr:to>
      <xdr:col>81</xdr:col>
      <xdr:colOff>50800</xdr:colOff>
      <xdr:row>37</xdr:row>
      <xdr:rowOff>147796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8793"/>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136804</xdr:rowOff>
    </xdr:from>
    <xdr:to>
      <xdr:col>76</xdr:col>
      <xdr:colOff>114300</xdr:colOff>
      <xdr:row>37</xdr:row>
      <xdr:rowOff>147796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8045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132709</xdr:rowOff>
    </xdr:from>
    <xdr:to>
      <xdr:col>71</xdr:col>
      <xdr:colOff>177800</xdr:colOff>
      <xdr:row>37</xdr:row>
      <xdr:rowOff>136804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76359"/>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54343</xdr:rowOff>
    </xdr:from>
    <xdr:to>
      <xdr:col>81</xdr:col>
      <xdr:colOff>101600</xdr:colOff>
      <xdr:row>37</xdr:row>
      <xdr:rowOff>155943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147070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96996</xdr:rowOff>
    </xdr:from>
    <xdr:to>
      <xdr:col>76</xdr:col>
      <xdr:colOff>165100</xdr:colOff>
      <xdr:row>38</xdr:row>
      <xdr:rowOff>27146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18273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86004</xdr:rowOff>
    </xdr:from>
    <xdr:to>
      <xdr:col>72</xdr:col>
      <xdr:colOff>38100</xdr:colOff>
      <xdr:row>38</xdr:row>
      <xdr:rowOff>16154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81909</xdr:rowOff>
    </xdr:from>
    <xdr:to>
      <xdr:col>67</xdr:col>
      <xdr:colOff>101600</xdr:colOff>
      <xdr:row>38</xdr:row>
      <xdr:rowOff>12058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2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83967</xdr:rowOff>
    </xdr:from>
    <xdr:to>
      <xdr:col>85</xdr:col>
      <xdr:colOff>127000</xdr:colOff>
      <xdr:row>55</xdr:row>
      <xdr:rowOff>100327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13717"/>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27495</xdr:rowOff>
    </xdr:from>
    <xdr:to>
      <xdr:col>81</xdr:col>
      <xdr:colOff>50800</xdr:colOff>
      <xdr:row>55</xdr:row>
      <xdr:rowOff>83967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7245"/>
          <a:ext cx="889000" cy="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27495</xdr:rowOff>
    </xdr:from>
    <xdr:to>
      <xdr:col>76</xdr:col>
      <xdr:colOff>114300</xdr:colOff>
      <xdr:row>55</xdr:row>
      <xdr:rowOff>109037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7245"/>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109037</xdr:rowOff>
    </xdr:from>
    <xdr:to>
      <xdr:col>71</xdr:col>
      <xdr:colOff>177800</xdr:colOff>
      <xdr:row>55</xdr:row>
      <xdr:rowOff>121008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38787"/>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92922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49527</xdr:rowOff>
    </xdr:from>
    <xdr:to>
      <xdr:col>85</xdr:col>
      <xdr:colOff>177800</xdr:colOff>
      <xdr:row>55</xdr:row>
      <xdr:rowOff>151127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72404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33167</xdr:rowOff>
    </xdr:from>
    <xdr:to>
      <xdr:col>81</xdr:col>
      <xdr:colOff>101600</xdr:colOff>
      <xdr:row>55</xdr:row>
      <xdr:rowOff>134767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151294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148145</xdr:rowOff>
    </xdr:from>
    <xdr:to>
      <xdr:col>76</xdr:col>
      <xdr:colOff>165100</xdr:colOff>
      <xdr:row>55</xdr:row>
      <xdr:rowOff>78295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94822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58237</xdr:rowOff>
    </xdr:from>
    <xdr:to>
      <xdr:col>72</xdr:col>
      <xdr:colOff>38100</xdr:colOff>
      <xdr:row>55</xdr:row>
      <xdr:rowOff>159837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70208</xdr:rowOff>
    </xdr:from>
    <xdr:to>
      <xdr:col>67</xdr:col>
      <xdr:colOff>101600</xdr:colOff>
      <xdr:row>56</xdr:row>
      <xdr:rowOff>358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28372</xdr:rowOff>
    </xdr:from>
    <xdr:to>
      <xdr:col>85</xdr:col>
      <xdr:colOff>127000</xdr:colOff>
      <xdr:row>79</xdr:row>
      <xdr:rowOff>41097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2922"/>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9513</xdr:rowOff>
    </xdr:from>
    <xdr:to>
      <xdr:col>81</xdr:col>
      <xdr:colOff>50800</xdr:colOff>
      <xdr:row>79</xdr:row>
      <xdr:rowOff>28372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5406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9513</xdr:rowOff>
    </xdr:from>
    <xdr:to>
      <xdr:col>76</xdr:col>
      <xdr:colOff>114300</xdr:colOff>
      <xdr:row>79</xdr:row>
      <xdr:rowOff>42926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54063"/>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156274</xdr:rowOff>
    </xdr:from>
    <xdr:to>
      <xdr:col>71</xdr:col>
      <xdr:colOff>177800</xdr:colOff>
      <xdr:row>79</xdr:row>
      <xdr:rowOff>42926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2937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161747</xdr:rowOff>
    </xdr:from>
    <xdr:to>
      <xdr:col>85</xdr:col>
      <xdr:colOff>177800</xdr:colOff>
      <xdr:row>79</xdr:row>
      <xdr:rowOff>91897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76674</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70299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130163</xdr:rowOff>
    </xdr:from>
    <xdr:to>
      <xdr:col>76</xdr:col>
      <xdr:colOff>165100</xdr:colOff>
      <xdr:row>79</xdr:row>
      <xdr:rowOff>60313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51440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9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163576</xdr:rowOff>
    </xdr:from>
    <xdr:to>
      <xdr:col>72</xdr:col>
      <xdr:colOff>38100</xdr:colOff>
      <xdr:row>79</xdr:row>
      <xdr:rowOff>93726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84853</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105474</xdr:rowOff>
    </xdr:from>
    <xdr:to>
      <xdr:col>67</xdr:col>
      <xdr:colOff>101600</xdr:colOff>
      <xdr:row>79</xdr:row>
      <xdr:rowOff>35624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26751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42863</xdr:rowOff>
    </xdr:from>
    <xdr:to>
      <xdr:col>85</xdr:col>
      <xdr:colOff>127000</xdr:colOff>
      <xdr:row>98</xdr:row>
      <xdr:rowOff>56795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44963"/>
          <a:ext cx="8382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149073</xdr:rowOff>
    </xdr:from>
    <xdr:to>
      <xdr:col>81</xdr:col>
      <xdr:colOff>50800</xdr:colOff>
      <xdr:row>98</xdr:row>
      <xdr:rowOff>42863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79723"/>
          <a:ext cx="8890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147269</xdr:rowOff>
    </xdr:from>
    <xdr:to>
      <xdr:col>76</xdr:col>
      <xdr:colOff>114300</xdr:colOff>
      <xdr:row>97</xdr:row>
      <xdr:rowOff>149073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77919"/>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104484</xdr:rowOff>
    </xdr:from>
    <xdr:to>
      <xdr:col>71</xdr:col>
      <xdr:colOff>177800</xdr:colOff>
      <xdr:row>97</xdr:row>
      <xdr:rowOff>147269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35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5995</xdr:rowOff>
    </xdr:from>
    <xdr:to>
      <xdr:col>85</xdr:col>
      <xdr:colOff>177800</xdr:colOff>
      <xdr:row>98</xdr:row>
      <xdr:rowOff>107595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155872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163513</xdr:rowOff>
    </xdr:from>
    <xdr:to>
      <xdr:col>81</xdr:col>
      <xdr:colOff>101600</xdr:colOff>
      <xdr:row>98</xdr:row>
      <xdr:rowOff>93663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84790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98273</xdr:rowOff>
    </xdr:from>
    <xdr:to>
      <xdr:col>76</xdr:col>
      <xdr:colOff>165100</xdr:colOff>
      <xdr:row>98</xdr:row>
      <xdr:rowOff>28423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19550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96469</xdr:rowOff>
    </xdr:from>
    <xdr:to>
      <xdr:col>72</xdr:col>
      <xdr:colOff>38100</xdr:colOff>
      <xdr:row>98</xdr:row>
      <xdr:rowOff>26619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17746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53684</xdr:rowOff>
    </xdr:from>
    <xdr:to>
      <xdr:col>67</xdr:col>
      <xdr:colOff>101600</xdr:colOff>
      <xdr:row>97</xdr:row>
      <xdr:rowOff>155284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146411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ysClr val="windowText" lastClr="000000"/>
              </a:solidFill>
              <a:effectLst/>
            </a:rPr>
            <a:t>歳出決算総額は、住民一人当たり</a:t>
          </a:r>
          <a:r>
            <a:rPr lang="en-US" altLang="ja-JP" sz="1400">
              <a:solidFill>
                <a:sysClr val="windowText" lastClr="000000"/>
              </a:solidFill>
              <a:effectLst/>
            </a:rPr>
            <a:t>621,592</a:t>
          </a:r>
          <a:r>
            <a:rPr lang="ja-JP" altLang="en-US" sz="1400">
              <a:solidFill>
                <a:sysClr val="windowText" lastClr="000000"/>
              </a:solidFill>
              <a:effectLst/>
            </a:rPr>
            <a:t>円で前年度に比べ</a:t>
          </a:r>
          <a:r>
            <a:rPr lang="en-US" altLang="ja-JP" sz="1400">
              <a:solidFill>
                <a:sysClr val="windowText" lastClr="000000"/>
              </a:solidFill>
              <a:effectLst/>
            </a:rPr>
            <a:t>28,364</a:t>
          </a:r>
          <a:r>
            <a:rPr lang="ja-JP" altLang="en-US" sz="1400">
              <a:solidFill>
                <a:sysClr val="windowText" lastClr="000000"/>
              </a:solidFill>
              <a:effectLst/>
            </a:rPr>
            <a:t>円増加した。主な構成項目である民生費は、高齢化に伴う扶助費の増加に加え、人口増加に伴い子育て支援関係経費の増加、障害者福祉費の増加が著しく、類似団体平均及び全国平均を大きく上回っている。教育費は、住民一人当たりのコストは年々減少傾向にあるが、校舎の建替えや改修などは継続しており、類似団体平均及び全国平均を大きく上回っている。</a:t>
          </a:r>
        </a:p>
        <a:p>
          <a:r>
            <a:rPr lang="ja-JP" altLang="en-US" sz="1400">
              <a:solidFill>
                <a:sysClr val="windowText" lastClr="000000"/>
              </a:solidFill>
              <a:effectLst/>
            </a:rPr>
            <a:t>その他の項目については、類似団体と比較して同程度か下回ってはいるものの、事務事業の優先度を点検を強化し、優先度の低い事業は計画的に廃止・縮小、税源涵養に繋がる事業の新規創設・展開に努めていく。</a:t>
          </a: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a:t>
          </a:r>
          <a:r>
            <a:rPr kumimoji="1" lang="en-US" altLang="ja-JP" sz="1400">
              <a:solidFill>
                <a:sysClr val="windowText" lastClr="000000"/>
              </a:solidFill>
              <a:latin typeface="ＭＳ ゴシック" pitchFamily="49" charset="-128"/>
              <a:ea typeface="ＭＳ ゴシック" pitchFamily="49" charset="-128"/>
            </a:rPr>
            <a:t>1.66</a:t>
          </a:r>
          <a:r>
            <a:rPr kumimoji="1" lang="ja-JP" altLang="en-US" sz="1400">
              <a:solidFill>
                <a:sysClr val="windowText" lastClr="000000"/>
              </a:solidFill>
              <a:latin typeface="ＭＳ ゴシック" pitchFamily="49" charset="-128"/>
              <a:ea typeface="ＭＳ ゴシック" pitchFamily="49" charset="-128"/>
            </a:rPr>
            <a:t>ポイント減少。実質収支額は、継続的に黒字を確保しているが、実質単年度収支については、赤字に転じている。令和５年度については、小学校建替えに係る事業費等の財政需要があり、実質単年度収支は赤字となり、財政調整基金の取崩しによって補填している。事務事業の統廃合や見直しによる歳出の精査を行うとともに、適切な財源の確保に尽力し健全な行財政運営に努めていく。</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国民健康保険事業特別会計については、医療費の高騰を抑制するために、健康づくり事業や健診などの予防事業に力を注いでいるが、高い高齢化率等の影響もあり、厳しい状況にある。また、働き盛りである若年層の加入者が少ないため、国民健康保険税の増収も大きくは望めない状況である。今後、県内の統一的な運営方針の下で、保険税の適正化や保険給付や保健サービスの標準化・統一化に向け継続して取組んでいく。</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下水道事業については、施設の老朽化や接続率の低さから毎年多額の繰入れを行っている状況にあるため、経営戦略に基づき料金改定や接続率の向上、ウォーター</a:t>
          </a:r>
          <a:r>
            <a:rPr kumimoji="1" lang="en-US" altLang="ja-JP" sz="1400">
              <a:solidFill>
                <a:sysClr val="windowText" lastClr="000000"/>
              </a:solidFill>
              <a:latin typeface="ＭＳ ゴシック" pitchFamily="49" charset="-128"/>
              <a:ea typeface="ＭＳ ゴシック" pitchFamily="49" charset="-128"/>
            </a:rPr>
            <a:t>PPP</a:t>
          </a:r>
          <a:r>
            <a:rPr kumimoji="1" lang="ja-JP" altLang="en-US" sz="1400">
              <a:solidFill>
                <a:sysClr val="windowText" lastClr="000000"/>
              </a:solidFill>
              <a:latin typeface="ＭＳ ゴシック" pitchFamily="49" charset="-128"/>
              <a:ea typeface="ＭＳ ゴシック" pitchFamily="49" charset="-128"/>
            </a:rPr>
            <a:t>の検討などに取り組んでいく。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合併特例債事業やその他事業について令和４年度をもって償還が完了したことにより元利償還金は減少しているものの、交付税措置の大きい合併特例債等の元利償還金の割合が減ったことにより算入公債費も減少し、実質公債費比率の分子は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今後、算入公債費は減少が続くと予想されることから、各種事業の精査や新たな起債の抑制およびより有利な地方債の選択などを強化していく。</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満期一括償還地方債については発行していない。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年度をピークに年々減少しているが、算入公債費の減により充当可能財源等が大幅に減少し、将来負担比率の分子は悪化している。</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今後も社会保障費等で財政需要の増加が予想され、基金の積立は難しい状況となる中、公共施設の整備は予定されているため、これまで以上に公債費の適正化に取り組んでいく。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財政調整基金と減債基金の減少幅が大きく、基金全体で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増、高齢化等の要因で今後の財政需要も増加してくことが確実視される中、健全な財政運営を維持していくため、現時点と同程度の基金残高を維持できるよう、税源の確保に加え、業務改革や、施設の統廃合による行政コストの削減へ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まちづくり振興基金：市民の連携の強化及び地域振興のための事業費用に充てる。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ふるさとユイマール基金：寄附者が指定したまちづくりの基本方針に関する事業費用に充てる。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南城市歴史文化観光資源整備基金：世界遺産の斎場御嶽やその周辺に位置する歴史・文化遺産及び観光資源の保全と整備費用に充てる。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南城市公共施設等総合管理基金：長期にわたり安全かつ快適な公共施設等の保全及び財政の健全な運営に資するために充てる。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まちづくり振興基金：地域振興事業費用へ充てたことにより減少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ふるさとユイマール基金：ふるさと納税の増加により増加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退職手当特別負担金引当基金：退職手当特別負担金へ充てたことにより減少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南城市歴史文化観光資源整備基金：施設収入が取り崩し額を下回ったことにより減少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南城市公共施設等総合管理基金：土地建物貸付収入を財源に積み立てしたことにより増加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ふるさとユイマール基金：財源が寄付金であるため、寄付者の本市への思いを適切に把握し、その思いを具体化するための事業に充てる。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退職手当特別負担金引当基金：退職手当支給に要する費用に充てる特別負担金が、財政を圧迫しないよう適切な基金残高を維持していく。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南城市公共施設等総合管理基金：土地建物貸付収入を原資に将来の公共施設の老朽化や適正な管理運営に努め、財政の健全な運営に資する。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決算余剰金にて積戻しはしているものの、下水道会計への補助金や扶助費においての財政需要が増えており財政調整基金を充てたため、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災害などの臨時的な財政需要や今後の社会保障費等の歳出など年度間の財源不足に備えて、現時点と同程度の基金残高を維持できるよう取り組んでいく。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将来の債務に備え、計画立てた積立を行えるよう努めてく。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17" sqref="AC17:AG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31255022</v>
      </c>
      <c r="BO4" s="449"/>
      <c r="BP4" s="449"/>
      <c r="BQ4" s="449"/>
      <c r="BR4" s="449"/>
      <c r="BS4" s="449"/>
      <c r="BT4" s="449"/>
      <c r="BU4" s="450"/>
      <c r="BV4" s="448">
        <v>29479903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28877939</v>
      </c>
      <c r="BO5" s="420"/>
      <c r="BP5" s="420"/>
      <c r="BQ5" s="420"/>
      <c r="BR5" s="420"/>
      <c r="BS5" s="420"/>
      <c r="BT5" s="420"/>
      <c r="BU5" s="421"/>
      <c r="BV5" s="419">
        <v>27245760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87.9</v>
      </c>
      <c r="CU5" s="417"/>
      <c r="CV5" s="417"/>
      <c r="CW5" s="417"/>
      <c r="CX5" s="417"/>
      <c r="CY5" s="417"/>
      <c r="CZ5" s="417"/>
      <c r="DA5" s="418"/>
      <c r="DB5" s="416">
        <v>85.2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2377083</v>
      </c>
      <c r="BO6" s="420"/>
      <c r="BP6" s="420"/>
      <c r="BQ6" s="420"/>
      <c r="BR6" s="420"/>
      <c r="BS6" s="420"/>
      <c r="BT6" s="420"/>
      <c r="BU6" s="421"/>
      <c r="BV6" s="419">
        <v>2234143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374016</v>
      </c>
      <c r="BO7" s="420"/>
      <c r="BP7" s="420"/>
      <c r="BQ7" s="420"/>
      <c r="BR7" s="420"/>
      <c r="BS7" s="420"/>
      <c r="BT7" s="420"/>
      <c r="BU7" s="421"/>
      <c r="BV7" s="419">
        <v>272207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12531009</v>
      </c>
      <c r="CU7" s="420"/>
      <c r="CV7" s="420"/>
      <c r="CW7" s="420"/>
      <c r="CX7" s="420"/>
      <c r="CY7" s="420"/>
      <c r="CZ7" s="420"/>
      <c r="DA7" s="421"/>
      <c r="DB7" s="419">
        <v>12257712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2003067</v>
      </c>
      <c r="BO8" s="420"/>
      <c r="BP8" s="420"/>
      <c r="BQ8" s="420"/>
      <c r="BR8" s="420"/>
      <c r="BS8" s="420"/>
      <c r="BT8" s="420"/>
      <c r="BU8" s="421"/>
      <c r="BV8" s="419">
        <v>1961936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44043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41131</v>
      </c>
      <c r="BO9" s="420"/>
      <c r="BP9" s="420"/>
      <c r="BQ9" s="420"/>
      <c r="BR9" s="420"/>
      <c r="BS9" s="420"/>
      <c r="BT9" s="420"/>
      <c r="BU9" s="421"/>
      <c r="BV9" s="419">
        <v>682403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42016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1807438</v>
      </c>
      <c r="BO10" s="420"/>
      <c r="BP10" s="420"/>
      <c r="BQ10" s="420"/>
      <c r="BR10" s="420"/>
      <c r="BS10" s="420"/>
      <c r="BT10" s="420"/>
      <c r="BU10" s="421"/>
      <c r="BV10" s="419">
        <v>1321345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46458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1938425</v>
      </c>
      <c r="BO12" s="420"/>
      <c r="BP12" s="420"/>
      <c r="BQ12" s="420"/>
      <c r="BR12" s="420"/>
      <c r="BS12" s="420"/>
      <c r="BT12" s="420"/>
      <c r="BU12" s="421"/>
      <c r="BV12" s="419">
        <v>1443533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46054</v>
      </c>
      <c r="S13" s="507"/>
      <c r="T13" s="507"/>
      <c r="U13" s="507"/>
      <c r="V13" s="508"/>
      <c r="W13" s="509" t="s">
        <v>131</v>
      </c>
      <c r="X13" s="405"/>
      <c r="Y13" s="405"/>
      <c r="Z13" s="405"/>
      <c r="AA13" s="405"/>
      <c r="AB13" s="406"/>
      <c r="AC13" s="372">
        <v>1470</v>
      </c>
      <c r="AD13" s="373"/>
      <c r="AE13" s="373"/>
      <c r="AF13" s="373"/>
      <c r="AG13" s="374"/>
      <c r="AH13" s="372">
        <v>1719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-89856</v>
      </c>
      <c r="BO13" s="420"/>
      <c r="BP13" s="420"/>
      <c r="BQ13" s="420"/>
      <c r="BR13" s="420"/>
      <c r="BS13" s="420"/>
      <c r="BT13" s="420"/>
      <c r="BU13" s="421"/>
      <c r="BV13" s="419">
        <v>560215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45928</v>
      </c>
      <c r="S14" s="507"/>
      <c r="T14" s="507"/>
      <c r="U14" s="507"/>
      <c r="V14" s="508"/>
      <c r="W14" s="510"/>
      <c r="X14" s="408"/>
      <c r="Y14" s="408"/>
      <c r="Z14" s="408"/>
      <c r="AA14" s="408"/>
      <c r="AB14" s="409"/>
      <c r="AC14" s="499">
        <v>8</v>
      </c>
      <c r="AD14" s="500"/>
      <c r="AE14" s="500"/>
      <c r="AF14" s="500"/>
      <c r="AG14" s="501"/>
      <c r="AH14" s="499">
        <v>9.5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3.1</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45582</v>
      </c>
      <c r="S15" s="507"/>
      <c r="T15" s="507"/>
      <c r="U15" s="507"/>
      <c r="V15" s="508"/>
      <c r="W15" s="509" t="s">
        <v>137</v>
      </c>
      <c r="X15" s="405"/>
      <c r="Y15" s="405"/>
      <c r="Z15" s="405"/>
      <c r="AA15" s="405"/>
      <c r="AB15" s="406"/>
      <c r="AC15" s="372">
        <v>3223</v>
      </c>
      <c r="AD15" s="373"/>
      <c r="AE15" s="373"/>
      <c r="AF15" s="373"/>
      <c r="AG15" s="374"/>
      <c r="AH15" s="372">
        <v>3230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4297029</v>
      </c>
      <c r="BO15" s="449"/>
      <c r="BP15" s="449"/>
      <c r="BQ15" s="449"/>
      <c r="BR15" s="449"/>
      <c r="BS15" s="449"/>
      <c r="BT15" s="449"/>
      <c r="BU15" s="450"/>
      <c r="BV15" s="448">
        <v>4083786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17.5</v>
      </c>
      <c r="AD16" s="500"/>
      <c r="AE16" s="500"/>
      <c r="AF16" s="500"/>
      <c r="AG16" s="501"/>
      <c r="AH16" s="499">
        <v>17.8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11393143</v>
      </c>
      <c r="BO16" s="420"/>
      <c r="BP16" s="420"/>
      <c r="BQ16" s="420"/>
      <c r="BR16" s="420"/>
      <c r="BS16" s="420"/>
      <c r="BT16" s="420"/>
      <c r="BU16" s="421"/>
      <c r="BV16" s="419">
        <v>11092535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13743</v>
      </c>
      <c r="AD17" s="373"/>
      <c r="AE17" s="373"/>
      <c r="AF17" s="373"/>
      <c r="AG17" s="374"/>
      <c r="AH17" s="372">
        <v>13194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5364658</v>
      </c>
      <c r="BO17" s="420"/>
      <c r="BP17" s="420"/>
      <c r="BQ17" s="420"/>
      <c r="BR17" s="420"/>
      <c r="BS17" s="420"/>
      <c r="BT17" s="420"/>
      <c r="BU17" s="421"/>
      <c r="BV17" s="419">
        <v>5103289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49.94</v>
      </c>
      <c r="M18" s="472"/>
      <c r="N18" s="472"/>
      <c r="O18" s="472"/>
      <c r="P18" s="472"/>
      <c r="Q18" s="472"/>
      <c r="R18" s="473"/>
      <c r="S18" s="473"/>
      <c r="T18" s="473"/>
      <c r="U18" s="473"/>
      <c r="V18" s="474"/>
      <c r="W18" s="490"/>
      <c r="X18" s="491"/>
      <c r="Y18" s="491"/>
      <c r="Z18" s="491"/>
      <c r="AA18" s="491"/>
      <c r="AB18" s="515"/>
      <c r="AC18" s="389">
        <v>74.5</v>
      </c>
      <c r="AD18" s="390"/>
      <c r="AE18" s="390"/>
      <c r="AF18" s="390"/>
      <c r="AG18" s="475"/>
      <c r="AH18" s="389">
        <v>72.7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11165156</v>
      </c>
      <c r="BO18" s="420"/>
      <c r="BP18" s="420"/>
      <c r="BQ18" s="420"/>
      <c r="BR18" s="420"/>
      <c r="BS18" s="420"/>
      <c r="BT18" s="420"/>
      <c r="BU18" s="421"/>
      <c r="BV18" s="419">
        <v>10627723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882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19183697</v>
      </c>
      <c r="BO19" s="420"/>
      <c r="BP19" s="420"/>
      <c r="BQ19" s="420"/>
      <c r="BR19" s="420"/>
      <c r="BS19" s="420"/>
      <c r="BT19" s="420"/>
      <c r="BU19" s="421"/>
      <c r="BV19" s="419">
        <v>17930156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15895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19217437</v>
      </c>
      <c r="BO22" s="449"/>
      <c r="BP22" s="449"/>
      <c r="BQ22" s="449"/>
      <c r="BR22" s="449"/>
      <c r="BS22" s="449"/>
      <c r="BT22" s="449"/>
      <c r="BU22" s="450"/>
      <c r="BV22" s="448">
        <v>19710531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14742749</v>
      </c>
      <c r="BO23" s="420"/>
      <c r="BP23" s="420"/>
      <c r="BQ23" s="420"/>
      <c r="BR23" s="420"/>
      <c r="BS23" s="420"/>
      <c r="BT23" s="420"/>
      <c r="BU23" s="421"/>
      <c r="BV23" s="419">
        <v>15313494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287</v>
      </c>
      <c r="AI24" s="373"/>
      <c r="AJ24" s="373"/>
      <c r="AK24" s="373"/>
      <c r="AL24" s="374"/>
      <c r="AM24" s="372">
        <v>873628</v>
      </c>
      <c r="AN24" s="373"/>
      <c r="AO24" s="373"/>
      <c r="AP24" s="373"/>
      <c r="AQ24" s="373"/>
      <c r="AR24" s="374"/>
      <c r="AS24" s="372">
        <v>3044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14767203</v>
      </c>
      <c r="BO24" s="420"/>
      <c r="BP24" s="420"/>
      <c r="BQ24" s="420"/>
      <c r="BR24" s="420"/>
      <c r="BS24" s="420"/>
      <c r="BT24" s="420"/>
      <c r="BU24" s="421"/>
      <c r="BV24" s="419">
        <v>14774179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5109054</v>
      </c>
      <c r="BO25" s="449"/>
      <c r="BP25" s="449"/>
      <c r="BQ25" s="449"/>
      <c r="BR25" s="449"/>
      <c r="BS25" s="449"/>
      <c r="BT25" s="449"/>
      <c r="BU25" s="450"/>
      <c r="BV25" s="448">
        <v>6384667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4150</v>
      </c>
      <c r="R27" s="373"/>
      <c r="S27" s="373"/>
      <c r="T27" s="373"/>
      <c r="U27" s="373"/>
      <c r="V27" s="374"/>
      <c r="W27" s="462"/>
      <c r="X27" s="399"/>
      <c r="Y27" s="400"/>
      <c r="Z27" s="375" t="s">
        <v>171</v>
      </c>
      <c r="AA27" s="376"/>
      <c r="AB27" s="376"/>
      <c r="AC27" s="376"/>
      <c r="AD27" s="376"/>
      <c r="AE27" s="376"/>
      <c r="AF27" s="376"/>
      <c r="AG27" s="377"/>
      <c r="AH27" s="372">
        <v>20</v>
      </c>
      <c r="AI27" s="373"/>
      <c r="AJ27" s="373"/>
      <c r="AK27" s="373"/>
      <c r="AL27" s="374"/>
      <c r="AM27" s="372">
        <v>58699</v>
      </c>
      <c r="AN27" s="373"/>
      <c r="AO27" s="373"/>
      <c r="AP27" s="373"/>
      <c r="AQ27" s="373"/>
      <c r="AR27" s="374"/>
      <c r="AS27" s="372">
        <v>2935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382554</v>
      </c>
      <c r="BO27" s="454"/>
      <c r="BP27" s="454"/>
      <c r="BQ27" s="454"/>
      <c r="BR27" s="454"/>
      <c r="BS27" s="454"/>
      <c r="BT27" s="454"/>
      <c r="BU27" s="455"/>
      <c r="BV27" s="453">
        <v>382554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3630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3290880</v>
      </c>
      <c r="BO28" s="449"/>
      <c r="BP28" s="449"/>
      <c r="BQ28" s="449"/>
      <c r="BR28" s="449"/>
      <c r="BS28" s="449"/>
      <c r="BT28" s="449"/>
      <c r="BU28" s="450"/>
      <c r="BV28" s="448">
        <v>3421867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3420</v>
      </c>
      <c r="R29" s="373"/>
      <c r="S29" s="373"/>
      <c r="T29" s="373"/>
      <c r="U29" s="373"/>
      <c r="V29" s="374"/>
      <c r="W29" s="463"/>
      <c r="X29" s="464"/>
      <c r="Y29" s="465"/>
      <c r="Z29" s="375" t="s">
        <v>177</v>
      </c>
      <c r="AA29" s="376"/>
      <c r="AB29" s="376"/>
      <c r="AC29" s="376"/>
      <c r="AD29" s="376"/>
      <c r="AE29" s="376"/>
      <c r="AF29" s="376"/>
      <c r="AG29" s="377"/>
      <c r="AH29" s="372">
        <v>307</v>
      </c>
      <c r="AI29" s="373"/>
      <c r="AJ29" s="373"/>
      <c r="AK29" s="373"/>
      <c r="AL29" s="374"/>
      <c r="AM29" s="372">
        <v>932327</v>
      </c>
      <c r="AN29" s="373"/>
      <c r="AO29" s="373"/>
      <c r="AP29" s="373"/>
      <c r="AQ29" s="373"/>
      <c r="AR29" s="374"/>
      <c r="AS29" s="372">
        <v>3037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2573314</v>
      </c>
      <c r="BO29" s="420"/>
      <c r="BP29" s="420"/>
      <c r="BQ29" s="420"/>
      <c r="BR29" s="420"/>
      <c r="BS29" s="420"/>
      <c r="BT29" s="420"/>
      <c r="BU29" s="421"/>
      <c r="BV29" s="419">
        <v>2716009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3354496</v>
      </c>
      <c r="BO30" s="454"/>
      <c r="BP30" s="454"/>
      <c r="BQ30" s="454"/>
      <c r="BR30" s="454"/>
      <c r="BS30" s="454"/>
      <c r="BT30" s="454"/>
      <c r="BU30" s="455"/>
      <c r="BV30" s="453">
        <v>3610123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島尻消防組合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沖縄県町村土地開発公社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(有)板馬養殖センター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南部広域行政組合一般会計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南部広域行政組合公共用地先行取得事業特別会計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南部広域行政組合糸豊環境衛生事業特別会計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南部広域行政組合東部環境衛生事業特別会計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南部広域行政組合島尻環境衛生事業特別会計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沖縄県介護保険広域連合（一般会計）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沖縄県介護保険広域連合（特別会計）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沖縄県後期高齢者医療広域連合（一般会計等）</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JlkAiyIIO8WgraTZaLFqh78qWmhmJKAb/zNvMKjdp3/tJXXUm8c8Hsepreky6mrKs4AtM8MS2YzYk8mTGh11A==" saltValue="O5b2ELGPvImfXBfDdXNo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24" sqref="DL24:DV2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4246931</v>
      </c>
      <c r="S5" s="677"/>
      <c r="T5" s="677"/>
      <c r="U5" s="677"/>
      <c r="V5" s="677"/>
      <c r="W5" s="677"/>
      <c r="X5" s="677"/>
      <c r="Y5" s="702"/>
      <c r="Z5" s="715">
        <v>13.6</v>
      </c>
      <c r="AA5" s="715"/>
      <c r="AB5" s="715"/>
      <c r="AC5" s="715"/>
      <c r="AD5" s="716">
        <v>4246931</v>
      </c>
      <c r="AE5" s="716"/>
      <c r="AF5" s="716"/>
      <c r="AG5" s="716"/>
      <c r="AH5" s="716"/>
      <c r="AI5" s="716"/>
      <c r="AJ5" s="716"/>
      <c r="AK5" s="716"/>
      <c r="AL5" s="703">
        <v>33.6</v>
      </c>
      <c r="AM5" s="685"/>
      <c r="AN5" s="685"/>
      <c r="AO5" s="704"/>
      <c r="AP5" s="679" t="s">
        <v>216</v>
      </c>
      <c r="AQ5" s="680"/>
      <c r="AR5" s="680"/>
      <c r="AS5" s="680"/>
      <c r="AT5" s="680"/>
      <c r="AU5" s="680"/>
      <c r="AV5" s="680"/>
      <c r="AW5" s="680"/>
      <c r="AX5" s="680"/>
      <c r="AY5" s="680"/>
      <c r="AZ5" s="680"/>
      <c r="BA5" s="680"/>
      <c r="BB5" s="680"/>
      <c r="BC5" s="680"/>
      <c r="BD5" s="680"/>
      <c r="BE5" s="680"/>
      <c r="BF5" s="681"/>
      <c r="BG5" s="621">
        <v>4224283</v>
      </c>
      <c r="BH5" s="622"/>
      <c r="BI5" s="622"/>
      <c r="BJ5" s="622"/>
      <c r="BK5" s="622"/>
      <c r="BL5" s="622"/>
      <c r="BM5" s="622"/>
      <c r="BN5" s="623"/>
      <c r="BO5" s="659">
        <v>99.5</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123590</v>
      </c>
      <c r="S6" s="622"/>
      <c r="T6" s="622"/>
      <c r="U6" s="622"/>
      <c r="V6" s="622"/>
      <c r="W6" s="622"/>
      <c r="X6" s="622"/>
      <c r="Y6" s="623"/>
      <c r="Z6" s="659">
        <v>0.4</v>
      </c>
      <c r="AA6" s="659"/>
      <c r="AB6" s="659"/>
      <c r="AC6" s="659"/>
      <c r="AD6" s="660">
        <v>123590</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4224283</v>
      </c>
      <c r="BH6" s="622"/>
      <c r="BI6" s="622"/>
      <c r="BJ6" s="622"/>
      <c r="BK6" s="622"/>
      <c r="BL6" s="622"/>
      <c r="BM6" s="622"/>
      <c r="BN6" s="623"/>
      <c r="BO6" s="659">
        <v>99.5</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205438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205425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711</v>
      </c>
      <c r="S7" s="622"/>
      <c r="T7" s="622"/>
      <c r="U7" s="622"/>
      <c r="V7" s="622"/>
      <c r="W7" s="622"/>
      <c r="X7" s="622"/>
      <c r="Y7" s="623"/>
      <c r="Z7" s="659">
        <v>0</v>
      </c>
      <c r="AA7" s="659"/>
      <c r="AB7" s="659"/>
      <c r="AC7" s="659"/>
      <c r="AD7" s="660">
        <v>711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1786624</v>
      </c>
      <c r="BH7" s="622"/>
      <c r="BI7" s="622"/>
      <c r="BJ7" s="622"/>
      <c r="BK7" s="622"/>
      <c r="BL7" s="622"/>
      <c r="BM7" s="622"/>
      <c r="BN7" s="623"/>
      <c r="BO7" s="659">
        <v>42.1</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5460308</v>
      </c>
      <c r="CS7" s="622"/>
      <c r="CT7" s="622"/>
      <c r="CU7" s="622"/>
      <c r="CV7" s="622"/>
      <c r="CW7" s="622"/>
      <c r="CX7" s="622"/>
      <c r="CY7" s="623"/>
      <c r="CZ7" s="659">
        <v>18.899999999999999</v>
      </c>
      <c r="DA7" s="659"/>
      <c r="DB7" s="659"/>
      <c r="DC7" s="659"/>
      <c r="DD7" s="627">
        <v>124769</v>
      </c>
      <c r="DE7" s="622"/>
      <c r="DF7" s="622"/>
      <c r="DG7" s="622"/>
      <c r="DH7" s="622"/>
      <c r="DI7" s="622"/>
      <c r="DJ7" s="622"/>
      <c r="DK7" s="622"/>
      <c r="DL7" s="622"/>
      <c r="DM7" s="622"/>
      <c r="DN7" s="622"/>
      <c r="DO7" s="622"/>
      <c r="DP7" s="623"/>
      <c r="DQ7" s="627">
        <v>4250329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9012</v>
      </c>
      <c r="S8" s="622"/>
      <c r="T8" s="622"/>
      <c r="U8" s="622"/>
      <c r="V8" s="622"/>
      <c r="W8" s="622"/>
      <c r="X8" s="622"/>
      <c r="Y8" s="623"/>
      <c r="Z8" s="659">
        <v>0</v>
      </c>
      <c r="AA8" s="659"/>
      <c r="AB8" s="659"/>
      <c r="AC8" s="659"/>
      <c r="AD8" s="660">
        <v>9012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72022</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12421191</v>
      </c>
      <c r="CS8" s="622"/>
      <c r="CT8" s="622"/>
      <c r="CU8" s="622"/>
      <c r="CV8" s="622"/>
      <c r="CW8" s="622"/>
      <c r="CX8" s="622"/>
      <c r="CY8" s="623"/>
      <c r="CZ8" s="659">
        <v>43</v>
      </c>
      <c r="DA8" s="659"/>
      <c r="DB8" s="659"/>
      <c r="DC8" s="659"/>
      <c r="DD8" s="627">
        <v>150710</v>
      </c>
      <c r="DE8" s="622"/>
      <c r="DF8" s="622"/>
      <c r="DG8" s="622"/>
      <c r="DH8" s="622"/>
      <c r="DI8" s="622"/>
      <c r="DJ8" s="622"/>
      <c r="DK8" s="622"/>
      <c r="DL8" s="622"/>
      <c r="DM8" s="622"/>
      <c r="DN8" s="622"/>
      <c r="DO8" s="622"/>
      <c r="DP8" s="623"/>
      <c r="DQ8" s="627">
        <v>5552585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10056</v>
      </c>
      <c r="S9" s="622"/>
      <c r="T9" s="622"/>
      <c r="U9" s="622"/>
      <c r="V9" s="622"/>
      <c r="W9" s="622"/>
      <c r="X9" s="622"/>
      <c r="Y9" s="623"/>
      <c r="Z9" s="659">
        <v>0</v>
      </c>
      <c r="AA9" s="659"/>
      <c r="AB9" s="659"/>
      <c r="AC9" s="659"/>
      <c r="AD9" s="660">
        <v>10056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1557679</v>
      </c>
      <c r="BH9" s="622"/>
      <c r="BI9" s="622"/>
      <c r="BJ9" s="622"/>
      <c r="BK9" s="622"/>
      <c r="BL9" s="622"/>
      <c r="BM9" s="622"/>
      <c r="BN9" s="623"/>
      <c r="BO9" s="659">
        <v>36.700000000000003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1259593</v>
      </c>
      <c r="CS9" s="622"/>
      <c r="CT9" s="622"/>
      <c r="CU9" s="622"/>
      <c r="CV9" s="622"/>
      <c r="CW9" s="622"/>
      <c r="CX9" s="622"/>
      <c r="CY9" s="623"/>
      <c r="CZ9" s="659">
        <v>4.4000000000000004</v>
      </c>
      <c r="DA9" s="659"/>
      <c r="DB9" s="659"/>
      <c r="DC9" s="659"/>
      <c r="DD9" s="627" t="s">
        <v>122</v>
      </c>
      <c r="DE9" s="622"/>
      <c r="DF9" s="622"/>
      <c r="DG9" s="622"/>
      <c r="DH9" s="622"/>
      <c r="DI9" s="622"/>
      <c r="DJ9" s="622"/>
      <c r="DK9" s="622"/>
      <c r="DL9" s="622"/>
      <c r="DM9" s="622"/>
      <c r="DN9" s="622"/>
      <c r="DO9" s="622"/>
      <c r="DP9" s="623"/>
      <c r="DQ9" s="627">
        <v>976159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80217</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26105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11547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930631</v>
      </c>
      <c r="S11" s="622"/>
      <c r="T11" s="622"/>
      <c r="U11" s="622"/>
      <c r="V11" s="622"/>
      <c r="W11" s="622"/>
      <c r="X11" s="622"/>
      <c r="Y11" s="623"/>
      <c r="Z11" s="624">
        <v>3</v>
      </c>
      <c r="AA11" s="625"/>
      <c r="AB11" s="625"/>
      <c r="AC11" s="626"/>
      <c r="AD11" s="627">
        <v>930631</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76706</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1085650</v>
      </c>
      <c r="CS11" s="622"/>
      <c r="CT11" s="622"/>
      <c r="CU11" s="622"/>
      <c r="CV11" s="622"/>
      <c r="CW11" s="622"/>
      <c r="CX11" s="622"/>
      <c r="CY11" s="623"/>
      <c r="CZ11" s="659">
        <v>3.8</v>
      </c>
      <c r="DA11" s="659"/>
      <c r="DB11" s="659"/>
      <c r="DC11" s="659"/>
      <c r="DD11" s="627">
        <v>500242</v>
      </c>
      <c r="DE11" s="622"/>
      <c r="DF11" s="622"/>
      <c r="DG11" s="622"/>
      <c r="DH11" s="622"/>
      <c r="DI11" s="622"/>
      <c r="DJ11" s="622"/>
      <c r="DK11" s="622"/>
      <c r="DL11" s="622"/>
      <c r="DM11" s="622"/>
      <c r="DN11" s="622"/>
      <c r="DO11" s="622"/>
      <c r="DP11" s="623"/>
      <c r="DQ11" s="627">
        <v>427067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73191</v>
      </c>
      <c r="S12" s="622"/>
      <c r="T12" s="622"/>
      <c r="U12" s="622"/>
      <c r="V12" s="622"/>
      <c r="W12" s="622"/>
      <c r="X12" s="622"/>
      <c r="Y12" s="623"/>
      <c r="Z12" s="659">
        <v>0.2</v>
      </c>
      <c r="AA12" s="659"/>
      <c r="AB12" s="659"/>
      <c r="AC12" s="659"/>
      <c r="AD12" s="660">
        <v>73191</v>
      </c>
      <c r="AE12" s="660"/>
      <c r="AF12" s="660"/>
      <c r="AG12" s="660"/>
      <c r="AH12" s="660"/>
      <c r="AI12" s="660"/>
      <c r="AJ12" s="660"/>
      <c r="AK12" s="660"/>
      <c r="AL12" s="624">
        <v>0.6</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2055623</v>
      </c>
      <c r="BH12" s="622"/>
      <c r="BI12" s="622"/>
      <c r="BJ12" s="622"/>
      <c r="BK12" s="622"/>
      <c r="BL12" s="622"/>
      <c r="BM12" s="622"/>
      <c r="BN12" s="623"/>
      <c r="BO12" s="659">
        <v>48.4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199889</v>
      </c>
      <c r="CS12" s="622"/>
      <c r="CT12" s="622"/>
      <c r="CU12" s="622"/>
      <c r="CV12" s="622"/>
      <c r="CW12" s="622"/>
      <c r="CX12" s="622"/>
      <c r="CY12" s="623"/>
      <c r="CZ12" s="659">
        <v>0.7</v>
      </c>
      <c r="DA12" s="659"/>
      <c r="DB12" s="659"/>
      <c r="DC12" s="659"/>
      <c r="DD12" s="627">
        <v>9942</v>
      </c>
      <c r="DE12" s="622"/>
      <c r="DF12" s="622"/>
      <c r="DG12" s="622"/>
      <c r="DH12" s="622"/>
      <c r="DI12" s="622"/>
      <c r="DJ12" s="622"/>
      <c r="DK12" s="622"/>
      <c r="DL12" s="622"/>
      <c r="DM12" s="622"/>
      <c r="DN12" s="622"/>
      <c r="DO12" s="622"/>
      <c r="DP12" s="623"/>
      <c r="DQ12" s="627">
        <v>93176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2039314</v>
      </c>
      <c r="BH13" s="622"/>
      <c r="BI13" s="622"/>
      <c r="BJ13" s="622"/>
      <c r="BK13" s="622"/>
      <c r="BL13" s="622"/>
      <c r="BM13" s="622"/>
      <c r="BN13" s="623"/>
      <c r="BO13" s="659">
        <v>48</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1788080</v>
      </c>
      <c r="CS13" s="622"/>
      <c r="CT13" s="622"/>
      <c r="CU13" s="622"/>
      <c r="CV13" s="622"/>
      <c r="CW13" s="622"/>
      <c r="CX13" s="622"/>
      <c r="CY13" s="623"/>
      <c r="CZ13" s="659">
        <v>6.2</v>
      </c>
      <c r="DA13" s="659"/>
      <c r="DB13" s="659"/>
      <c r="DC13" s="659"/>
      <c r="DD13" s="627">
        <v>863417</v>
      </c>
      <c r="DE13" s="622"/>
      <c r="DF13" s="622"/>
      <c r="DG13" s="622"/>
      <c r="DH13" s="622"/>
      <c r="DI13" s="622"/>
      <c r="DJ13" s="622"/>
      <c r="DK13" s="622"/>
      <c r="DL13" s="622"/>
      <c r="DM13" s="622"/>
      <c r="DN13" s="622"/>
      <c r="DO13" s="622"/>
      <c r="DP13" s="623"/>
      <c r="DQ13" s="627">
        <v>964025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1113</v>
      </c>
      <c r="S14" s="622"/>
      <c r="T14" s="622"/>
      <c r="U14" s="622"/>
      <c r="V14" s="622"/>
      <c r="W14" s="622"/>
      <c r="X14" s="622"/>
      <c r="Y14" s="623"/>
      <c r="Z14" s="659">
        <v>0</v>
      </c>
      <c r="AA14" s="659"/>
      <c r="AB14" s="659"/>
      <c r="AC14" s="659"/>
      <c r="AD14" s="660">
        <v>1113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204350</v>
      </c>
      <c r="BH14" s="622"/>
      <c r="BI14" s="622"/>
      <c r="BJ14" s="622"/>
      <c r="BK14" s="622"/>
      <c r="BL14" s="622"/>
      <c r="BM14" s="622"/>
      <c r="BN14" s="623"/>
      <c r="BO14" s="659">
        <v>4.8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611274</v>
      </c>
      <c r="CS14" s="622"/>
      <c r="CT14" s="622"/>
      <c r="CU14" s="622"/>
      <c r="CV14" s="622"/>
      <c r="CW14" s="622"/>
      <c r="CX14" s="622"/>
      <c r="CY14" s="623"/>
      <c r="CZ14" s="659">
        <v>2.1</v>
      </c>
      <c r="DA14" s="659"/>
      <c r="DB14" s="659"/>
      <c r="DC14" s="659"/>
      <c r="DD14" s="627" t="s">
        <v>122</v>
      </c>
      <c r="DE14" s="622"/>
      <c r="DF14" s="622"/>
      <c r="DG14" s="622"/>
      <c r="DH14" s="622"/>
      <c r="DI14" s="622"/>
      <c r="DJ14" s="622"/>
      <c r="DK14" s="622"/>
      <c r="DL14" s="622"/>
      <c r="DM14" s="622"/>
      <c r="DN14" s="622"/>
      <c r="DO14" s="622"/>
      <c r="DP14" s="623"/>
      <c r="DQ14" s="627">
        <v>611274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177017</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3840542</v>
      </c>
      <c r="CS15" s="622"/>
      <c r="CT15" s="622"/>
      <c r="CU15" s="622"/>
      <c r="CV15" s="622"/>
      <c r="CW15" s="622"/>
      <c r="CX15" s="622"/>
      <c r="CY15" s="623"/>
      <c r="CZ15" s="659">
        <v>13.3</v>
      </c>
      <c r="DA15" s="659"/>
      <c r="DB15" s="659"/>
      <c r="DC15" s="659"/>
      <c r="DD15" s="627">
        <v>1746697</v>
      </c>
      <c r="DE15" s="622"/>
      <c r="DF15" s="622"/>
      <c r="DG15" s="622"/>
      <c r="DH15" s="622"/>
      <c r="DI15" s="622"/>
      <c r="DJ15" s="622"/>
      <c r="DK15" s="622"/>
      <c r="DL15" s="622"/>
      <c r="DM15" s="622"/>
      <c r="DN15" s="622"/>
      <c r="DO15" s="622"/>
      <c r="DP15" s="623"/>
      <c r="DQ15" s="627">
        <v>1739335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12723</v>
      </c>
      <c r="S16" s="622"/>
      <c r="T16" s="622"/>
      <c r="U16" s="622"/>
      <c r="V16" s="622"/>
      <c r="W16" s="622"/>
      <c r="X16" s="622"/>
      <c r="Y16" s="623"/>
      <c r="Z16" s="659">
        <v>0</v>
      </c>
      <c r="AA16" s="659"/>
      <c r="AB16" s="659"/>
      <c r="AC16" s="659"/>
      <c r="AD16" s="660">
        <v>12723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669</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4084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217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49838</v>
      </c>
      <c r="S17" s="622"/>
      <c r="T17" s="622"/>
      <c r="U17" s="622"/>
      <c r="V17" s="622"/>
      <c r="W17" s="622"/>
      <c r="X17" s="622"/>
      <c r="Y17" s="623"/>
      <c r="Z17" s="659">
        <v>0.2</v>
      </c>
      <c r="AA17" s="659"/>
      <c r="AB17" s="659"/>
      <c r="AC17" s="659"/>
      <c r="AD17" s="660">
        <v>49838</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1975785</v>
      </c>
      <c r="CS17" s="622"/>
      <c r="CT17" s="622"/>
      <c r="CU17" s="622"/>
      <c r="CV17" s="622"/>
      <c r="CW17" s="622"/>
      <c r="CX17" s="622"/>
      <c r="CY17" s="623"/>
      <c r="CZ17" s="659">
        <v>6.8</v>
      </c>
      <c r="DA17" s="659"/>
      <c r="DB17" s="659"/>
      <c r="DC17" s="659"/>
      <c r="DD17" s="627" t="s">
        <v>122</v>
      </c>
      <c r="DE17" s="622"/>
      <c r="DF17" s="622"/>
      <c r="DG17" s="622"/>
      <c r="DH17" s="622"/>
      <c r="DI17" s="622"/>
      <c r="DJ17" s="622"/>
      <c r="DK17" s="622"/>
      <c r="DL17" s="622"/>
      <c r="DM17" s="622"/>
      <c r="DN17" s="622"/>
      <c r="DO17" s="622"/>
      <c r="DP17" s="623"/>
      <c r="DQ17" s="627">
        <v>1975475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54160</v>
      </c>
      <c r="S18" s="622"/>
      <c r="T18" s="622"/>
      <c r="U18" s="622"/>
      <c r="V18" s="622"/>
      <c r="W18" s="622"/>
      <c r="X18" s="622"/>
      <c r="Y18" s="623"/>
      <c r="Z18" s="659">
        <v>0.2</v>
      </c>
      <c r="AA18" s="659"/>
      <c r="AB18" s="659"/>
      <c r="AC18" s="659"/>
      <c r="AD18" s="660">
        <v>54160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51092</v>
      </c>
      <c r="S19" s="622"/>
      <c r="T19" s="622"/>
      <c r="U19" s="622"/>
      <c r="V19" s="622"/>
      <c r="W19" s="622"/>
      <c r="X19" s="622"/>
      <c r="Y19" s="623"/>
      <c r="Z19" s="659">
        <v>0.2</v>
      </c>
      <c r="AA19" s="659"/>
      <c r="AB19" s="659"/>
      <c r="AC19" s="659"/>
      <c r="AD19" s="660">
        <v>51092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22648</v>
      </c>
      <c r="BH19" s="622"/>
      <c r="BI19" s="622"/>
      <c r="BJ19" s="622"/>
      <c r="BK19" s="622"/>
      <c r="BL19" s="622"/>
      <c r="BM19" s="622"/>
      <c r="BN19" s="623"/>
      <c r="BO19" s="659">
        <v>0.5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3068</v>
      </c>
      <c r="S20" s="622"/>
      <c r="T20" s="622"/>
      <c r="U20" s="622"/>
      <c r="V20" s="622"/>
      <c r="W20" s="622"/>
      <c r="X20" s="622"/>
      <c r="Y20" s="623"/>
      <c r="Z20" s="659">
        <v>0</v>
      </c>
      <c r="AA20" s="659"/>
      <c r="AB20" s="659"/>
      <c r="AC20" s="659"/>
      <c r="AD20" s="660">
        <v>3068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22648</v>
      </c>
      <c r="BH20" s="622"/>
      <c r="BI20" s="622"/>
      <c r="BJ20" s="622"/>
      <c r="BK20" s="622"/>
      <c r="BL20" s="622"/>
      <c r="BM20" s="622"/>
      <c r="BN20" s="623"/>
      <c r="BO20" s="659">
        <v>0.5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28877939</v>
      </c>
      <c r="CS20" s="622"/>
      <c r="CT20" s="622"/>
      <c r="CU20" s="622"/>
      <c r="CV20" s="622"/>
      <c r="CW20" s="622"/>
      <c r="CX20" s="622"/>
      <c r="CY20" s="623"/>
      <c r="CZ20" s="659">
        <v>100</v>
      </c>
      <c r="DA20" s="659"/>
      <c r="DB20" s="659"/>
      <c r="DC20" s="659"/>
      <c r="DD20" s="627">
        <v>3395777</v>
      </c>
      <c r="DE20" s="622"/>
      <c r="DF20" s="622"/>
      <c r="DG20" s="622"/>
      <c r="DH20" s="622"/>
      <c r="DI20" s="622"/>
      <c r="DJ20" s="622"/>
      <c r="DK20" s="622"/>
      <c r="DL20" s="622"/>
      <c r="DM20" s="622"/>
      <c r="DN20" s="622"/>
      <c r="DO20" s="622"/>
      <c r="DP20" s="623"/>
      <c r="DQ20" s="627">
        <v>16806614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7919097</v>
      </c>
      <c r="S21" s="622"/>
      <c r="T21" s="622"/>
      <c r="U21" s="622"/>
      <c r="V21" s="622"/>
      <c r="W21" s="622"/>
      <c r="X21" s="622"/>
      <c r="Y21" s="623"/>
      <c r="Z21" s="659">
        <v>25.3</v>
      </c>
      <c r="AA21" s="659"/>
      <c r="AB21" s="659"/>
      <c r="AC21" s="659"/>
      <c r="AD21" s="660">
        <v>7099846</v>
      </c>
      <c r="AE21" s="660"/>
      <c r="AF21" s="660"/>
      <c r="AG21" s="660"/>
      <c r="AH21" s="660"/>
      <c r="AI21" s="660"/>
      <c r="AJ21" s="660"/>
      <c r="AK21" s="660"/>
      <c r="AL21" s="624">
        <v>56.2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22648</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7099846</v>
      </c>
      <c r="S22" s="622"/>
      <c r="T22" s="622"/>
      <c r="U22" s="622"/>
      <c r="V22" s="622"/>
      <c r="W22" s="622"/>
      <c r="X22" s="622"/>
      <c r="Y22" s="623"/>
      <c r="Z22" s="659">
        <v>22.7</v>
      </c>
      <c r="AA22" s="659"/>
      <c r="AB22" s="659"/>
      <c r="AC22" s="659"/>
      <c r="AD22" s="660">
        <v>7099846</v>
      </c>
      <c r="AE22" s="660"/>
      <c r="AF22" s="660"/>
      <c r="AG22" s="660"/>
      <c r="AH22" s="660"/>
      <c r="AI22" s="660"/>
      <c r="AJ22" s="660"/>
      <c r="AK22" s="660"/>
      <c r="AL22" s="624">
        <v>56.2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819251</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13322600</v>
      </c>
      <c r="CS24" s="677"/>
      <c r="CT24" s="677"/>
      <c r="CU24" s="677"/>
      <c r="CV24" s="677"/>
      <c r="CW24" s="677"/>
      <c r="CX24" s="677"/>
      <c r="CY24" s="702"/>
      <c r="CZ24" s="703">
        <v>46.1</v>
      </c>
      <c r="DA24" s="685"/>
      <c r="DB24" s="685"/>
      <c r="DC24" s="705"/>
      <c r="DD24" s="701">
        <v>7107312</v>
      </c>
      <c r="DE24" s="677"/>
      <c r="DF24" s="677"/>
      <c r="DG24" s="677"/>
      <c r="DH24" s="677"/>
      <c r="DI24" s="677"/>
      <c r="DJ24" s="677"/>
      <c r="DK24" s="702"/>
      <c r="DL24" s="701">
        <v>6543550</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13431053</v>
      </c>
      <c r="S25" s="622"/>
      <c r="T25" s="622"/>
      <c r="U25" s="622"/>
      <c r="V25" s="622"/>
      <c r="W25" s="622"/>
      <c r="X25" s="622"/>
      <c r="Y25" s="623"/>
      <c r="Z25" s="659">
        <v>43</v>
      </c>
      <c r="AA25" s="659"/>
      <c r="AB25" s="659"/>
      <c r="AC25" s="659"/>
      <c r="AD25" s="660">
        <v>12611802</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2903492</v>
      </c>
      <c r="CS25" s="634"/>
      <c r="CT25" s="634"/>
      <c r="CU25" s="634"/>
      <c r="CV25" s="634"/>
      <c r="CW25" s="634"/>
      <c r="CX25" s="634"/>
      <c r="CY25" s="635"/>
      <c r="CZ25" s="624">
        <v>10.1</v>
      </c>
      <c r="DA25" s="636"/>
      <c r="DB25" s="636"/>
      <c r="DC25" s="637"/>
      <c r="DD25" s="627">
        <v>2567520</v>
      </c>
      <c r="DE25" s="634"/>
      <c r="DF25" s="634"/>
      <c r="DG25" s="634"/>
      <c r="DH25" s="634"/>
      <c r="DI25" s="634"/>
      <c r="DJ25" s="634"/>
      <c r="DK25" s="635"/>
      <c r="DL25" s="627">
        <v>2524096</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2568</v>
      </c>
      <c r="S26" s="622"/>
      <c r="T26" s="622"/>
      <c r="U26" s="622"/>
      <c r="V26" s="622"/>
      <c r="W26" s="622"/>
      <c r="X26" s="622"/>
      <c r="Y26" s="623"/>
      <c r="Z26" s="659">
        <v>0</v>
      </c>
      <c r="AA26" s="659"/>
      <c r="AB26" s="659"/>
      <c r="AC26" s="659"/>
      <c r="AD26" s="660">
        <v>2568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1687175</v>
      </c>
      <c r="CS26" s="622"/>
      <c r="CT26" s="622"/>
      <c r="CU26" s="622"/>
      <c r="CV26" s="622"/>
      <c r="CW26" s="622"/>
      <c r="CX26" s="622"/>
      <c r="CY26" s="623"/>
      <c r="CZ26" s="624">
        <v>5.8</v>
      </c>
      <c r="DA26" s="636"/>
      <c r="DB26" s="636"/>
      <c r="DC26" s="637"/>
      <c r="DD26" s="627">
        <v>1539085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135633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4246931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8443323</v>
      </c>
      <c r="CS27" s="634"/>
      <c r="CT27" s="634"/>
      <c r="CU27" s="634"/>
      <c r="CV27" s="634"/>
      <c r="CW27" s="634"/>
      <c r="CX27" s="634"/>
      <c r="CY27" s="635"/>
      <c r="CZ27" s="624">
        <v>29.2</v>
      </c>
      <c r="DA27" s="636"/>
      <c r="DB27" s="636"/>
      <c r="DC27" s="637"/>
      <c r="DD27" s="627">
        <v>2564317</v>
      </c>
      <c r="DE27" s="634"/>
      <c r="DF27" s="634"/>
      <c r="DG27" s="634"/>
      <c r="DH27" s="634"/>
      <c r="DI27" s="634"/>
      <c r="DJ27" s="634"/>
      <c r="DK27" s="635"/>
      <c r="DL27" s="627">
        <v>2043979</v>
      </c>
      <c r="DM27" s="634"/>
      <c r="DN27" s="634"/>
      <c r="DO27" s="634"/>
      <c r="DP27" s="634"/>
      <c r="DQ27" s="634"/>
      <c r="DR27" s="634"/>
      <c r="DS27" s="634"/>
      <c r="DT27" s="634"/>
      <c r="DU27" s="634"/>
      <c r="DV27" s="635"/>
      <c r="DW27" s="624">
        <v>16.100000000000001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134225</v>
      </c>
      <c r="S28" s="622"/>
      <c r="T28" s="622"/>
      <c r="U28" s="622"/>
      <c r="V28" s="622"/>
      <c r="W28" s="622"/>
      <c r="X28" s="622"/>
      <c r="Y28" s="623"/>
      <c r="Z28" s="659">
        <v>0.4</v>
      </c>
      <c r="AA28" s="659"/>
      <c r="AB28" s="659"/>
      <c r="AC28" s="659"/>
      <c r="AD28" s="660">
        <v>124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1975785</v>
      </c>
      <c r="CS28" s="622"/>
      <c r="CT28" s="622"/>
      <c r="CU28" s="622"/>
      <c r="CV28" s="622"/>
      <c r="CW28" s="622"/>
      <c r="CX28" s="622"/>
      <c r="CY28" s="623"/>
      <c r="CZ28" s="624">
        <v>6.8</v>
      </c>
      <c r="DA28" s="636"/>
      <c r="DB28" s="636"/>
      <c r="DC28" s="637"/>
      <c r="DD28" s="627">
        <v>1975475</v>
      </c>
      <c r="DE28" s="622"/>
      <c r="DF28" s="622"/>
      <c r="DG28" s="622"/>
      <c r="DH28" s="622"/>
      <c r="DI28" s="622"/>
      <c r="DJ28" s="622"/>
      <c r="DK28" s="623"/>
      <c r="DL28" s="627">
        <v>1975475</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85416</v>
      </c>
      <c r="S29" s="622"/>
      <c r="T29" s="622"/>
      <c r="U29" s="622"/>
      <c r="V29" s="622"/>
      <c r="W29" s="622"/>
      <c r="X29" s="622"/>
      <c r="Y29" s="623"/>
      <c r="Z29" s="659">
        <v>0.3</v>
      </c>
      <c r="AA29" s="659"/>
      <c r="AB29" s="659"/>
      <c r="AC29" s="659"/>
      <c r="AD29" s="660">
        <v>182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1975784</v>
      </c>
      <c r="CS29" s="634"/>
      <c r="CT29" s="634"/>
      <c r="CU29" s="634"/>
      <c r="CV29" s="634"/>
      <c r="CW29" s="634"/>
      <c r="CX29" s="634"/>
      <c r="CY29" s="635"/>
      <c r="CZ29" s="624">
        <v>6.8</v>
      </c>
      <c r="DA29" s="636"/>
      <c r="DB29" s="636"/>
      <c r="DC29" s="637"/>
      <c r="DD29" s="627">
        <v>1975474</v>
      </c>
      <c r="DE29" s="634"/>
      <c r="DF29" s="634"/>
      <c r="DG29" s="634"/>
      <c r="DH29" s="634"/>
      <c r="DI29" s="634"/>
      <c r="DJ29" s="634"/>
      <c r="DK29" s="635"/>
      <c r="DL29" s="627">
        <v>1975474</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6582419</v>
      </c>
      <c r="S30" s="622"/>
      <c r="T30" s="622"/>
      <c r="U30" s="622"/>
      <c r="V30" s="622"/>
      <c r="W30" s="622"/>
      <c r="X30" s="622"/>
      <c r="Y30" s="623"/>
      <c r="Z30" s="659">
        <v>21.1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1864794</v>
      </c>
      <c r="CS30" s="622"/>
      <c r="CT30" s="622"/>
      <c r="CU30" s="622"/>
      <c r="CV30" s="622"/>
      <c r="CW30" s="622"/>
      <c r="CX30" s="622"/>
      <c r="CY30" s="623"/>
      <c r="CZ30" s="624">
        <v>6.5</v>
      </c>
      <c r="DA30" s="636"/>
      <c r="DB30" s="636"/>
      <c r="DC30" s="637"/>
      <c r="DD30" s="627">
        <v>1864484</v>
      </c>
      <c r="DE30" s="622"/>
      <c r="DF30" s="622"/>
      <c r="DG30" s="622"/>
      <c r="DH30" s="622"/>
      <c r="DI30" s="622"/>
      <c r="DJ30" s="622"/>
      <c r="DK30" s="623"/>
      <c r="DL30" s="627">
        <v>1864484</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11956</v>
      </c>
      <c r="S31" s="622"/>
      <c r="T31" s="622"/>
      <c r="U31" s="622"/>
      <c r="V31" s="622"/>
      <c r="W31" s="622"/>
      <c r="X31" s="622"/>
      <c r="Y31" s="623"/>
      <c r="Z31" s="659">
        <v>0</v>
      </c>
      <c r="AA31" s="659"/>
      <c r="AB31" s="659"/>
      <c r="AC31" s="659"/>
      <c r="AD31" s="660">
        <v>11956</v>
      </c>
      <c r="AE31" s="660"/>
      <c r="AF31" s="660"/>
      <c r="AG31" s="660"/>
      <c r="AH31" s="660"/>
      <c r="AI31" s="660"/>
      <c r="AJ31" s="660"/>
      <c r="AK31" s="660"/>
      <c r="AL31" s="624">
        <v>0.1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96.5</v>
      </c>
      <c r="BN31" s="684"/>
      <c r="BO31" s="684"/>
      <c r="BP31" s="684"/>
      <c r="BQ31" s="686"/>
      <c r="BR31" s="683">
        <v>98.7</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110990</v>
      </c>
      <c r="CS31" s="634"/>
      <c r="CT31" s="634"/>
      <c r="CU31" s="634"/>
      <c r="CV31" s="634"/>
      <c r="CW31" s="634"/>
      <c r="CX31" s="634"/>
      <c r="CY31" s="635"/>
      <c r="CZ31" s="624">
        <v>0.4</v>
      </c>
      <c r="DA31" s="636"/>
      <c r="DB31" s="636"/>
      <c r="DC31" s="637"/>
      <c r="DD31" s="627">
        <v>110990</v>
      </c>
      <c r="DE31" s="634"/>
      <c r="DF31" s="634"/>
      <c r="DG31" s="634"/>
      <c r="DH31" s="634"/>
      <c r="DI31" s="634"/>
      <c r="DJ31" s="634"/>
      <c r="DK31" s="635"/>
      <c r="DL31" s="627">
        <v>110990</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3246022</v>
      </c>
      <c r="S32" s="622"/>
      <c r="T32" s="622"/>
      <c r="U32" s="622"/>
      <c r="V32" s="622"/>
      <c r="W32" s="622"/>
      <c r="X32" s="622"/>
      <c r="Y32" s="623"/>
      <c r="Z32" s="659">
        <v>10.4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96.6</v>
      </c>
      <c r="BN32" s="634"/>
      <c r="BO32" s="634"/>
      <c r="BP32" s="634"/>
      <c r="BQ32" s="657"/>
      <c r="BR32" s="687">
        <v>98.8</v>
      </c>
      <c r="BS32" s="634"/>
      <c r="BT32" s="634"/>
      <c r="BU32" s="634"/>
      <c r="BV32" s="634"/>
      <c r="BW32" s="634"/>
      <c r="BX32" s="625">
        <v>96</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176786</v>
      </c>
      <c r="S33" s="622"/>
      <c r="T33" s="622"/>
      <c r="U33" s="622"/>
      <c r="V33" s="622"/>
      <c r="W33" s="622"/>
      <c r="X33" s="622"/>
      <c r="Y33" s="623"/>
      <c r="Z33" s="659">
        <v>0.6</v>
      </c>
      <c r="AA33" s="659"/>
      <c r="AB33" s="659"/>
      <c r="AC33" s="659"/>
      <c r="AD33" s="660">
        <v>4083</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96.1</v>
      </c>
      <c r="BN33" s="606"/>
      <c r="BO33" s="606"/>
      <c r="BP33" s="606"/>
      <c r="BQ33" s="669"/>
      <c r="BR33" s="682">
        <v>98.5</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12155478</v>
      </c>
      <c r="CS33" s="634"/>
      <c r="CT33" s="634"/>
      <c r="CU33" s="634"/>
      <c r="CV33" s="634"/>
      <c r="CW33" s="634"/>
      <c r="CX33" s="634"/>
      <c r="CY33" s="635"/>
      <c r="CZ33" s="624">
        <v>42.1</v>
      </c>
      <c r="DA33" s="636"/>
      <c r="DB33" s="636"/>
      <c r="DC33" s="637"/>
      <c r="DD33" s="627">
        <v>9070882</v>
      </c>
      <c r="DE33" s="634"/>
      <c r="DF33" s="634"/>
      <c r="DG33" s="634"/>
      <c r="DH33" s="634"/>
      <c r="DI33" s="634"/>
      <c r="DJ33" s="634"/>
      <c r="DK33" s="635"/>
      <c r="DL33" s="627">
        <v>4621606</v>
      </c>
      <c r="DM33" s="634"/>
      <c r="DN33" s="634"/>
      <c r="DO33" s="634"/>
      <c r="DP33" s="634"/>
      <c r="DQ33" s="634"/>
      <c r="DR33" s="634"/>
      <c r="DS33" s="634"/>
      <c r="DT33" s="634"/>
      <c r="DU33" s="634"/>
      <c r="DV33" s="635"/>
      <c r="DW33" s="624">
        <v>36.4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359744</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3997996</v>
      </c>
      <c r="CS34" s="622"/>
      <c r="CT34" s="622"/>
      <c r="CU34" s="622"/>
      <c r="CV34" s="622"/>
      <c r="CW34" s="622"/>
      <c r="CX34" s="622"/>
      <c r="CY34" s="623"/>
      <c r="CZ34" s="624">
        <v>13.8</v>
      </c>
      <c r="DA34" s="636"/>
      <c r="DB34" s="636"/>
      <c r="DC34" s="637"/>
      <c r="DD34" s="627">
        <v>2575759</v>
      </c>
      <c r="DE34" s="622"/>
      <c r="DF34" s="622"/>
      <c r="DG34" s="622"/>
      <c r="DH34" s="622"/>
      <c r="DI34" s="622"/>
      <c r="DJ34" s="622"/>
      <c r="DK34" s="623"/>
      <c r="DL34" s="627">
        <v>1314143</v>
      </c>
      <c r="DM34" s="622"/>
      <c r="DN34" s="622"/>
      <c r="DO34" s="622"/>
      <c r="DP34" s="622"/>
      <c r="DQ34" s="622"/>
      <c r="DR34" s="622"/>
      <c r="DS34" s="622"/>
      <c r="DT34" s="622"/>
      <c r="DU34" s="622"/>
      <c r="DV34" s="623"/>
      <c r="DW34" s="624">
        <v>10.3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2838361</v>
      </c>
      <c r="S35" s="622"/>
      <c r="T35" s="622"/>
      <c r="U35" s="622"/>
      <c r="V35" s="622"/>
      <c r="W35" s="622"/>
      <c r="X35" s="622"/>
      <c r="Y35" s="623"/>
      <c r="Z35" s="659">
        <v>9.1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58618</v>
      </c>
      <c r="CS35" s="634"/>
      <c r="CT35" s="634"/>
      <c r="CU35" s="634"/>
      <c r="CV35" s="634"/>
      <c r="CW35" s="634"/>
      <c r="CX35" s="634"/>
      <c r="CY35" s="635"/>
      <c r="CZ35" s="624">
        <v>0.2</v>
      </c>
      <c r="DA35" s="636"/>
      <c r="DB35" s="636"/>
      <c r="DC35" s="637"/>
      <c r="DD35" s="627">
        <v>47203</v>
      </c>
      <c r="DE35" s="634"/>
      <c r="DF35" s="634"/>
      <c r="DG35" s="634"/>
      <c r="DH35" s="634"/>
      <c r="DI35" s="634"/>
      <c r="DJ35" s="634"/>
      <c r="DK35" s="635"/>
      <c r="DL35" s="627">
        <v>47203</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2234143</v>
      </c>
      <c r="S36" s="622"/>
      <c r="T36" s="622"/>
      <c r="U36" s="622"/>
      <c r="V36" s="622"/>
      <c r="W36" s="622"/>
      <c r="X36" s="622"/>
      <c r="Y36" s="623"/>
      <c r="Z36" s="659">
        <v>7.1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2195261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-334466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4244426</v>
      </c>
      <c r="CS36" s="622"/>
      <c r="CT36" s="622"/>
      <c r="CU36" s="622"/>
      <c r="CV36" s="622"/>
      <c r="CW36" s="622"/>
      <c r="CX36" s="622"/>
      <c r="CY36" s="623"/>
      <c r="CZ36" s="624">
        <v>14.7</v>
      </c>
      <c r="DA36" s="636"/>
      <c r="DB36" s="636"/>
      <c r="DC36" s="637"/>
      <c r="DD36" s="627">
        <v>3259278</v>
      </c>
      <c r="DE36" s="622"/>
      <c r="DF36" s="622"/>
      <c r="DG36" s="622"/>
      <c r="DH36" s="622"/>
      <c r="DI36" s="622"/>
      <c r="DJ36" s="622"/>
      <c r="DK36" s="623"/>
      <c r="DL36" s="627">
        <v>2358068</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644996</v>
      </c>
      <c r="S37" s="622"/>
      <c r="T37" s="622"/>
      <c r="U37" s="622"/>
      <c r="V37" s="622"/>
      <c r="W37" s="622"/>
      <c r="X37" s="622"/>
      <c r="Y37" s="623"/>
      <c r="Z37" s="659">
        <v>2.1</v>
      </c>
      <c r="AA37" s="659"/>
      <c r="AB37" s="659"/>
      <c r="AC37" s="659"/>
      <c r="AD37" s="660">
        <v>965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633057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-573944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897415</v>
      </c>
      <c r="CS37" s="634"/>
      <c r="CT37" s="634"/>
      <c r="CU37" s="634"/>
      <c r="CV37" s="634"/>
      <c r="CW37" s="634"/>
      <c r="CX37" s="634"/>
      <c r="CY37" s="635"/>
      <c r="CZ37" s="624">
        <v>3.1</v>
      </c>
      <c r="DA37" s="636"/>
      <c r="DB37" s="636"/>
      <c r="DC37" s="637"/>
      <c r="DD37" s="627">
        <v>842189</v>
      </c>
      <c r="DE37" s="634"/>
      <c r="DF37" s="634"/>
      <c r="DG37" s="634"/>
      <c r="DH37" s="634"/>
      <c r="DI37" s="634"/>
      <c r="DJ37" s="634"/>
      <c r="DK37" s="635"/>
      <c r="DL37" s="627">
        <v>842189</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1371700</v>
      </c>
      <c r="S38" s="622"/>
      <c r="T38" s="622"/>
      <c r="U38" s="622"/>
      <c r="V38" s="622"/>
      <c r="W38" s="622"/>
      <c r="X38" s="622"/>
      <c r="Y38" s="623"/>
      <c r="Z38" s="659">
        <v>4.4000000000000004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16817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6891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1545387</v>
      </c>
      <c r="CS38" s="622"/>
      <c r="CT38" s="622"/>
      <c r="CU38" s="622"/>
      <c r="CV38" s="622"/>
      <c r="CW38" s="622"/>
      <c r="CX38" s="622"/>
      <c r="CY38" s="623"/>
      <c r="CZ38" s="624">
        <v>5.4</v>
      </c>
      <c r="DA38" s="636"/>
      <c r="DB38" s="636"/>
      <c r="DC38" s="637"/>
      <c r="DD38" s="627">
        <v>1202728</v>
      </c>
      <c r="DE38" s="622"/>
      <c r="DF38" s="622"/>
      <c r="DG38" s="622"/>
      <c r="DH38" s="622"/>
      <c r="DI38" s="622"/>
      <c r="DJ38" s="622"/>
      <c r="DK38" s="623"/>
      <c r="DL38" s="627">
        <v>902192</v>
      </c>
      <c r="DM38" s="622"/>
      <c r="DN38" s="622"/>
      <c r="DO38" s="622"/>
      <c r="DP38" s="622"/>
      <c r="DQ38" s="622"/>
      <c r="DR38" s="622"/>
      <c r="DS38" s="622"/>
      <c r="DT38" s="622"/>
      <c r="DU38" s="622"/>
      <c r="DV38" s="623"/>
      <c r="DW38" s="624">
        <v>7.1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11455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2309051</v>
      </c>
      <c r="CS39" s="634"/>
      <c r="CT39" s="634"/>
      <c r="CU39" s="634"/>
      <c r="CV39" s="634"/>
      <c r="CW39" s="634"/>
      <c r="CX39" s="634"/>
      <c r="CY39" s="635"/>
      <c r="CZ39" s="624">
        <v>8</v>
      </c>
      <c r="DA39" s="636"/>
      <c r="DB39" s="636"/>
      <c r="DC39" s="637"/>
      <c r="DD39" s="627">
        <v>1985914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66500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31255022</v>
      </c>
      <c r="S41" s="646"/>
      <c r="T41" s="646"/>
      <c r="U41" s="646"/>
      <c r="V41" s="646"/>
      <c r="W41" s="646"/>
      <c r="X41" s="646"/>
      <c r="Y41" s="649"/>
      <c r="Z41" s="650">
        <v>100</v>
      </c>
      <c r="AA41" s="650"/>
      <c r="AB41" s="650"/>
      <c r="AC41" s="650"/>
      <c r="AD41" s="651">
        <v>12631680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728912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816475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3399861</v>
      </c>
      <c r="CS42" s="634"/>
      <c r="CT42" s="634"/>
      <c r="CU42" s="634"/>
      <c r="CV42" s="634"/>
      <c r="CW42" s="634"/>
      <c r="CX42" s="634"/>
      <c r="CY42" s="635"/>
      <c r="CZ42" s="624">
        <v>11.8</v>
      </c>
      <c r="DA42" s="636"/>
      <c r="DB42" s="636"/>
      <c r="DC42" s="637"/>
      <c r="DD42" s="627">
        <v>628420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49278</v>
      </c>
      <c r="CS43" s="634"/>
      <c r="CT43" s="634"/>
      <c r="CU43" s="634"/>
      <c r="CV43" s="634"/>
      <c r="CW43" s="634"/>
      <c r="CX43" s="634"/>
      <c r="CY43" s="635"/>
      <c r="CZ43" s="624">
        <v>0.2</v>
      </c>
      <c r="DA43" s="636"/>
      <c r="DB43" s="636"/>
      <c r="DC43" s="637"/>
      <c r="DD43" s="627">
        <v>49278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3395777</v>
      </c>
      <c r="CS44" s="622"/>
      <c r="CT44" s="622"/>
      <c r="CU44" s="622"/>
      <c r="CV44" s="622"/>
      <c r="CW44" s="622"/>
      <c r="CX44" s="622"/>
      <c r="CY44" s="623"/>
      <c r="CZ44" s="624">
        <v>11.8</v>
      </c>
      <c r="DA44" s="625"/>
      <c r="DB44" s="625"/>
      <c r="DC44" s="626"/>
      <c r="DD44" s="627">
        <v>628203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2920549</v>
      </c>
      <c r="CS45" s="634"/>
      <c r="CT45" s="634"/>
      <c r="CU45" s="634"/>
      <c r="CV45" s="634"/>
      <c r="CW45" s="634"/>
      <c r="CX45" s="634"/>
      <c r="CY45" s="635"/>
      <c r="CZ45" s="624">
        <v>10.1</v>
      </c>
      <c r="DA45" s="636"/>
      <c r="DB45" s="636"/>
      <c r="DC45" s="637"/>
      <c r="DD45" s="627">
        <v>336644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420150</v>
      </c>
      <c r="CS46" s="622"/>
      <c r="CT46" s="622"/>
      <c r="CU46" s="622"/>
      <c r="CV46" s="622"/>
      <c r="CW46" s="622"/>
      <c r="CX46" s="622"/>
      <c r="CY46" s="623"/>
      <c r="CZ46" s="624">
        <v>1.5</v>
      </c>
      <c r="DA46" s="625"/>
      <c r="DB46" s="625"/>
      <c r="DC46" s="626"/>
      <c r="DD46" s="627">
        <v>259981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4084</v>
      </c>
      <c r="CS47" s="634"/>
      <c r="CT47" s="634"/>
      <c r="CU47" s="634"/>
      <c r="CV47" s="634"/>
      <c r="CW47" s="634"/>
      <c r="CX47" s="634"/>
      <c r="CY47" s="635"/>
      <c r="CZ47" s="624">
        <v>0</v>
      </c>
      <c r="DA47" s="636"/>
      <c r="DB47" s="636"/>
      <c r="DC47" s="637"/>
      <c r="DD47" s="627">
        <v>217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28877939</v>
      </c>
      <c r="CS49" s="606"/>
      <c r="CT49" s="606"/>
      <c r="CU49" s="606"/>
      <c r="CV49" s="606"/>
      <c r="CW49" s="606"/>
      <c r="CX49" s="606"/>
      <c r="CY49" s="607"/>
      <c r="CZ49" s="608">
        <v>100</v>
      </c>
      <c r="DA49" s="609"/>
      <c r="DB49" s="609"/>
      <c r="DC49" s="610"/>
      <c r="DD49" s="611">
        <v>16806614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qfXXA957OKopZhX4RYOfyFtVzd6106vLccsmCA3t9OCvqwj5yDMAy6nSOBcJgHdGcTlwVkwkxqLmgA9eAQRfw==" saltValue="uhU5JQOLK9z3nNKtSUM2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1" sqref="B11:P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352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353</v>
      </c>
      <c r="DK2" s="1097"/>
      <c r="DL2" s="1097"/>
      <c r="DM2" s="1097"/>
      <c r="DN2" s="1097"/>
      <c r="DO2" s="1098"/>
      <c r="DP2" s="228"/>
      <c r="DQ2" s="1096" t="s">
        <v>354</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355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9"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9" t="s">
        <v>371</v>
      </c>
      <c r="DH5" s="1090"/>
      <c r="DI5" s="1090"/>
      <c r="DJ5" s="1090"/>
      <c r="DK5" s="1091"/>
      <c r="DL5" s="1089" t="s">
        <v>372</v>
      </c>
      <c r="DM5" s="1090"/>
      <c r="DN5" s="1090"/>
      <c r="DO5" s="1090"/>
      <c r="DP5" s="1091"/>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2"/>
      <c r="DH6" s="1093"/>
      <c r="DI6" s="1093"/>
      <c r="DJ6" s="1093"/>
      <c r="DK6" s="1094"/>
      <c r="DL6" s="1092"/>
      <c r="DM6" s="1093"/>
      <c r="DN6" s="1093"/>
      <c r="DO6" s="1093"/>
      <c r="DP6" s="1094"/>
      <c r="DQ6" s="1004"/>
      <c r="DR6" s="1005"/>
      <c r="DS6" s="1005"/>
      <c r="DT6" s="1005"/>
      <c r="DU6" s="1006"/>
      <c r="DV6" s="1004"/>
      <c r="DW6" s="1005"/>
      <c r="DX6" s="1005"/>
      <c r="DY6" s="1005"/>
      <c r="DZ6" s="1016"/>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7">
        <v>31255</v>
      </c>
      <c r="R7" s="1108"/>
      <c r="S7" s="1108"/>
      <c r="T7" s="1108"/>
      <c r="U7" s="1108"/>
      <c r="V7" s="1108">
        <v>28878</v>
      </c>
      <c r="W7" s="1108"/>
      <c r="X7" s="1108"/>
      <c r="Y7" s="1108"/>
      <c r="Z7" s="1108"/>
      <c r="AA7" s="1108">
        <v>2377</v>
      </c>
      <c r="AB7" s="1108"/>
      <c r="AC7" s="1108"/>
      <c r="AD7" s="1108"/>
      <c r="AE7" s="1055"/>
      <c r="AF7" s="1109">
        <v>2003</v>
      </c>
      <c r="AG7" s="1110"/>
      <c r="AH7" s="1110"/>
      <c r="AI7" s="1110"/>
      <c r="AJ7" s="1111"/>
      <c r="AK7" s="1112">
        <v>2838</v>
      </c>
      <c r="AL7" s="1113"/>
      <c r="AM7" s="1113"/>
      <c r="AN7" s="1113"/>
      <c r="AO7" s="1113"/>
      <c r="AP7" s="1113">
        <v>19217</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4" t="s">
        <v>569</v>
      </c>
      <c r="BT7" s="1105"/>
      <c r="BU7" s="1105"/>
      <c r="BV7" s="1105"/>
      <c r="BW7" s="1105"/>
      <c r="BX7" s="1105"/>
      <c r="BY7" s="1105"/>
      <c r="BZ7" s="1105"/>
      <c r="CA7" s="1105"/>
      <c r="CB7" s="1105"/>
      <c r="CC7" s="1105"/>
      <c r="CD7" s="1105"/>
      <c r="CE7" s="1105"/>
      <c r="CF7" s="1105"/>
      <c r="CG7" s="1116"/>
      <c r="CH7" s="1101">
        <v>1</v>
      </c>
      <c r="CI7" s="1102"/>
      <c r="CJ7" s="1102"/>
      <c r="CK7" s="1102"/>
      <c r="CL7" s="1103"/>
      <c r="CM7" s="1101">
        <v>4346</v>
      </c>
      <c r="CN7" s="1102"/>
      <c r="CO7" s="1102"/>
      <c r="CP7" s="1102"/>
      <c r="CQ7" s="1103"/>
      <c r="CR7" s="1101">
        <v>15</v>
      </c>
      <c r="CS7" s="1102"/>
      <c r="CT7" s="1102"/>
      <c r="CU7" s="1102"/>
      <c r="CV7" s="1103"/>
      <c r="CW7" s="1101" t="s">
        <v>567</v>
      </c>
      <c r="CX7" s="1102"/>
      <c r="CY7" s="1102"/>
      <c r="CZ7" s="1102"/>
      <c r="DA7" s="1103"/>
      <c r="DB7" s="1101" t="s">
        <v>571</v>
      </c>
      <c r="DC7" s="1102"/>
      <c r="DD7" s="1102"/>
      <c r="DE7" s="1102"/>
      <c r="DF7" s="1103"/>
      <c r="DG7" s="1101" t="s">
        <v>567</v>
      </c>
      <c r="DH7" s="1102"/>
      <c r="DI7" s="1102"/>
      <c r="DJ7" s="1102"/>
      <c r="DK7" s="1103"/>
      <c r="DL7" s="1101" t="s">
        <v>567</v>
      </c>
      <c r="DM7" s="1102"/>
      <c r="DN7" s="1102"/>
      <c r="DO7" s="1102"/>
      <c r="DP7" s="1103"/>
      <c r="DQ7" s="1101" t="s">
        <v>571</v>
      </c>
      <c r="DR7" s="1102"/>
      <c r="DS7" s="1102"/>
      <c r="DT7" s="1102"/>
      <c r="DU7" s="1103"/>
      <c r="DV7" s="1104"/>
      <c r="DW7" s="1105"/>
      <c r="DX7" s="1105"/>
      <c r="DY7" s="1105"/>
      <c r="DZ7" s="1106"/>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5"/>
      <c r="AL8" s="1086"/>
      <c r="AM8" s="1086"/>
      <c r="AN8" s="1086"/>
      <c r="AO8" s="1086"/>
      <c r="AP8" s="1086"/>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-28</v>
      </c>
      <c r="CI8" s="990"/>
      <c r="CJ8" s="990"/>
      <c r="CK8" s="990"/>
      <c r="CL8" s="991"/>
      <c r="CM8" s="989">
        <v>-131</v>
      </c>
      <c r="CN8" s="990"/>
      <c r="CO8" s="990"/>
      <c r="CP8" s="990"/>
      <c r="CQ8" s="991"/>
      <c r="CR8" s="989">
        <v>4</v>
      </c>
      <c r="CS8" s="990"/>
      <c r="CT8" s="990"/>
      <c r="CU8" s="990"/>
      <c r="CV8" s="991"/>
      <c r="CW8" s="989" t="s">
        <v>571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8"/>
      <c r="R22" s="1079"/>
      <c r="S22" s="1079"/>
      <c r="T22" s="1079"/>
      <c r="U22" s="1079"/>
      <c r="V22" s="1079"/>
      <c r="W22" s="1079"/>
      <c r="X22" s="1079"/>
      <c r="Y22" s="1079"/>
      <c r="Z22" s="1079"/>
      <c r="AA22" s="1079"/>
      <c r="AB22" s="1079"/>
      <c r="AC22" s="1079"/>
      <c r="AD22" s="1079"/>
      <c r="AE22" s="1080"/>
      <c r="AF22" s="1035"/>
      <c r="AG22" s="1036"/>
      <c r="AH22" s="1036"/>
      <c r="AI22" s="1036"/>
      <c r="AJ22" s="1037"/>
      <c r="AK22" s="1081"/>
      <c r="AL22" s="1082"/>
      <c r="AM22" s="1082"/>
      <c r="AN22" s="1082"/>
      <c r="AO22" s="1082"/>
      <c r="AP22" s="1082"/>
      <c r="AQ22" s="1082"/>
      <c r="AR22" s="1082"/>
      <c r="AS22" s="1082"/>
      <c r="AT22" s="1082"/>
      <c r="AU22" s="1083"/>
      <c r="AV22" s="1083"/>
      <c r="AW22" s="1083"/>
      <c r="AX22" s="1083"/>
      <c r="AY22" s="1084"/>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2"/>
      <c r="R23" s="1066"/>
      <c r="S23" s="1066"/>
      <c r="T23" s="1066"/>
      <c r="U23" s="1066"/>
      <c r="V23" s="1066"/>
      <c r="W23" s="1066"/>
      <c r="X23" s="1066"/>
      <c r="Y23" s="1066"/>
      <c r="Z23" s="1066"/>
      <c r="AA23" s="1066"/>
      <c r="AB23" s="1066"/>
      <c r="AC23" s="1066"/>
      <c r="AD23" s="1066"/>
      <c r="AE23" s="1073"/>
      <c r="AF23" s="1074">
        <v>2003</v>
      </c>
      <c r="AG23" s="1066"/>
      <c r="AH23" s="1066"/>
      <c r="AI23" s="1066"/>
      <c r="AJ23" s="1075"/>
      <c r="AK23" s="1076"/>
      <c r="AL23" s="1077"/>
      <c r="AM23" s="1077"/>
      <c r="AN23" s="1077"/>
      <c r="AO23" s="1077"/>
      <c r="AP23" s="1066"/>
      <c r="AQ23" s="1066"/>
      <c r="AR23" s="1066"/>
      <c r="AS23" s="1066"/>
      <c r="AT23" s="1066"/>
      <c r="AU23" s="1067"/>
      <c r="AV23" s="1067"/>
      <c r="AW23" s="1067"/>
      <c r="AX23" s="1067"/>
      <c r="AY23" s="1068"/>
      <c r="AZ23" s="1069" t="s">
        <v>122</v>
      </c>
      <c r="BA23" s="1070"/>
      <c r="BB23" s="1070"/>
      <c r="BC23" s="1070"/>
      <c r="BD23" s="1071"/>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5" t="s">
        <v>378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4" t="s">
        <v>379</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60" t="s">
        <v>383</v>
      </c>
      <c r="AG26" s="1008"/>
      <c r="AH26" s="1008"/>
      <c r="AI26" s="1008"/>
      <c r="AJ26" s="1061"/>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5656</v>
      </c>
      <c r="R28" s="1053"/>
      <c r="S28" s="1053"/>
      <c r="T28" s="1053"/>
      <c r="U28" s="1054"/>
      <c r="V28" s="1055">
        <v>5990</v>
      </c>
      <c r="W28" s="1053"/>
      <c r="X28" s="1053"/>
      <c r="Y28" s="1053"/>
      <c r="Z28" s="1054"/>
      <c r="AA28" s="1055">
        <v>-334</v>
      </c>
      <c r="AB28" s="1053"/>
      <c r="AC28" s="1053"/>
      <c r="AD28" s="1053"/>
      <c r="AE28" s="1056"/>
      <c r="AF28" s="1057">
        <v>-334</v>
      </c>
      <c r="AG28" s="1058"/>
      <c r="AH28" s="1058"/>
      <c r="AI28" s="1058"/>
      <c r="AJ28" s="1059"/>
      <c r="AK28" s="1042">
        <v>729</v>
      </c>
      <c r="AL28" s="1043"/>
      <c r="AM28" s="1043"/>
      <c r="AN28" s="1043"/>
      <c r="AO28" s="1043"/>
      <c r="AP28" s="1043" t="s">
        <v>566</v>
      </c>
      <c r="AQ28" s="1043"/>
      <c r="AR28" s="1043"/>
      <c r="AS28" s="1043"/>
      <c r="AT28" s="1043"/>
      <c r="AU28" s="1043">
        <v>729</v>
      </c>
      <c r="AV28" s="1043"/>
      <c r="AW28" s="1043"/>
      <c r="AX28" s="1043"/>
      <c r="AY28" s="1043"/>
      <c r="AZ28" s="1044" t="s">
        <v>566</v>
      </c>
      <c r="BA28" s="1044"/>
      <c r="BB28" s="1044"/>
      <c r="BC28" s="1044"/>
      <c r="BD28" s="1044"/>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45">
        <v>499</v>
      </c>
      <c r="R29" s="1036"/>
      <c r="S29" s="1036"/>
      <c r="T29" s="1036"/>
      <c r="U29" s="1046"/>
      <c r="V29" s="1040">
        <v>474</v>
      </c>
      <c r="W29" s="1036"/>
      <c r="X29" s="1036"/>
      <c r="Y29" s="1036"/>
      <c r="Z29" s="1046"/>
      <c r="AA29" s="1040">
        <v>25</v>
      </c>
      <c r="AB29" s="1036"/>
      <c r="AC29" s="1036"/>
      <c r="AD29" s="1036"/>
      <c r="AE29" s="1037"/>
      <c r="AF29" s="1035">
        <v>25</v>
      </c>
      <c r="AG29" s="1036"/>
      <c r="AH29" s="1036"/>
      <c r="AI29" s="1036"/>
      <c r="AJ29" s="1037"/>
      <c r="AK29" s="980">
        <v>142</v>
      </c>
      <c r="AL29" s="971"/>
      <c r="AM29" s="971"/>
      <c r="AN29" s="971"/>
      <c r="AO29" s="971"/>
      <c r="AP29" s="971" t="s">
        <v>566</v>
      </c>
      <c r="AQ29" s="971"/>
      <c r="AR29" s="971"/>
      <c r="AS29" s="971"/>
      <c r="AT29" s="971"/>
      <c r="AU29" s="971">
        <v>142</v>
      </c>
      <c r="AV29" s="971"/>
      <c r="AW29" s="971"/>
      <c r="AX29" s="971"/>
      <c r="AY29" s="971"/>
      <c r="AZ29" s="1041" t="s">
        <v>566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853</v>
      </c>
      <c r="R30" s="1039"/>
      <c r="S30" s="1039"/>
      <c r="T30" s="1039"/>
      <c r="U30" s="1039"/>
      <c r="V30" s="1039">
        <v>129</v>
      </c>
      <c r="W30" s="1039"/>
      <c r="X30" s="1039"/>
      <c r="Y30" s="1039"/>
      <c r="Z30" s="1039"/>
      <c r="AA30" s="1039">
        <v>724</v>
      </c>
      <c r="AB30" s="1039"/>
      <c r="AC30" s="1039"/>
      <c r="AD30" s="1039"/>
      <c r="AE30" s="1040"/>
      <c r="AF30" s="1035">
        <v>724</v>
      </c>
      <c r="AG30" s="1036"/>
      <c r="AH30" s="1036"/>
      <c r="AI30" s="1036"/>
      <c r="AJ30" s="1037"/>
      <c r="AK30" s="980" t="s">
        <v>571</v>
      </c>
      <c r="AL30" s="971"/>
      <c r="AM30" s="971"/>
      <c r="AN30" s="971"/>
      <c r="AO30" s="971"/>
      <c r="AP30" s="971">
        <v>1514</v>
      </c>
      <c r="AQ30" s="971"/>
      <c r="AR30" s="971"/>
      <c r="AS30" s="971"/>
      <c r="AT30" s="971"/>
      <c r="AU30" s="971" t="s">
        <v>571</v>
      </c>
      <c r="AV30" s="971"/>
      <c r="AW30" s="971"/>
      <c r="AX30" s="971"/>
      <c r="AY30" s="971"/>
      <c r="AZ30" s="1041" t="s">
        <v>571</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751</v>
      </c>
      <c r="R31" s="1039"/>
      <c r="S31" s="1039"/>
      <c r="T31" s="1039"/>
      <c r="U31" s="1039"/>
      <c r="V31" s="1039">
        <v>332</v>
      </c>
      <c r="W31" s="1039"/>
      <c r="X31" s="1039"/>
      <c r="Y31" s="1039"/>
      <c r="Z31" s="1039"/>
      <c r="AA31" s="1039">
        <v>419</v>
      </c>
      <c r="AB31" s="1039"/>
      <c r="AC31" s="1039"/>
      <c r="AD31" s="1039"/>
      <c r="AE31" s="1040"/>
      <c r="AF31" s="1035">
        <v>419</v>
      </c>
      <c r="AG31" s="1036"/>
      <c r="AH31" s="1036"/>
      <c r="AI31" s="1036"/>
      <c r="AJ31" s="1037"/>
      <c r="AK31" s="980">
        <v>633</v>
      </c>
      <c r="AL31" s="971"/>
      <c r="AM31" s="971"/>
      <c r="AN31" s="971"/>
      <c r="AO31" s="971"/>
      <c r="AP31" s="971">
        <v>3486</v>
      </c>
      <c r="AQ31" s="971"/>
      <c r="AR31" s="971"/>
      <c r="AS31" s="971"/>
      <c r="AT31" s="971"/>
      <c r="AU31" s="971">
        <v>3033</v>
      </c>
      <c r="AV31" s="971"/>
      <c r="AW31" s="971"/>
      <c r="AX31" s="971"/>
      <c r="AY31" s="971"/>
      <c r="AZ31" s="1041" t="s">
        <v>566</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1470</v>
      </c>
      <c r="R68" s="982"/>
      <c r="S68" s="982"/>
      <c r="T68" s="982"/>
      <c r="U68" s="982"/>
      <c r="V68" s="982">
        <v>1462</v>
      </c>
      <c r="W68" s="982"/>
      <c r="X68" s="982"/>
      <c r="Y68" s="982"/>
      <c r="Z68" s="982"/>
      <c r="AA68" s="982">
        <v>8</v>
      </c>
      <c r="AB68" s="982"/>
      <c r="AC68" s="982"/>
      <c r="AD68" s="982"/>
      <c r="AE68" s="982"/>
      <c r="AF68" s="982">
        <v>7</v>
      </c>
      <c r="AG68" s="982"/>
      <c r="AH68" s="982"/>
      <c r="AI68" s="982"/>
      <c r="AJ68" s="982"/>
      <c r="AK68" s="982">
        <v>23</v>
      </c>
      <c r="AL68" s="982"/>
      <c r="AM68" s="982"/>
      <c r="AN68" s="982"/>
      <c r="AO68" s="982"/>
      <c r="AP68" s="982">
        <v>670841</v>
      </c>
      <c r="AQ68" s="982"/>
      <c r="AR68" s="982"/>
      <c r="AS68" s="982"/>
      <c r="AT68" s="982"/>
      <c r="AU68" s="982" t="s">
        <v>566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7664</v>
      </c>
      <c r="R69" s="971"/>
      <c r="S69" s="971"/>
      <c r="T69" s="971"/>
      <c r="U69" s="971"/>
      <c r="V69" s="971">
        <v>7152</v>
      </c>
      <c r="W69" s="971"/>
      <c r="X69" s="971"/>
      <c r="Y69" s="971"/>
      <c r="Z69" s="971"/>
      <c r="AA69" s="971">
        <v>512</v>
      </c>
      <c r="AB69" s="971"/>
      <c r="AC69" s="971"/>
      <c r="AD69" s="971"/>
      <c r="AE69" s="971"/>
      <c r="AF69" s="971">
        <v>512</v>
      </c>
      <c r="AG69" s="971"/>
      <c r="AH69" s="971"/>
      <c r="AI69" s="971"/>
      <c r="AJ69" s="971"/>
      <c r="AK69" s="971" t="s">
        <v>566</v>
      </c>
      <c r="AL69" s="971"/>
      <c r="AM69" s="971"/>
      <c r="AN69" s="971"/>
      <c r="AO69" s="971"/>
      <c r="AP69" s="971" t="s">
        <v>566</v>
      </c>
      <c r="AQ69" s="971"/>
      <c r="AR69" s="971"/>
      <c r="AS69" s="971"/>
      <c r="AT69" s="971"/>
      <c r="AU69" s="971" t="s">
        <v>566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799</v>
      </c>
      <c r="R70" s="971"/>
      <c r="S70" s="971"/>
      <c r="T70" s="971"/>
      <c r="U70" s="971"/>
      <c r="V70" s="971">
        <v>710</v>
      </c>
      <c r="W70" s="971"/>
      <c r="X70" s="971"/>
      <c r="Y70" s="971"/>
      <c r="Z70" s="971"/>
      <c r="AA70" s="971">
        <v>89</v>
      </c>
      <c r="AB70" s="971"/>
      <c r="AC70" s="971"/>
      <c r="AD70" s="971"/>
      <c r="AE70" s="971"/>
      <c r="AF70" s="971">
        <v>89</v>
      </c>
      <c r="AG70" s="971"/>
      <c r="AH70" s="971"/>
      <c r="AI70" s="971"/>
      <c r="AJ70" s="971"/>
      <c r="AK70" s="971">
        <v>31</v>
      </c>
      <c r="AL70" s="971"/>
      <c r="AM70" s="971"/>
      <c r="AN70" s="971"/>
      <c r="AO70" s="971"/>
      <c r="AP70" s="971">
        <v>967</v>
      </c>
      <c r="AQ70" s="971"/>
      <c r="AR70" s="971"/>
      <c r="AS70" s="971"/>
      <c r="AT70" s="971"/>
      <c r="AU70" s="971" t="s">
        <v>567</v>
      </c>
      <c r="AV70" s="971"/>
      <c r="AW70" s="971"/>
      <c r="AX70" s="971"/>
      <c r="AY70" s="971"/>
      <c r="AZ70" s="972" t="s">
        <v>568</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0</v>
      </c>
      <c r="R71" s="971"/>
      <c r="S71" s="971"/>
      <c r="T71" s="971"/>
      <c r="U71" s="971"/>
      <c r="V71" s="971">
        <v>18</v>
      </c>
      <c r="W71" s="971"/>
      <c r="X71" s="971"/>
      <c r="Y71" s="971"/>
      <c r="Z71" s="971"/>
      <c r="AA71" s="971">
        <v>-18</v>
      </c>
      <c r="AB71" s="971"/>
      <c r="AC71" s="971"/>
      <c r="AD71" s="971"/>
      <c r="AE71" s="971"/>
      <c r="AF71" s="971">
        <v>-18</v>
      </c>
      <c r="AG71" s="971"/>
      <c r="AH71" s="971"/>
      <c r="AI71" s="971"/>
      <c r="AJ71" s="971"/>
      <c r="AK71" s="971" t="s">
        <v>567</v>
      </c>
      <c r="AL71" s="971"/>
      <c r="AM71" s="971"/>
      <c r="AN71" s="971"/>
      <c r="AO71" s="971"/>
      <c r="AP71" s="971" t="s">
        <v>567</v>
      </c>
      <c r="AQ71" s="971"/>
      <c r="AR71" s="971"/>
      <c r="AS71" s="971"/>
      <c r="AT71" s="971"/>
      <c r="AU71" s="971" t="s">
        <v>567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1324</v>
      </c>
      <c r="R72" s="971"/>
      <c r="S72" s="971"/>
      <c r="T72" s="971"/>
      <c r="U72" s="971"/>
      <c r="V72" s="971">
        <v>1279</v>
      </c>
      <c r="W72" s="971"/>
      <c r="X72" s="971"/>
      <c r="Y72" s="971"/>
      <c r="Z72" s="971"/>
      <c r="AA72" s="971">
        <v>45</v>
      </c>
      <c r="AB72" s="971"/>
      <c r="AC72" s="971"/>
      <c r="AD72" s="971"/>
      <c r="AE72" s="971"/>
      <c r="AF72" s="971">
        <v>45</v>
      </c>
      <c r="AG72" s="971"/>
      <c r="AH72" s="971"/>
      <c r="AI72" s="971"/>
      <c r="AJ72" s="971"/>
      <c r="AK72" s="971" t="s">
        <v>572</v>
      </c>
      <c r="AL72" s="971"/>
      <c r="AM72" s="971"/>
      <c r="AN72" s="971"/>
      <c r="AO72" s="971"/>
      <c r="AP72" s="971">
        <v>431</v>
      </c>
      <c r="AQ72" s="971"/>
      <c r="AR72" s="971"/>
      <c r="AS72" s="971"/>
      <c r="AT72" s="971"/>
      <c r="AU72" s="971" t="s">
        <v>567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969</v>
      </c>
      <c r="R73" s="971"/>
      <c r="S73" s="971"/>
      <c r="T73" s="971"/>
      <c r="U73" s="971"/>
      <c r="V73" s="971">
        <v>937</v>
      </c>
      <c r="W73" s="971"/>
      <c r="X73" s="971"/>
      <c r="Y73" s="971"/>
      <c r="Z73" s="971"/>
      <c r="AA73" s="971">
        <v>32</v>
      </c>
      <c r="AB73" s="971"/>
      <c r="AC73" s="971"/>
      <c r="AD73" s="971"/>
      <c r="AE73" s="971"/>
      <c r="AF73" s="971">
        <v>32</v>
      </c>
      <c r="AG73" s="971"/>
      <c r="AH73" s="971"/>
      <c r="AI73" s="971"/>
      <c r="AJ73" s="971"/>
      <c r="AK73" s="971">
        <v>31</v>
      </c>
      <c r="AL73" s="971"/>
      <c r="AM73" s="971"/>
      <c r="AN73" s="971"/>
      <c r="AO73" s="971"/>
      <c r="AP73" s="971">
        <v>304</v>
      </c>
      <c r="AQ73" s="971"/>
      <c r="AR73" s="971"/>
      <c r="AS73" s="971"/>
      <c r="AT73" s="971"/>
      <c r="AU73" s="971" t="s">
        <v>567</v>
      </c>
      <c r="AV73" s="971"/>
      <c r="AW73" s="971"/>
      <c r="AX73" s="971"/>
      <c r="AY73" s="971"/>
      <c r="AZ73" s="972" t="s">
        <v>568</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279</v>
      </c>
      <c r="R74" s="971"/>
      <c r="S74" s="971"/>
      <c r="T74" s="971"/>
      <c r="U74" s="971"/>
      <c r="V74" s="971">
        <v>272</v>
      </c>
      <c r="W74" s="971"/>
      <c r="X74" s="971"/>
      <c r="Y74" s="971"/>
      <c r="Z74" s="971"/>
      <c r="AA74" s="971">
        <v>7</v>
      </c>
      <c r="AB74" s="971"/>
      <c r="AC74" s="971"/>
      <c r="AD74" s="971"/>
      <c r="AE74" s="971"/>
      <c r="AF74" s="971">
        <v>7</v>
      </c>
      <c r="AG74" s="971"/>
      <c r="AH74" s="971"/>
      <c r="AI74" s="971"/>
      <c r="AJ74" s="971"/>
      <c r="AK74" s="971">
        <v>1</v>
      </c>
      <c r="AL74" s="971"/>
      <c r="AM74" s="971"/>
      <c r="AN74" s="971"/>
      <c r="AO74" s="971"/>
      <c r="AP74" s="971">
        <v>132</v>
      </c>
      <c r="AQ74" s="971"/>
      <c r="AR74" s="971"/>
      <c r="AS74" s="971"/>
      <c r="AT74" s="971"/>
      <c r="AU74" s="971" t="s">
        <v>567</v>
      </c>
      <c r="AV74" s="971"/>
      <c r="AW74" s="971"/>
      <c r="AX74" s="971"/>
      <c r="AY74" s="971"/>
      <c r="AZ74" s="972" t="s">
        <v>568</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1779</v>
      </c>
      <c r="R75" s="979"/>
      <c r="S75" s="979"/>
      <c r="T75" s="979"/>
      <c r="U75" s="980"/>
      <c r="V75" s="981">
        <v>1740</v>
      </c>
      <c r="W75" s="979"/>
      <c r="X75" s="979"/>
      <c r="Y75" s="979"/>
      <c r="Z75" s="980"/>
      <c r="AA75" s="981">
        <v>39</v>
      </c>
      <c r="AB75" s="979"/>
      <c r="AC75" s="979"/>
      <c r="AD75" s="979"/>
      <c r="AE75" s="980"/>
      <c r="AF75" s="981">
        <v>39</v>
      </c>
      <c r="AG75" s="979"/>
      <c r="AH75" s="979"/>
      <c r="AI75" s="979"/>
      <c r="AJ75" s="980"/>
      <c r="AK75" s="981">
        <v>75</v>
      </c>
      <c r="AL75" s="979"/>
      <c r="AM75" s="979"/>
      <c r="AN75" s="979"/>
      <c r="AO75" s="980"/>
      <c r="AP75" s="981" t="s">
        <v>566</v>
      </c>
      <c r="AQ75" s="979"/>
      <c r="AR75" s="979"/>
      <c r="AS75" s="979"/>
      <c r="AT75" s="980"/>
      <c r="AU75" s="981" t="s">
        <v>566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38927</v>
      </c>
      <c r="R76" s="979"/>
      <c r="S76" s="979"/>
      <c r="T76" s="979"/>
      <c r="U76" s="980"/>
      <c r="V76" s="981">
        <v>37577</v>
      </c>
      <c r="W76" s="979"/>
      <c r="X76" s="979"/>
      <c r="Y76" s="979"/>
      <c r="Z76" s="980"/>
      <c r="AA76" s="981">
        <v>1350</v>
      </c>
      <c r="AB76" s="979"/>
      <c r="AC76" s="979"/>
      <c r="AD76" s="979"/>
      <c r="AE76" s="980"/>
      <c r="AF76" s="981">
        <v>1350</v>
      </c>
      <c r="AG76" s="979"/>
      <c r="AH76" s="979"/>
      <c r="AI76" s="979"/>
      <c r="AJ76" s="980"/>
      <c r="AK76" s="981">
        <v>1111</v>
      </c>
      <c r="AL76" s="979"/>
      <c r="AM76" s="979"/>
      <c r="AN76" s="979"/>
      <c r="AO76" s="980"/>
      <c r="AP76" s="981" t="s">
        <v>566</v>
      </c>
      <c r="AQ76" s="979"/>
      <c r="AR76" s="979"/>
      <c r="AS76" s="979"/>
      <c r="AT76" s="980"/>
      <c r="AU76" s="981" t="s">
        <v>566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298</v>
      </c>
      <c r="R77" s="979"/>
      <c r="S77" s="979"/>
      <c r="T77" s="979"/>
      <c r="U77" s="980"/>
      <c r="V77" s="981">
        <v>271</v>
      </c>
      <c r="W77" s="979"/>
      <c r="X77" s="979"/>
      <c r="Y77" s="979"/>
      <c r="Z77" s="980"/>
      <c r="AA77" s="981">
        <v>27</v>
      </c>
      <c r="AB77" s="979"/>
      <c r="AC77" s="979"/>
      <c r="AD77" s="979"/>
      <c r="AE77" s="980"/>
      <c r="AF77" s="981">
        <v>27</v>
      </c>
      <c r="AG77" s="979"/>
      <c r="AH77" s="979"/>
      <c r="AI77" s="979"/>
      <c r="AJ77" s="980"/>
      <c r="AK77" s="981" t="s">
        <v>566</v>
      </c>
      <c r="AL77" s="979"/>
      <c r="AM77" s="979"/>
      <c r="AN77" s="979"/>
      <c r="AO77" s="980"/>
      <c r="AP77" s="981" t="s">
        <v>566</v>
      </c>
      <c r="AQ77" s="979"/>
      <c r="AR77" s="979"/>
      <c r="AS77" s="979"/>
      <c r="AT77" s="980"/>
      <c r="AU77" s="981" t="s">
        <v>566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556</v>
      </c>
      <c r="C78" s="975"/>
      <c r="D78" s="975"/>
      <c r="E78" s="975"/>
      <c r="F78" s="975"/>
      <c r="G78" s="975"/>
      <c r="H78" s="975"/>
      <c r="I78" s="975"/>
      <c r="J78" s="975"/>
      <c r="K78" s="975"/>
      <c r="L78" s="975"/>
      <c r="M78" s="975"/>
      <c r="N78" s="975"/>
      <c r="O78" s="975"/>
      <c r="P78" s="976"/>
      <c r="Q78" s="978">
        <v>157647</v>
      </c>
      <c r="R78" s="979"/>
      <c r="S78" s="979"/>
      <c r="T78" s="979"/>
      <c r="U78" s="980"/>
      <c r="V78" s="981">
        <v>152544</v>
      </c>
      <c r="W78" s="979"/>
      <c r="X78" s="979"/>
      <c r="Y78" s="979"/>
      <c r="Z78" s="980"/>
      <c r="AA78" s="981">
        <v>5102</v>
      </c>
      <c r="AB78" s="979"/>
      <c r="AC78" s="979"/>
      <c r="AD78" s="979"/>
      <c r="AE78" s="980"/>
      <c r="AF78" s="981">
        <v>5102</v>
      </c>
      <c r="AG78" s="979"/>
      <c r="AH78" s="979"/>
      <c r="AI78" s="979"/>
      <c r="AJ78" s="980"/>
      <c r="AK78" s="971" t="s">
        <v>566</v>
      </c>
      <c r="AL78" s="971"/>
      <c r="AM78" s="971"/>
      <c r="AN78" s="971"/>
      <c r="AO78" s="971"/>
      <c r="AP78" s="971" t="s">
        <v>566</v>
      </c>
      <c r="AQ78" s="971"/>
      <c r="AR78" s="971"/>
      <c r="AS78" s="971"/>
      <c r="AT78" s="971"/>
      <c r="AU78" s="971" t="s">
        <v>566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557</v>
      </c>
      <c r="C79" s="975"/>
      <c r="D79" s="975"/>
      <c r="E79" s="975"/>
      <c r="F79" s="975"/>
      <c r="G79" s="975"/>
      <c r="H79" s="975"/>
      <c r="I79" s="975"/>
      <c r="J79" s="975"/>
      <c r="K79" s="975"/>
      <c r="L79" s="975"/>
      <c r="M79" s="975"/>
      <c r="N79" s="975"/>
      <c r="O79" s="975"/>
      <c r="P79" s="976"/>
      <c r="Q79" s="977">
        <v>215</v>
      </c>
      <c r="R79" s="971"/>
      <c r="S79" s="971"/>
      <c r="T79" s="971"/>
      <c r="U79" s="971"/>
      <c r="V79" s="971">
        <v>200</v>
      </c>
      <c r="W79" s="971"/>
      <c r="X79" s="971"/>
      <c r="Y79" s="971"/>
      <c r="Z79" s="971"/>
      <c r="AA79" s="971">
        <v>14</v>
      </c>
      <c r="AB79" s="971"/>
      <c r="AC79" s="971"/>
      <c r="AD79" s="971"/>
      <c r="AE79" s="971"/>
      <c r="AF79" s="971">
        <v>14</v>
      </c>
      <c r="AG79" s="971"/>
      <c r="AH79" s="971"/>
      <c r="AI79" s="971"/>
      <c r="AJ79" s="971"/>
      <c r="AK79" s="971" t="s">
        <v>566</v>
      </c>
      <c r="AL79" s="971"/>
      <c r="AM79" s="971"/>
      <c r="AN79" s="971"/>
      <c r="AO79" s="971"/>
      <c r="AP79" s="971" t="s">
        <v>566</v>
      </c>
      <c r="AQ79" s="971"/>
      <c r="AR79" s="971"/>
      <c r="AS79" s="971"/>
      <c r="AT79" s="971"/>
      <c r="AU79" s="971" t="s">
        <v>566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558</v>
      </c>
      <c r="C80" s="975"/>
      <c r="D80" s="975"/>
      <c r="E80" s="975"/>
      <c r="F80" s="975"/>
      <c r="G80" s="975"/>
      <c r="H80" s="975"/>
      <c r="I80" s="975"/>
      <c r="J80" s="975"/>
      <c r="K80" s="975"/>
      <c r="L80" s="975"/>
      <c r="M80" s="975"/>
      <c r="N80" s="975"/>
      <c r="O80" s="975"/>
      <c r="P80" s="976"/>
      <c r="Q80" s="977">
        <v>109</v>
      </c>
      <c r="R80" s="971"/>
      <c r="S80" s="971"/>
      <c r="T80" s="971"/>
      <c r="U80" s="971"/>
      <c r="V80" s="971">
        <v>105</v>
      </c>
      <c r="W80" s="971"/>
      <c r="X80" s="971"/>
      <c r="Y80" s="971"/>
      <c r="Z80" s="971"/>
      <c r="AA80" s="971">
        <v>4</v>
      </c>
      <c r="AB80" s="971"/>
      <c r="AC80" s="971"/>
      <c r="AD80" s="971"/>
      <c r="AE80" s="971"/>
      <c r="AF80" s="971">
        <v>4</v>
      </c>
      <c r="AG80" s="971"/>
      <c r="AH80" s="971"/>
      <c r="AI80" s="971"/>
      <c r="AJ80" s="971"/>
      <c r="AK80" s="971">
        <v>1</v>
      </c>
      <c r="AL80" s="971"/>
      <c r="AM80" s="971"/>
      <c r="AN80" s="971"/>
      <c r="AO80" s="971"/>
      <c r="AP80" s="971" t="s">
        <v>566</v>
      </c>
      <c r="AQ80" s="971"/>
      <c r="AR80" s="971"/>
      <c r="AS80" s="971"/>
      <c r="AT80" s="971"/>
      <c r="AU80" s="971" t="s">
        <v>566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559</v>
      </c>
      <c r="C81" s="975"/>
      <c r="D81" s="975"/>
      <c r="E81" s="975"/>
      <c r="F81" s="975"/>
      <c r="G81" s="975"/>
      <c r="H81" s="975"/>
      <c r="I81" s="975"/>
      <c r="J81" s="975"/>
      <c r="K81" s="975"/>
      <c r="L81" s="975"/>
      <c r="M81" s="975"/>
      <c r="N81" s="975"/>
      <c r="O81" s="975"/>
      <c r="P81" s="976"/>
      <c r="Q81" s="977">
        <v>349</v>
      </c>
      <c r="R81" s="971"/>
      <c r="S81" s="971"/>
      <c r="T81" s="971"/>
      <c r="U81" s="971"/>
      <c r="V81" s="971">
        <v>192</v>
      </c>
      <c r="W81" s="971"/>
      <c r="X81" s="971"/>
      <c r="Y81" s="971"/>
      <c r="Z81" s="971"/>
      <c r="AA81" s="971">
        <v>157</v>
      </c>
      <c r="AB81" s="971"/>
      <c r="AC81" s="971"/>
      <c r="AD81" s="971"/>
      <c r="AE81" s="971"/>
      <c r="AF81" s="971">
        <v>9</v>
      </c>
      <c r="AG81" s="971"/>
      <c r="AH81" s="971"/>
      <c r="AI81" s="971"/>
      <c r="AJ81" s="971"/>
      <c r="AK81" s="971">
        <v>82</v>
      </c>
      <c r="AL81" s="971"/>
      <c r="AM81" s="971"/>
      <c r="AN81" s="971"/>
      <c r="AO81" s="971"/>
      <c r="AP81" s="971">
        <v>22</v>
      </c>
      <c r="AQ81" s="971"/>
      <c r="AR81" s="971"/>
      <c r="AS81" s="971"/>
      <c r="AT81" s="971"/>
      <c r="AU81" s="971" t="s">
        <v>566</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560</v>
      </c>
      <c r="C82" s="975"/>
      <c r="D82" s="975"/>
      <c r="E82" s="975"/>
      <c r="F82" s="975"/>
      <c r="G82" s="975"/>
      <c r="H82" s="975"/>
      <c r="I82" s="975"/>
      <c r="J82" s="975"/>
      <c r="K82" s="975"/>
      <c r="L82" s="975"/>
      <c r="M82" s="975"/>
      <c r="N82" s="975"/>
      <c r="O82" s="975"/>
      <c r="P82" s="976"/>
      <c r="Q82" s="977">
        <v>395</v>
      </c>
      <c r="R82" s="971"/>
      <c r="S82" s="971"/>
      <c r="T82" s="971"/>
      <c r="U82" s="971"/>
      <c r="V82" s="971">
        <v>386</v>
      </c>
      <c r="W82" s="971"/>
      <c r="X82" s="971"/>
      <c r="Y82" s="971"/>
      <c r="Z82" s="971"/>
      <c r="AA82" s="971">
        <v>9</v>
      </c>
      <c r="AB82" s="971"/>
      <c r="AC82" s="971"/>
      <c r="AD82" s="971"/>
      <c r="AE82" s="971"/>
      <c r="AF82" s="971">
        <v>9</v>
      </c>
      <c r="AG82" s="971"/>
      <c r="AH82" s="971"/>
      <c r="AI82" s="971"/>
      <c r="AJ82" s="971"/>
      <c r="AK82" s="971">
        <v>36</v>
      </c>
      <c r="AL82" s="971"/>
      <c r="AM82" s="971"/>
      <c r="AN82" s="971"/>
      <c r="AO82" s="971"/>
      <c r="AP82" s="971">
        <v>522</v>
      </c>
      <c r="AQ82" s="971"/>
      <c r="AR82" s="971"/>
      <c r="AS82" s="971"/>
      <c r="AT82" s="971"/>
      <c r="AU82" s="971" t="s">
        <v>566</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1998056</v>
      </c>
      <c r="AB110" s="889"/>
      <c r="AC110" s="889"/>
      <c r="AD110" s="889"/>
      <c r="AE110" s="890"/>
      <c r="AF110" s="891">
        <v>2003598</v>
      </c>
      <c r="AG110" s="889"/>
      <c r="AH110" s="889"/>
      <c r="AI110" s="889"/>
      <c r="AJ110" s="890"/>
      <c r="AK110" s="891">
        <v>1975784</v>
      </c>
      <c r="AL110" s="889"/>
      <c r="AM110" s="889"/>
      <c r="AN110" s="889"/>
      <c r="AO110" s="890"/>
      <c r="AP110" s="892">
        <v>18.2</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20366911</v>
      </c>
      <c r="BR110" s="842"/>
      <c r="BS110" s="842"/>
      <c r="BT110" s="842"/>
      <c r="BU110" s="842"/>
      <c r="BV110" s="842">
        <v>19710531</v>
      </c>
      <c r="BW110" s="842"/>
      <c r="BX110" s="842"/>
      <c r="BY110" s="842"/>
      <c r="BZ110" s="842"/>
      <c r="CA110" s="842">
        <v>19217437</v>
      </c>
      <c r="CB110" s="842"/>
      <c r="CC110" s="842"/>
      <c r="CD110" s="842"/>
      <c r="CE110" s="842"/>
      <c r="CF110" s="866">
        <v>176.6</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3311884</v>
      </c>
      <c r="BR112" s="817"/>
      <c r="BS112" s="817"/>
      <c r="BT112" s="817"/>
      <c r="BU112" s="817"/>
      <c r="BV112" s="817">
        <v>3050272</v>
      </c>
      <c r="BW112" s="817"/>
      <c r="BX112" s="817"/>
      <c r="BY112" s="817"/>
      <c r="BZ112" s="817"/>
      <c r="CA112" s="817">
        <v>3033671</v>
      </c>
      <c r="CB112" s="817"/>
      <c r="CC112" s="817"/>
      <c r="CD112" s="817"/>
      <c r="CE112" s="817"/>
      <c r="CF112" s="875">
        <v>27.9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242537</v>
      </c>
      <c r="AB113" s="919"/>
      <c r="AC113" s="919"/>
      <c r="AD113" s="919"/>
      <c r="AE113" s="920"/>
      <c r="AF113" s="921">
        <v>246283</v>
      </c>
      <c r="AG113" s="919"/>
      <c r="AH113" s="919"/>
      <c r="AI113" s="919"/>
      <c r="AJ113" s="920"/>
      <c r="AK113" s="921">
        <v>276408</v>
      </c>
      <c r="AL113" s="919"/>
      <c r="AM113" s="919"/>
      <c r="AN113" s="919"/>
      <c r="AO113" s="920"/>
      <c r="AP113" s="922">
        <v>2.5</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358468</v>
      </c>
      <c r="BR113" s="817"/>
      <c r="BS113" s="817"/>
      <c r="BT113" s="817"/>
      <c r="BU113" s="817"/>
      <c r="BV113" s="817">
        <v>571729</v>
      </c>
      <c r="BW113" s="817"/>
      <c r="BX113" s="817"/>
      <c r="BY113" s="817"/>
      <c r="BZ113" s="817"/>
      <c r="CA113" s="817">
        <v>529909</v>
      </c>
      <c r="CB113" s="817"/>
      <c r="CC113" s="817"/>
      <c r="CD113" s="817"/>
      <c r="CE113" s="817"/>
      <c r="CF113" s="875">
        <v>4.9000000000000004</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83479</v>
      </c>
      <c r="AB114" s="780"/>
      <c r="AC114" s="780"/>
      <c r="AD114" s="780"/>
      <c r="AE114" s="781"/>
      <c r="AF114" s="782">
        <v>82155</v>
      </c>
      <c r="AG114" s="780"/>
      <c r="AH114" s="780"/>
      <c r="AI114" s="780"/>
      <c r="AJ114" s="781"/>
      <c r="AK114" s="782">
        <v>80043</v>
      </c>
      <c r="AL114" s="780"/>
      <c r="AM114" s="780"/>
      <c r="AN114" s="780"/>
      <c r="AO114" s="781"/>
      <c r="AP114" s="824">
        <v>0.7</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454033</v>
      </c>
      <c r="BR114" s="817"/>
      <c r="BS114" s="817"/>
      <c r="BT114" s="817"/>
      <c r="BU114" s="817"/>
      <c r="BV114" s="817">
        <v>317034</v>
      </c>
      <c r="BW114" s="817"/>
      <c r="BX114" s="817"/>
      <c r="BY114" s="817"/>
      <c r="BZ114" s="817"/>
      <c r="CA114" s="817">
        <v>243999</v>
      </c>
      <c r="CB114" s="817"/>
      <c r="CC114" s="817"/>
      <c r="CD114" s="817"/>
      <c r="CE114" s="817"/>
      <c r="CF114" s="875">
        <v>2.2000000000000002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v>
      </c>
      <c r="AB116" s="780"/>
      <c r="AC116" s="780"/>
      <c r="AD116" s="780"/>
      <c r="AE116" s="781"/>
      <c r="AF116" s="782" t="s">
        <v>122</v>
      </c>
      <c r="AG116" s="780"/>
      <c r="AH116" s="780"/>
      <c r="AI116" s="780"/>
      <c r="AJ116" s="781"/>
      <c r="AK116" s="782">
        <v>1</v>
      </c>
      <c r="AL116" s="780"/>
      <c r="AM116" s="780"/>
      <c r="AN116" s="780"/>
      <c r="AO116" s="781"/>
      <c r="AP116" s="824">
        <v>0</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2324074</v>
      </c>
      <c r="AB117" s="903"/>
      <c r="AC117" s="903"/>
      <c r="AD117" s="903"/>
      <c r="AE117" s="904"/>
      <c r="AF117" s="905">
        <v>2332036</v>
      </c>
      <c r="AG117" s="903"/>
      <c r="AH117" s="903"/>
      <c r="AI117" s="903"/>
      <c r="AJ117" s="904"/>
      <c r="AK117" s="905">
        <v>2332236</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24491296</v>
      </c>
      <c r="BR119" s="845"/>
      <c r="BS119" s="845"/>
      <c r="BT119" s="845"/>
      <c r="BU119" s="845"/>
      <c r="BV119" s="845">
        <v>23649566</v>
      </c>
      <c r="BW119" s="845"/>
      <c r="BX119" s="845"/>
      <c r="BY119" s="845"/>
      <c r="BZ119" s="845"/>
      <c r="CA119" s="845">
        <v>23025016</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7370923</v>
      </c>
      <c r="BR120" s="842"/>
      <c r="BS120" s="842"/>
      <c r="BT120" s="842"/>
      <c r="BU120" s="842"/>
      <c r="BV120" s="842">
        <v>7230333</v>
      </c>
      <c r="BW120" s="842"/>
      <c r="BX120" s="842"/>
      <c r="BY120" s="842"/>
      <c r="BZ120" s="842"/>
      <c r="CA120" s="842">
        <v>7029183</v>
      </c>
      <c r="CB120" s="842"/>
      <c r="CC120" s="842"/>
      <c r="CD120" s="842"/>
      <c r="CE120" s="842"/>
      <c r="CF120" s="866">
        <v>64.599999999999994</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3311884</v>
      </c>
      <c r="DH120" s="842"/>
      <c r="DI120" s="842"/>
      <c r="DJ120" s="842"/>
      <c r="DK120" s="842"/>
      <c r="DL120" s="842">
        <v>3050272</v>
      </c>
      <c r="DM120" s="842"/>
      <c r="DN120" s="842"/>
      <c r="DO120" s="842"/>
      <c r="DP120" s="842"/>
      <c r="DQ120" s="842">
        <v>3033671</v>
      </c>
      <c r="DR120" s="842"/>
      <c r="DS120" s="842"/>
      <c r="DT120" s="842"/>
      <c r="DU120" s="842"/>
      <c r="DV120" s="843">
        <v>27.9</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17961825</v>
      </c>
      <c r="BR122" s="845"/>
      <c r="BS122" s="845"/>
      <c r="BT122" s="845"/>
      <c r="BU122" s="845"/>
      <c r="BV122" s="845">
        <v>16669019</v>
      </c>
      <c r="BW122" s="845"/>
      <c r="BX122" s="845"/>
      <c r="BY122" s="845"/>
      <c r="BZ122" s="845"/>
      <c r="CA122" s="845">
        <v>15648118</v>
      </c>
      <c r="CB122" s="845"/>
      <c r="CC122" s="845"/>
      <c r="CD122" s="845"/>
      <c r="CE122" s="845"/>
      <c r="CF122" s="846">
        <v>143.80000000000001</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25332748</v>
      </c>
      <c r="BR123" s="833"/>
      <c r="BS123" s="833"/>
      <c r="BT123" s="833"/>
      <c r="BU123" s="833"/>
      <c r="BV123" s="833">
        <v>23899352</v>
      </c>
      <c r="BW123" s="833"/>
      <c r="BX123" s="833"/>
      <c r="BY123" s="833"/>
      <c r="BZ123" s="833"/>
      <c r="CA123" s="833">
        <v>22677301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v>3.1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6337</v>
      </c>
      <c r="AB128" s="801"/>
      <c r="AC128" s="801"/>
      <c r="AD128" s="801"/>
      <c r="AE128" s="802"/>
      <c r="AF128" s="803">
        <v>3603</v>
      </c>
      <c r="AG128" s="801"/>
      <c r="AH128" s="801"/>
      <c r="AI128" s="801"/>
      <c r="AJ128" s="802"/>
      <c r="AK128" s="803">
        <v>411</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12446034</v>
      </c>
      <c r="AB129" s="780"/>
      <c r="AC129" s="780"/>
      <c r="AD129" s="780"/>
      <c r="AE129" s="781"/>
      <c r="AF129" s="782">
        <v>12257712</v>
      </c>
      <c r="AG129" s="780"/>
      <c r="AH129" s="780"/>
      <c r="AI129" s="780"/>
      <c r="AJ129" s="781"/>
      <c r="AK129" s="782">
        <v>12531009</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1742807</v>
      </c>
      <c r="AB130" s="780"/>
      <c r="AC130" s="780"/>
      <c r="AD130" s="780"/>
      <c r="AE130" s="781"/>
      <c r="AF130" s="782">
        <v>1717600</v>
      </c>
      <c r="AG130" s="780"/>
      <c r="AH130" s="780"/>
      <c r="AI130" s="780"/>
      <c r="AJ130" s="781"/>
      <c r="AK130" s="782">
        <v>1650618</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10703227</v>
      </c>
      <c r="AB131" s="764"/>
      <c r="AC131" s="764"/>
      <c r="AD131" s="764"/>
      <c r="AE131" s="765"/>
      <c r="AF131" s="766">
        <v>10540112</v>
      </c>
      <c r="AG131" s="764"/>
      <c r="AH131" s="764"/>
      <c r="AI131" s="764"/>
      <c r="AJ131" s="765"/>
      <c r="AK131" s="766">
        <v>10880391</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5.3715575690000001</v>
      </c>
      <c r="AB132" s="745"/>
      <c r="AC132" s="745"/>
      <c r="AD132" s="745"/>
      <c r="AE132" s="746"/>
      <c r="AF132" s="747">
        <v>5.795317925</v>
      </c>
      <c r="AG132" s="745"/>
      <c r="AH132" s="745"/>
      <c r="AI132" s="745"/>
      <c r="AJ132" s="746"/>
      <c r="AK132" s="747">
        <v>6.2608687500000002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6.1</v>
      </c>
      <c r="AB133" s="724"/>
      <c r="AC133" s="724"/>
      <c r="AD133" s="724"/>
      <c r="AE133" s="725"/>
      <c r="AF133" s="723">
        <v>5.8</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HhNZu8HTzzr4xum2/dF2QF0tihY4kUFbbsAf1Y5gUi66inNr+6eBKUh9nfgag6knByYH/YW9ho6wsZFkDAuA==" saltValue="gmnBy1xizlDxdcEoFUxf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80" zoomScaleNormal="85" zoomScaleSheetLayoutView="80" workbookViewId="0">
      <selection activeCell="AV75" sqref="AV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9RZfArxhlEsxDM6R9vqishwY5qAXEa8QljMK7OKi+TXEGG1mRpC4ALnpnd8QRg5PC9SYcqjRda8BBw5gBCgRA==" saltValue="9Z2FZAPRm+S4WsS5TmuS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49"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aHQb61vi29A9tlRGDNEi4HMhZ5a0bRZzQAd1kvSRQqb7izfD8ef+1LpMFpqlkhn6dJe2IbMMbDF7E0vf1VgA==" saltValue="0k6zsjZILdZGQKYU/tn5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70" zoomScaleSheetLayoutView="70" workbookViewId="0">
      <selection activeCell="AQ6" sqref="AQ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481</v>
      </c>
      <c r="AL9" s="1135"/>
      <c r="AM9" s="1135"/>
      <c r="AN9" s="1136"/>
      <c r="AO9" s="281">
        <v>2903492</v>
      </c>
      <c r="AP9" s="281">
        <v>62497</v>
      </c>
      <c r="AQ9" s="282">
        <v>90724</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482</v>
      </c>
      <c r="AL10" s="1135"/>
      <c r="AM10" s="1135"/>
      <c r="AN10" s="1136"/>
      <c r="AO10" s="284">
        <v>465262</v>
      </c>
      <c r="AP10" s="284">
        <v>10015</v>
      </c>
      <c r="AQ10" s="285">
        <v>11342</v>
      </c>
      <c r="AR10" s="286">
        <v>-11.7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483</v>
      </c>
      <c r="AL11" s="1135"/>
      <c r="AM11" s="1135"/>
      <c r="AN11" s="1136"/>
      <c r="AO11" s="284">
        <v>84521</v>
      </c>
      <c r="AP11" s="284">
        <v>1819</v>
      </c>
      <c r="AQ11" s="285">
        <v>1033</v>
      </c>
      <c r="AR11" s="286">
        <v>76.099999999999994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484</v>
      </c>
      <c r="AL12" s="1135"/>
      <c r="AM12" s="1135"/>
      <c r="AN12" s="1136"/>
      <c r="AO12" s="284" t="s">
        <v>485</v>
      </c>
      <c r="AP12" s="284" t="s">
        <v>485</v>
      </c>
      <c r="AQ12" s="285">
        <v>16</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486</v>
      </c>
      <c r="AL13" s="1135"/>
      <c r="AM13" s="1135"/>
      <c r="AN13" s="1136"/>
      <c r="AO13" s="284" t="s">
        <v>485</v>
      </c>
      <c r="AP13" s="284" t="s">
        <v>485</v>
      </c>
      <c r="AQ13" s="285">
        <v>3647</v>
      </c>
      <c r="AR13" s="286" t="s">
        <v>485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487</v>
      </c>
      <c r="AL14" s="1135"/>
      <c r="AM14" s="1135"/>
      <c r="AN14" s="1136"/>
      <c r="AO14" s="284">
        <v>49278</v>
      </c>
      <c r="AP14" s="284">
        <v>1061</v>
      </c>
      <c r="AQ14" s="285">
        <v>1693</v>
      </c>
      <c r="AR14" s="286">
        <v>-37.299999999999997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488</v>
      </c>
      <c r="AL15" s="1138"/>
      <c r="AM15" s="1138"/>
      <c r="AN15" s="1139"/>
      <c r="AO15" s="284">
        <v>-253166</v>
      </c>
      <c r="AP15" s="284">
        <v>-5449</v>
      </c>
      <c r="AQ15" s="285">
        <v>-4922</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3249387</v>
      </c>
      <c r="AP16" s="284">
        <v>69942</v>
      </c>
      <c r="AQ16" s="285">
        <v>103533</v>
      </c>
      <c r="AR16" s="286">
        <v>-32.4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493</v>
      </c>
      <c r="AL21" s="1141"/>
      <c r="AM21" s="1141"/>
      <c r="AN21" s="1142"/>
      <c r="AO21" s="297">
        <v>6.61</v>
      </c>
      <c r="AP21" s="298">
        <v>9.17</v>
      </c>
      <c r="AQ21" s="299">
        <v>-2.56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494</v>
      </c>
      <c r="AL22" s="1141"/>
      <c r="AM22" s="1141"/>
      <c r="AN22" s="1142"/>
      <c r="AO22" s="302">
        <v>97.2</v>
      </c>
      <c r="AP22" s="303">
        <v>97.2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3" t="s">
        <v>495</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498</v>
      </c>
      <c r="AL32" s="1125"/>
      <c r="AM32" s="1125"/>
      <c r="AN32" s="1126"/>
      <c r="AO32" s="312">
        <v>1975784</v>
      </c>
      <c r="AP32" s="312">
        <v>42528</v>
      </c>
      <c r="AQ32" s="313">
        <v>59793</v>
      </c>
      <c r="AR32" s="314">
        <v>-28.9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499</v>
      </c>
      <c r="AL33" s="1125"/>
      <c r="AM33" s="1125"/>
      <c r="AN33" s="1126"/>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500</v>
      </c>
      <c r="AL34" s="1125"/>
      <c r="AM34" s="1125"/>
      <c r="AN34" s="1126"/>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501</v>
      </c>
      <c r="AL35" s="1125"/>
      <c r="AM35" s="1125"/>
      <c r="AN35" s="1126"/>
      <c r="AO35" s="312">
        <v>276408</v>
      </c>
      <c r="AP35" s="312">
        <v>5950</v>
      </c>
      <c r="AQ35" s="313">
        <v>14599</v>
      </c>
      <c r="AR35" s="314">
        <v>-59.2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502</v>
      </c>
      <c r="AL36" s="1125"/>
      <c r="AM36" s="1125"/>
      <c r="AN36" s="1126"/>
      <c r="AO36" s="312">
        <v>80043</v>
      </c>
      <c r="AP36" s="312">
        <v>1723</v>
      </c>
      <c r="AQ36" s="313">
        <v>2530</v>
      </c>
      <c r="AR36" s="314">
        <v>-31.9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503</v>
      </c>
      <c r="AL37" s="1125"/>
      <c r="AM37" s="1125"/>
      <c r="AN37" s="1126"/>
      <c r="AO37" s="312" t="s">
        <v>485</v>
      </c>
      <c r="AP37" s="312" t="s">
        <v>485</v>
      </c>
      <c r="AQ37" s="313">
        <v>188</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504</v>
      </c>
      <c r="AL38" s="1128"/>
      <c r="AM38" s="1128"/>
      <c r="AN38" s="1129"/>
      <c r="AO38" s="315">
        <v>1</v>
      </c>
      <c r="AP38" s="315">
        <v>0</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505</v>
      </c>
      <c r="AL39" s="1128"/>
      <c r="AM39" s="1128"/>
      <c r="AN39" s="1129"/>
      <c r="AO39" s="312">
        <v>-411</v>
      </c>
      <c r="AP39" s="312">
        <v>-9</v>
      </c>
      <c r="AQ39" s="313">
        <v>-4866</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506</v>
      </c>
      <c r="AL40" s="1125"/>
      <c r="AM40" s="1125"/>
      <c r="AN40" s="1126"/>
      <c r="AO40" s="312">
        <v>-1650618</v>
      </c>
      <c r="AP40" s="312">
        <v>-35529</v>
      </c>
      <c r="AQ40" s="313">
        <v>-49341</v>
      </c>
      <c r="AR40" s="314">
        <v>-28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681207</v>
      </c>
      <c r="AP41" s="312">
        <v>14663</v>
      </c>
      <c r="AQ41" s="313">
        <v>22906</v>
      </c>
      <c r="AR41" s="314">
        <v>-36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476</v>
      </c>
      <c r="AN49" s="1119" t="s">
        <v>509</v>
      </c>
      <c r="AO49" s="1120"/>
      <c r="AP49" s="1120"/>
      <c r="AQ49" s="1120"/>
      <c r="AR49" s="112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3639032</v>
      </c>
      <c r="AN51" s="334">
        <v>82247</v>
      </c>
      <c r="AO51" s="335">
        <v>-42.4</v>
      </c>
      <c r="AP51" s="336">
        <v>94081</v>
      </c>
      <c r="AQ51" s="337">
        <v>10.5</v>
      </c>
      <c r="AR51" s="338">
        <v>-52.9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1408021</v>
      </c>
      <c r="AN52" s="342">
        <v>31823</v>
      </c>
      <c r="AO52" s="343">
        <v>-66.5</v>
      </c>
      <c r="AP52" s="344">
        <v>48949</v>
      </c>
      <c r="AQ52" s="345">
        <v>11.5</v>
      </c>
      <c r="AR52" s="346">
        <v>-78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3021369</v>
      </c>
      <c r="AN53" s="334">
        <v>67255</v>
      </c>
      <c r="AO53" s="335">
        <v>-18.2</v>
      </c>
      <c r="AP53" s="336">
        <v>92632</v>
      </c>
      <c r="AQ53" s="337">
        <v>-1.5</v>
      </c>
      <c r="AR53" s="338">
        <v>-16.7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586559</v>
      </c>
      <c r="AN54" s="342">
        <v>13057</v>
      </c>
      <c r="AO54" s="343">
        <v>-59</v>
      </c>
      <c r="AP54" s="344">
        <v>47978</v>
      </c>
      <c r="AQ54" s="345">
        <v>-2</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3451979</v>
      </c>
      <c r="AN55" s="334">
        <v>75739</v>
      </c>
      <c r="AO55" s="335">
        <v>12.6</v>
      </c>
      <c r="AP55" s="336">
        <v>71279</v>
      </c>
      <c r="AQ55" s="337">
        <v>-23.1</v>
      </c>
      <c r="AR55" s="338">
        <v>35.700000000000003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945675</v>
      </c>
      <c r="AN56" s="342">
        <v>20749</v>
      </c>
      <c r="AO56" s="343">
        <v>58.9</v>
      </c>
      <c r="AP56" s="344">
        <v>36731</v>
      </c>
      <c r="AQ56" s="345">
        <v>-23.4</v>
      </c>
      <c r="AR56" s="346">
        <v>82.3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3204913</v>
      </c>
      <c r="AN57" s="334">
        <v>69781</v>
      </c>
      <c r="AO57" s="335">
        <v>-7.9</v>
      </c>
      <c r="AP57" s="336">
        <v>74994</v>
      </c>
      <c r="AQ57" s="337">
        <v>5.2</v>
      </c>
      <c r="AR57" s="338">
        <v>-13.1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268933</v>
      </c>
      <c r="AN58" s="342">
        <v>5856</v>
      </c>
      <c r="AO58" s="343">
        <v>-71.8</v>
      </c>
      <c r="AP58" s="344">
        <v>36188</v>
      </c>
      <c r="AQ58" s="345">
        <v>-1.5</v>
      </c>
      <c r="AR58" s="346">
        <v>-70.3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3395777</v>
      </c>
      <c r="AN59" s="334">
        <v>73093</v>
      </c>
      <c r="AO59" s="335">
        <v>4.7</v>
      </c>
      <c r="AP59" s="336">
        <v>71849</v>
      </c>
      <c r="AQ59" s="337">
        <v>-4.2</v>
      </c>
      <c r="AR59" s="338">
        <v>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420150</v>
      </c>
      <c r="AN60" s="342">
        <v>9044</v>
      </c>
      <c r="AO60" s="343">
        <v>54.4</v>
      </c>
      <c r="AP60" s="344">
        <v>36144</v>
      </c>
      <c r="AQ60" s="345">
        <v>-0.1</v>
      </c>
      <c r="AR60" s="346">
        <v>54.5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3342614</v>
      </c>
      <c r="AN61" s="349">
        <v>73623</v>
      </c>
      <c r="AO61" s="350">
        <v>-10.199999999999999</v>
      </c>
      <c r="AP61" s="351">
        <v>80967</v>
      </c>
      <c r="AQ61" s="352">
        <v>-2.6</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725868</v>
      </c>
      <c r="AN62" s="342">
        <v>16106</v>
      </c>
      <c r="AO62" s="343">
        <v>-16.8</v>
      </c>
      <c r="AP62" s="344">
        <v>41198</v>
      </c>
      <c r="AQ62" s="345">
        <v>-3.1</v>
      </c>
      <c r="AR62" s="346">
        <v>-13.7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IBrcl3DArgQK73EQxenK2r6cNUermhc7iReYo6v/pXUtT+MLNeUImv66Nu4j6kDe+sdqddP8JRMLGphZw0yxQ==" saltValue="cT90V0HcihV9cyfs7w0p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Om+FwYplIY0tf/akYIaA2A51fOO/sUFsexUddDGP7A5ktBQDPbeKPdJkxzkLMNpGEmXV9iw85lC0hfXLxkS/bg==" saltValue="rkJfNQ7M3i9eBEAQV3iS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60" zoomScaleNormal="60" zoomScaleSheetLayoutView="55" workbookViewId="0">
      <selection activeCell="DF88" sqref="DF8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USU8TT/+M9HdqH8VqafgiVrvIs3+Q6V3WEGCa/H9UGrU/9V1OhwIOkgbwoI5WZAAAUGZdZ/vd1OUZcb746zHQ==" saltValue="p0oncnwSSZ7esUB104iz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2" zoomScale="80" zoomScaleNormal="8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3" t="s">
        <v>3</v>
      </c>
      <c r="D47" s="1143"/>
      <c r="E47" s="1144"/>
      <c r="F47" s="11">
        <v>23.17</v>
      </c>
      <c r="G47" s="12">
        <v>22.73</v>
      </c>
      <c r="H47" s="12">
        <v>28.48</v>
      </c>
      <c r="I47" s="12">
        <v>27.92</v>
      </c>
      <c r="J47" s="13">
        <v>26.26</v>
      </c>
    </row>
    <row r="48" spans="2:10" ht="57.75" customHeight="1" x14ac:dyDescent="0.15">
      <c r="B48" s="14"/>
      <c r="C48" s="1145" t="s">
        <v>4</v>
      </c>
      <c r="D48" s="1145"/>
      <c r="E48" s="1146"/>
      <c r="F48" s="15">
        <v>11.14</v>
      </c>
      <c r="G48" s="16">
        <v>12.8</v>
      </c>
      <c r="H48" s="16">
        <v>10.28</v>
      </c>
      <c r="I48" s="16">
        <v>16.010000000000002</v>
      </c>
      <c r="J48" s="17">
        <v>15.98</v>
      </c>
    </row>
    <row r="49" spans="2:10" ht="57.75" customHeight="1" thickBot="1" x14ac:dyDescent="0.2">
      <c r="B49" s="18"/>
      <c r="C49" s="1147" t="s">
        <v>5</v>
      </c>
      <c r="D49" s="1147"/>
      <c r="E49" s="1148"/>
      <c r="F49" s="19" t="s">
        <v>528</v>
      </c>
      <c r="G49" s="20">
        <v>3.39</v>
      </c>
      <c r="H49" s="20">
        <v>7.38</v>
      </c>
      <c r="I49" s="20">
        <v>4.57</v>
      </c>
      <c r="J49" s="21" t="s">
        <v>529</v>
      </c>
    </row>
    <row r="50" spans="2:10" x14ac:dyDescent="0.15"/>
  </sheetData>
  <sheetProtection algorithmName="SHA-512" hashValue="80Ve9LOftn6rV5RTCkZW7hWcLxyBkpOsPLeuM/eyaUBUEss+JdCAu1GF9OxT7nSZ+AuQJAZibocaXGYLq+M+Bw==" saltValue="HDQJhk5JfdADTES5DBa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4"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5" t="s">
        <v>530</v>
      </c>
      <c r="D34" s="1155"/>
      <c r="E34" s="1156"/>
      <c r="F34" s="32">
        <v>7.0000000000000007E-2</v>
      </c>
      <c r="G34" s="33" t="s">
        <v>531</v>
      </c>
      <c r="H34" s="33" t="s">
        <v>532</v>
      </c>
      <c r="I34" s="33" t="s">
        <v>533</v>
      </c>
      <c r="J34" s="34" t="s">
        <v>534</v>
      </c>
      <c r="K34" s="22"/>
      <c r="L34" s="22"/>
      <c r="M34" s="22"/>
      <c r="N34" s="22"/>
      <c r="O34" s="22"/>
      <c r="P34" s="22"/>
    </row>
    <row r="35" spans="1:16" ht="39" customHeight="1" x14ac:dyDescent="0.15">
      <c r="A35" s="22"/>
      <c r="B35" s="35"/>
      <c r="C35" s="1149" t="s">
        <v>535</v>
      </c>
      <c r="D35" s="1150"/>
      <c r="E35" s="1151"/>
      <c r="F35" s="36">
        <v>11.14</v>
      </c>
      <c r="G35" s="37">
        <v>12.79</v>
      </c>
      <c r="H35" s="37">
        <v>10.28</v>
      </c>
      <c r="I35" s="37">
        <v>16</v>
      </c>
      <c r="J35" s="38">
        <v>15.98</v>
      </c>
      <c r="K35" s="22"/>
      <c r="L35" s="22"/>
      <c r="M35" s="22"/>
      <c r="N35" s="22"/>
      <c r="O35" s="22"/>
      <c r="P35" s="22"/>
    </row>
    <row r="36" spans="1:16" ht="39" customHeight="1" x14ac:dyDescent="0.15">
      <c r="A36" s="22"/>
      <c r="B36" s="35"/>
      <c r="C36" s="1149" t="s">
        <v>536</v>
      </c>
      <c r="D36" s="1150"/>
      <c r="E36" s="1151"/>
      <c r="F36" s="36">
        <v>5.52</v>
      </c>
      <c r="G36" s="37">
        <v>5.56</v>
      </c>
      <c r="H36" s="37">
        <v>5.65</v>
      </c>
      <c r="I36" s="37">
        <v>5.49</v>
      </c>
      <c r="J36" s="38">
        <v>5.77</v>
      </c>
      <c r="K36" s="22"/>
      <c r="L36" s="22"/>
      <c r="M36" s="22"/>
      <c r="N36" s="22"/>
      <c r="O36" s="22"/>
      <c r="P36" s="22"/>
    </row>
    <row r="37" spans="1:16" ht="39" customHeight="1" x14ac:dyDescent="0.15">
      <c r="A37" s="22"/>
      <c r="B37" s="35"/>
      <c r="C37" s="1149" t="s">
        <v>537</v>
      </c>
      <c r="D37" s="1150"/>
      <c r="E37" s="1151"/>
      <c r="F37" s="36">
        <v>1.18</v>
      </c>
      <c r="G37" s="37">
        <v>0.99</v>
      </c>
      <c r="H37" s="37">
        <v>1.4</v>
      </c>
      <c r="I37" s="37">
        <v>1.93</v>
      </c>
      <c r="J37" s="38">
        <v>3.34</v>
      </c>
      <c r="K37" s="22"/>
      <c r="L37" s="22"/>
      <c r="M37" s="22"/>
      <c r="N37" s="22"/>
      <c r="O37" s="22"/>
      <c r="P37" s="22"/>
    </row>
    <row r="38" spans="1:16" ht="39" customHeight="1" x14ac:dyDescent="0.15">
      <c r="A38" s="22"/>
      <c r="B38" s="35"/>
      <c r="C38" s="1149" t="s">
        <v>538</v>
      </c>
      <c r="D38" s="1150"/>
      <c r="E38" s="1151"/>
      <c r="F38" s="36">
        <v>0.11</v>
      </c>
      <c r="G38" s="37">
        <v>0.13</v>
      </c>
      <c r="H38" s="37">
        <v>0.15</v>
      </c>
      <c r="I38" s="37">
        <v>0.17</v>
      </c>
      <c r="J38" s="38">
        <v>0.2</v>
      </c>
      <c r="K38" s="22"/>
      <c r="L38" s="22"/>
      <c r="M38" s="22"/>
      <c r="N38" s="22"/>
      <c r="O38" s="22"/>
      <c r="P38" s="22"/>
    </row>
    <row r="39" spans="1:16" ht="39" customHeight="1" x14ac:dyDescent="0.15">
      <c r="A39" s="22"/>
      <c r="B39" s="35"/>
      <c r="C39" s="1149"/>
      <c r="D39" s="1150"/>
      <c r="E39" s="1151"/>
      <c r="F39" s="36"/>
      <c r="G39" s="37"/>
      <c r="H39" s="37"/>
      <c r="I39" s="37"/>
      <c r="J39" s="38"/>
      <c r="K39" s="22"/>
      <c r="L39" s="22"/>
      <c r="M39" s="22"/>
      <c r="N39" s="22"/>
      <c r="O39" s="22"/>
      <c r="P39" s="22"/>
    </row>
    <row r="40" spans="1:16" ht="39" customHeight="1" x14ac:dyDescent="0.15">
      <c r="A40" s="22"/>
      <c r="B40" s="35"/>
      <c r="C40" s="1149"/>
      <c r="D40" s="1150"/>
      <c r="E40" s="1151"/>
      <c r="F40" s="36"/>
      <c r="G40" s="37"/>
      <c r="H40" s="37"/>
      <c r="I40" s="37"/>
      <c r="J40" s="38"/>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539</v>
      </c>
      <c r="D42" s="1150"/>
      <c r="E42" s="1151"/>
      <c r="F42" s="36" t="s">
        <v>485</v>
      </c>
      <c r="G42" s="37" t="s">
        <v>485</v>
      </c>
      <c r="H42" s="37" t="s">
        <v>485</v>
      </c>
      <c r="I42" s="37" t="s">
        <v>485</v>
      </c>
      <c r="J42" s="38" t="s">
        <v>485</v>
      </c>
      <c r="K42" s="22"/>
      <c r="L42" s="22"/>
      <c r="M42" s="22"/>
      <c r="N42" s="22"/>
      <c r="O42" s="22"/>
      <c r="P42" s="22"/>
    </row>
    <row r="43" spans="1:16" ht="39" customHeight="1" thickBot="1" x14ac:dyDescent="0.2">
      <c r="A43" s="22"/>
      <c r="B43" s="40"/>
      <c r="C43" s="1152" t="s">
        <v>540</v>
      </c>
      <c r="D43" s="1153"/>
      <c r="E43" s="1154"/>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0eJI8caL6KDU6Zkz/ecANVDCifDxL2swCNxLupI9XhIoD+hbCLK1ds7e8Hm94hc+TYDvN4J3kgXoRCsxZhC3Q==" saltValue="2Fw+Ta6AMTRrngY/23cQ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28"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80" t="s">
        <v>9</v>
      </c>
      <c r="C45" s="1181"/>
      <c r="D45" s="58"/>
      <c r="E45" s="1186" t="s">
        <v>10</v>
      </c>
      <c r="F45" s="1186"/>
      <c r="G45" s="1186"/>
      <c r="H45" s="1186"/>
      <c r="I45" s="1186"/>
      <c r="J45" s="1187"/>
      <c r="K45" s="59">
        <v>2126</v>
      </c>
      <c r="L45" s="60">
        <v>2040</v>
      </c>
      <c r="M45" s="60">
        <v>1998</v>
      </c>
      <c r="N45" s="60">
        <v>2004</v>
      </c>
      <c r="O45" s="61">
        <v>1976</v>
      </c>
      <c r="P45" s="48"/>
      <c r="Q45" s="48"/>
      <c r="R45" s="48"/>
      <c r="S45" s="48"/>
      <c r="T45" s="48"/>
      <c r="U45" s="48"/>
    </row>
    <row r="46" spans="1:21" ht="30.75" customHeight="1" x14ac:dyDescent="0.15">
      <c r="A46" s="48"/>
      <c r="B46" s="1182"/>
      <c r="C46" s="1183"/>
      <c r="D46" s="62"/>
      <c r="E46" s="1159" t="s">
        <v>11</v>
      </c>
      <c r="F46" s="1159"/>
      <c r="G46" s="1159"/>
      <c r="H46" s="1159"/>
      <c r="I46" s="1159"/>
      <c r="J46" s="1160"/>
      <c r="K46" s="63" t="s">
        <v>485</v>
      </c>
      <c r="L46" s="64" t="s">
        <v>485</v>
      </c>
      <c r="M46" s="64" t="s">
        <v>485</v>
      </c>
      <c r="N46" s="64" t="s">
        <v>485</v>
      </c>
      <c r="O46" s="65" t="s">
        <v>485</v>
      </c>
      <c r="P46" s="48"/>
      <c r="Q46" s="48"/>
      <c r="R46" s="48"/>
      <c r="S46" s="48"/>
      <c r="T46" s="48"/>
      <c r="U46" s="48"/>
    </row>
    <row r="47" spans="1:21" ht="30.75" customHeight="1" x14ac:dyDescent="0.15">
      <c r="A47" s="48"/>
      <c r="B47" s="1182"/>
      <c r="C47" s="1183"/>
      <c r="D47" s="62"/>
      <c r="E47" s="1159" t="s">
        <v>12</v>
      </c>
      <c r="F47" s="1159"/>
      <c r="G47" s="1159"/>
      <c r="H47" s="1159"/>
      <c r="I47" s="1159"/>
      <c r="J47" s="1160"/>
      <c r="K47" s="63" t="s">
        <v>485</v>
      </c>
      <c r="L47" s="64" t="s">
        <v>485</v>
      </c>
      <c r="M47" s="64" t="s">
        <v>485</v>
      </c>
      <c r="N47" s="64" t="s">
        <v>485</v>
      </c>
      <c r="O47" s="65" t="s">
        <v>485</v>
      </c>
      <c r="P47" s="48"/>
      <c r="Q47" s="48"/>
      <c r="R47" s="48"/>
      <c r="S47" s="48"/>
      <c r="T47" s="48"/>
      <c r="U47" s="48"/>
    </row>
    <row r="48" spans="1:21" ht="30.75" customHeight="1" x14ac:dyDescent="0.15">
      <c r="A48" s="48"/>
      <c r="B48" s="1182"/>
      <c r="C48" s="1183"/>
      <c r="D48" s="62"/>
      <c r="E48" s="1159" t="s">
        <v>13</v>
      </c>
      <c r="F48" s="1159"/>
      <c r="G48" s="1159"/>
      <c r="H48" s="1159"/>
      <c r="I48" s="1159"/>
      <c r="J48" s="1160"/>
      <c r="K48" s="63">
        <v>262</v>
      </c>
      <c r="L48" s="64">
        <v>251</v>
      </c>
      <c r="M48" s="64">
        <v>243</v>
      </c>
      <c r="N48" s="64">
        <v>246</v>
      </c>
      <c r="O48" s="65">
        <v>276</v>
      </c>
      <c r="P48" s="48"/>
      <c r="Q48" s="48"/>
      <c r="R48" s="48"/>
      <c r="S48" s="48"/>
      <c r="T48" s="48"/>
      <c r="U48" s="48"/>
    </row>
    <row r="49" spans="1:21" ht="30.75" customHeight="1" x14ac:dyDescent="0.15">
      <c r="A49" s="48"/>
      <c r="B49" s="1182"/>
      <c r="C49" s="1183"/>
      <c r="D49" s="62"/>
      <c r="E49" s="1159" t="s">
        <v>14</v>
      </c>
      <c r="F49" s="1159"/>
      <c r="G49" s="1159"/>
      <c r="H49" s="1159"/>
      <c r="I49" s="1159"/>
      <c r="J49" s="1160"/>
      <c r="K49" s="63">
        <v>90</v>
      </c>
      <c r="L49" s="64">
        <v>95</v>
      </c>
      <c r="M49" s="64">
        <v>83</v>
      </c>
      <c r="N49" s="64">
        <v>82</v>
      </c>
      <c r="O49" s="65">
        <v>80</v>
      </c>
      <c r="P49" s="48"/>
      <c r="Q49" s="48"/>
      <c r="R49" s="48"/>
      <c r="S49" s="48"/>
      <c r="T49" s="48"/>
      <c r="U49" s="48"/>
    </row>
    <row r="50" spans="1:21" ht="30.75" customHeight="1" x14ac:dyDescent="0.15">
      <c r="A50" s="48"/>
      <c r="B50" s="1182"/>
      <c r="C50" s="1183"/>
      <c r="D50" s="62"/>
      <c r="E50" s="1159" t="s">
        <v>15</v>
      </c>
      <c r="F50" s="1159"/>
      <c r="G50" s="1159"/>
      <c r="H50" s="1159"/>
      <c r="I50" s="1159"/>
      <c r="J50" s="1160"/>
      <c r="K50" s="63" t="s">
        <v>485</v>
      </c>
      <c r="L50" s="64" t="s">
        <v>485</v>
      </c>
      <c r="M50" s="64" t="s">
        <v>485</v>
      </c>
      <c r="N50" s="64" t="s">
        <v>485</v>
      </c>
      <c r="O50" s="65" t="s">
        <v>485</v>
      </c>
      <c r="P50" s="48"/>
      <c r="Q50" s="48"/>
      <c r="R50" s="48"/>
      <c r="S50" s="48"/>
      <c r="T50" s="48"/>
      <c r="U50" s="48"/>
    </row>
    <row r="51" spans="1:21" ht="30.75" customHeight="1" x14ac:dyDescent="0.15">
      <c r="A51" s="48"/>
      <c r="B51" s="1184"/>
      <c r="C51" s="1185"/>
      <c r="D51" s="66"/>
      <c r="E51" s="1159" t="s">
        <v>16</v>
      </c>
      <c r="F51" s="1159"/>
      <c r="G51" s="1159"/>
      <c r="H51" s="1159"/>
      <c r="I51" s="1159"/>
      <c r="J51" s="1160"/>
      <c r="K51" s="63">
        <v>0</v>
      </c>
      <c r="L51" s="64">
        <v>0</v>
      </c>
      <c r="M51" s="64">
        <v>0</v>
      </c>
      <c r="N51" s="64" t="s">
        <v>485</v>
      </c>
      <c r="O51" s="65">
        <v>0</v>
      </c>
      <c r="P51" s="48"/>
      <c r="Q51" s="48"/>
      <c r="R51" s="48"/>
      <c r="S51" s="48"/>
      <c r="T51" s="48"/>
      <c r="U51" s="48"/>
    </row>
    <row r="52" spans="1:21" ht="30.75" customHeight="1" x14ac:dyDescent="0.15">
      <c r="A52" s="48"/>
      <c r="B52" s="1157" t="s">
        <v>17</v>
      </c>
      <c r="C52" s="1158"/>
      <c r="D52" s="66"/>
      <c r="E52" s="1159" t="s">
        <v>18</v>
      </c>
      <c r="F52" s="1159"/>
      <c r="G52" s="1159"/>
      <c r="H52" s="1159"/>
      <c r="I52" s="1159"/>
      <c r="J52" s="1160"/>
      <c r="K52" s="63">
        <v>1816</v>
      </c>
      <c r="L52" s="64">
        <v>1767</v>
      </c>
      <c r="M52" s="64">
        <v>1749</v>
      </c>
      <c r="N52" s="64">
        <v>1721</v>
      </c>
      <c r="O52" s="65">
        <v>1651</v>
      </c>
      <c r="P52" s="48"/>
      <c r="Q52" s="48"/>
      <c r="R52" s="48"/>
      <c r="S52" s="48"/>
      <c r="T52" s="48"/>
      <c r="U52" s="48"/>
    </row>
    <row r="53" spans="1:21" ht="30.75" customHeight="1" thickBot="1" x14ac:dyDescent="0.2">
      <c r="A53" s="48"/>
      <c r="B53" s="1161" t="s">
        <v>19</v>
      </c>
      <c r="C53" s="1162"/>
      <c r="D53" s="67"/>
      <c r="E53" s="1163" t="s">
        <v>20</v>
      </c>
      <c r="F53" s="1163"/>
      <c r="G53" s="1163"/>
      <c r="H53" s="1163"/>
      <c r="I53" s="1163"/>
      <c r="J53" s="1164"/>
      <c r="K53" s="68">
        <v>662</v>
      </c>
      <c r="L53" s="69">
        <v>619</v>
      </c>
      <c r="M53" s="69">
        <v>575</v>
      </c>
      <c r="N53" s="69">
        <v>611</v>
      </c>
      <c r="O53" s="70">
        <v>681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5" t="s">
        <v>24</v>
      </c>
      <c r="C58" s="1166"/>
      <c r="D58" s="1171" t="s">
        <v>25</v>
      </c>
      <c r="E58" s="1172"/>
      <c r="F58" s="1172"/>
      <c r="G58" s="1172"/>
      <c r="H58" s="1172"/>
      <c r="I58" s="1172"/>
      <c r="J58" s="1173"/>
      <c r="K58" s="83"/>
      <c r="L58" s="84"/>
      <c r="M58" s="84"/>
      <c r="N58" s="84"/>
      <c r="O58" s="85"/>
    </row>
    <row r="59" spans="1:21" ht="31.5" customHeight="1" x14ac:dyDescent="0.15">
      <c r="B59" s="1167"/>
      <c r="C59" s="1168"/>
      <c r="D59" s="1174" t="s">
        <v>26</v>
      </c>
      <c r="E59" s="1175"/>
      <c r="F59" s="1175"/>
      <c r="G59" s="1175"/>
      <c r="H59" s="1175"/>
      <c r="I59" s="1175"/>
      <c r="J59" s="1176"/>
      <c r="K59" s="86"/>
      <c r="L59" s="87"/>
      <c r="M59" s="87"/>
      <c r="N59" s="87"/>
      <c r="O59" s="88"/>
    </row>
    <row r="60" spans="1:21" ht="31.5" customHeight="1" thickBot="1" x14ac:dyDescent="0.2">
      <c r="B60" s="1169"/>
      <c r="C60" s="1170"/>
      <c r="D60" s="1177" t="s">
        <v>27</v>
      </c>
      <c r="E60" s="1178"/>
      <c r="F60" s="1178"/>
      <c r="G60" s="1178"/>
      <c r="H60" s="1178"/>
      <c r="I60" s="1178"/>
      <c r="J60" s="117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o1h7YSVUoNn3JXaax6SEJf3G4urN25icmDQilYKmJEw6vVT+tNhYcgcGZaWB0Jf4TRHyLSHOPOv1WLx8q8u1w==" saltValue="MIL7gnN8fMj58XZ/sq2a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50" zoomScaleNormal="5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200" t="s">
        <v>30</v>
      </c>
      <c r="C41" s="1201"/>
      <c r="D41" s="105"/>
      <c r="E41" s="1202" t="s">
        <v>31</v>
      </c>
      <c r="F41" s="1202"/>
      <c r="G41" s="1202"/>
      <c r="H41" s="1203"/>
      <c r="I41" s="355">
        <v>21541</v>
      </c>
      <c r="J41" s="356">
        <v>20873</v>
      </c>
      <c r="K41" s="356">
        <v>20367</v>
      </c>
      <c r="L41" s="356">
        <v>19711</v>
      </c>
      <c r="M41" s="357">
        <v>19217</v>
      </c>
    </row>
    <row r="42" spans="2:13" ht="27.75" customHeight="1" x14ac:dyDescent="0.15">
      <c r="B42" s="1190"/>
      <c r="C42" s="1191"/>
      <c r="D42" s="106"/>
      <c r="E42" s="1194" t="s">
        <v>32</v>
      </c>
      <c r="F42" s="1194"/>
      <c r="G42" s="1194"/>
      <c r="H42" s="1195"/>
      <c r="I42" s="358" t="s">
        <v>485</v>
      </c>
      <c r="J42" s="359" t="s">
        <v>485</v>
      </c>
      <c r="K42" s="359" t="s">
        <v>485</v>
      </c>
      <c r="L42" s="359" t="s">
        <v>485</v>
      </c>
      <c r="M42" s="360" t="s">
        <v>485</v>
      </c>
    </row>
    <row r="43" spans="2:13" ht="27.75" customHeight="1" x14ac:dyDescent="0.15">
      <c r="B43" s="1190"/>
      <c r="C43" s="1191"/>
      <c r="D43" s="106"/>
      <c r="E43" s="1194" t="s">
        <v>33</v>
      </c>
      <c r="F43" s="1194"/>
      <c r="G43" s="1194"/>
      <c r="H43" s="1195"/>
      <c r="I43" s="358">
        <v>3781</v>
      </c>
      <c r="J43" s="359">
        <v>3576</v>
      </c>
      <c r="K43" s="359">
        <v>3312</v>
      </c>
      <c r="L43" s="359">
        <v>3050</v>
      </c>
      <c r="M43" s="360">
        <v>3034</v>
      </c>
    </row>
    <row r="44" spans="2:13" ht="27.75" customHeight="1" x14ac:dyDescent="0.15">
      <c r="B44" s="1190"/>
      <c r="C44" s="1191"/>
      <c r="D44" s="106"/>
      <c r="E44" s="1194" t="s">
        <v>34</v>
      </c>
      <c r="F44" s="1194"/>
      <c r="G44" s="1194"/>
      <c r="H44" s="1195"/>
      <c r="I44" s="358">
        <v>389</v>
      </c>
      <c r="J44" s="359">
        <v>364</v>
      </c>
      <c r="K44" s="359">
        <v>358</v>
      </c>
      <c r="L44" s="359">
        <v>572</v>
      </c>
      <c r="M44" s="360">
        <v>530</v>
      </c>
    </row>
    <row r="45" spans="2:13" ht="27.75" customHeight="1" x14ac:dyDescent="0.15">
      <c r="B45" s="1190"/>
      <c r="C45" s="1191"/>
      <c r="D45" s="106"/>
      <c r="E45" s="1194" t="s">
        <v>35</v>
      </c>
      <c r="F45" s="1194"/>
      <c r="G45" s="1194"/>
      <c r="H45" s="1195"/>
      <c r="I45" s="358">
        <v>410</v>
      </c>
      <c r="J45" s="359">
        <v>453</v>
      </c>
      <c r="K45" s="359">
        <v>454</v>
      </c>
      <c r="L45" s="359">
        <v>317</v>
      </c>
      <c r="M45" s="360">
        <v>244</v>
      </c>
    </row>
    <row r="46" spans="2:13" ht="27.75" customHeight="1" x14ac:dyDescent="0.15">
      <c r="B46" s="1190"/>
      <c r="C46" s="1191"/>
      <c r="D46" s="107"/>
      <c r="E46" s="1194" t="s">
        <v>36</v>
      </c>
      <c r="F46" s="1194"/>
      <c r="G46" s="1194"/>
      <c r="H46" s="1195"/>
      <c r="I46" s="358" t="s">
        <v>485</v>
      </c>
      <c r="J46" s="359" t="s">
        <v>485</v>
      </c>
      <c r="K46" s="359" t="s">
        <v>485</v>
      </c>
      <c r="L46" s="359" t="s">
        <v>485</v>
      </c>
      <c r="M46" s="360" t="s">
        <v>485</v>
      </c>
    </row>
    <row r="47" spans="2:13" ht="27.75" customHeight="1" x14ac:dyDescent="0.15">
      <c r="B47" s="1190"/>
      <c r="C47" s="1191"/>
      <c r="D47" s="108"/>
      <c r="E47" s="1204" t="s">
        <v>37</v>
      </c>
      <c r="F47" s="1205"/>
      <c r="G47" s="1205"/>
      <c r="H47" s="1206"/>
      <c r="I47" s="358" t="s">
        <v>485</v>
      </c>
      <c r="J47" s="359" t="s">
        <v>485</v>
      </c>
      <c r="K47" s="359" t="s">
        <v>485</v>
      </c>
      <c r="L47" s="359" t="s">
        <v>485</v>
      </c>
      <c r="M47" s="360" t="s">
        <v>485</v>
      </c>
    </row>
    <row r="48" spans="2:13" ht="27.75" customHeight="1" x14ac:dyDescent="0.15">
      <c r="B48" s="1190"/>
      <c r="C48" s="1191"/>
      <c r="D48" s="106"/>
      <c r="E48" s="1194" t="s">
        <v>38</v>
      </c>
      <c r="F48" s="1194"/>
      <c r="G48" s="1194"/>
      <c r="H48" s="1195"/>
      <c r="I48" s="358" t="s">
        <v>485</v>
      </c>
      <c r="J48" s="359" t="s">
        <v>485</v>
      </c>
      <c r="K48" s="359" t="s">
        <v>485</v>
      </c>
      <c r="L48" s="359" t="s">
        <v>485</v>
      </c>
      <c r="M48" s="360" t="s">
        <v>485</v>
      </c>
    </row>
    <row r="49" spans="2:13" ht="27.75" customHeight="1" x14ac:dyDescent="0.15">
      <c r="B49" s="1192"/>
      <c r="C49" s="1193"/>
      <c r="D49" s="106"/>
      <c r="E49" s="1194" t="s">
        <v>39</v>
      </c>
      <c r="F49" s="1194"/>
      <c r="G49" s="1194"/>
      <c r="H49" s="1195"/>
      <c r="I49" s="358" t="s">
        <v>485</v>
      </c>
      <c r="J49" s="359" t="s">
        <v>485</v>
      </c>
      <c r="K49" s="359" t="s">
        <v>485</v>
      </c>
      <c r="L49" s="359" t="s">
        <v>485</v>
      </c>
      <c r="M49" s="360" t="s">
        <v>485</v>
      </c>
    </row>
    <row r="50" spans="2:13" ht="27.75" customHeight="1" x14ac:dyDescent="0.15">
      <c r="B50" s="1188" t="s">
        <v>40</v>
      </c>
      <c r="C50" s="1189"/>
      <c r="D50" s="109"/>
      <c r="E50" s="1194" t="s">
        <v>41</v>
      </c>
      <c r="F50" s="1194"/>
      <c r="G50" s="1194"/>
      <c r="H50" s="1195"/>
      <c r="I50" s="358">
        <v>6982</v>
      </c>
      <c r="J50" s="359">
        <v>6422</v>
      </c>
      <c r="K50" s="359">
        <v>7371</v>
      </c>
      <c r="L50" s="359">
        <v>7230</v>
      </c>
      <c r="M50" s="360">
        <v>7029</v>
      </c>
    </row>
    <row r="51" spans="2:13" ht="27.75" customHeight="1" x14ac:dyDescent="0.15">
      <c r="B51" s="1190"/>
      <c r="C51" s="1191"/>
      <c r="D51" s="106"/>
      <c r="E51" s="1194" t="s">
        <v>42</v>
      </c>
      <c r="F51" s="1194"/>
      <c r="G51" s="1194"/>
      <c r="H51" s="1195"/>
      <c r="I51" s="358" t="s">
        <v>485</v>
      </c>
      <c r="J51" s="359" t="s">
        <v>485</v>
      </c>
      <c r="K51" s="359" t="s">
        <v>485</v>
      </c>
      <c r="L51" s="359" t="s">
        <v>485</v>
      </c>
      <c r="M51" s="360" t="s">
        <v>485</v>
      </c>
    </row>
    <row r="52" spans="2:13" ht="27.75" customHeight="1" x14ac:dyDescent="0.15">
      <c r="B52" s="1192"/>
      <c r="C52" s="1193"/>
      <c r="D52" s="106"/>
      <c r="E52" s="1194" t="s">
        <v>43</v>
      </c>
      <c r="F52" s="1194"/>
      <c r="G52" s="1194"/>
      <c r="H52" s="1195"/>
      <c r="I52" s="358">
        <v>19697</v>
      </c>
      <c r="J52" s="359">
        <v>18889</v>
      </c>
      <c r="K52" s="359">
        <v>17962</v>
      </c>
      <c r="L52" s="359">
        <v>16669</v>
      </c>
      <c r="M52" s="360">
        <v>15648</v>
      </c>
    </row>
    <row r="53" spans="2:13" ht="27.75" customHeight="1" thickBot="1" x14ac:dyDescent="0.2">
      <c r="B53" s="1196" t="s">
        <v>19</v>
      </c>
      <c r="C53" s="1197"/>
      <c r="D53" s="110"/>
      <c r="E53" s="1198" t="s">
        <v>44</v>
      </c>
      <c r="F53" s="1198"/>
      <c r="G53" s="1198"/>
      <c r="H53" s="1199"/>
      <c r="I53" s="361">
        <v>-557</v>
      </c>
      <c r="J53" s="362">
        <v>-44</v>
      </c>
      <c r="K53" s="362">
        <v>-841</v>
      </c>
      <c r="L53" s="362">
        <v>-250</v>
      </c>
      <c r="M53" s="363">
        <v>348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4I3hXdVB17A2Whi2YVZQhHEEri/xR9YWkeU5ow5B/dkM0yjaBhKoeLQs4OG0C/H0dIdT+xFxUj/XI4b6lRuYQ==" saltValue="iS70B/q5aRHWHtWu9yi2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60" zoomScaleNormal="6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5" t="s">
        <v>46</v>
      </c>
      <c r="D55" s="1215"/>
      <c r="E55" s="1216"/>
      <c r="F55" s="122">
        <v>3544</v>
      </c>
      <c r="G55" s="122">
        <v>3422</v>
      </c>
      <c r="H55" s="123">
        <v>3291</v>
      </c>
    </row>
    <row r="56" spans="2:8" ht="52.5" customHeight="1" x14ac:dyDescent="0.15">
      <c r="B56" s="124"/>
      <c r="C56" s="1217" t="s">
        <v>47</v>
      </c>
      <c r="D56" s="1217"/>
      <c r="E56" s="1218"/>
      <c r="F56" s="125">
        <v>2909</v>
      </c>
      <c r="G56" s="125">
        <v>2716</v>
      </c>
      <c r="H56" s="126">
        <v>2573</v>
      </c>
    </row>
    <row r="57" spans="2:8" ht="53.25" customHeight="1" x14ac:dyDescent="0.15">
      <c r="B57" s="124"/>
      <c r="C57" s="1219" t="s">
        <v>48</v>
      </c>
      <c r="D57" s="1219"/>
      <c r="E57" s="1220"/>
      <c r="F57" s="127">
        <v>3504</v>
      </c>
      <c r="G57" s="127">
        <v>3610</v>
      </c>
      <c r="H57" s="128">
        <v>3354</v>
      </c>
    </row>
    <row r="58" spans="2:8" ht="45.75" customHeight="1" x14ac:dyDescent="0.15">
      <c r="B58" s="129"/>
      <c r="C58" s="1207" t="s">
        <v>561</v>
      </c>
      <c r="D58" s="1208"/>
      <c r="E58" s="1209"/>
      <c r="F58" s="130">
        <v>2578</v>
      </c>
      <c r="G58" s="130">
        <v>2504</v>
      </c>
      <c r="H58" s="131">
        <v>2179</v>
      </c>
    </row>
    <row r="59" spans="2:8" ht="45.75" customHeight="1" x14ac:dyDescent="0.15">
      <c r="B59" s="129"/>
      <c r="C59" s="1207" t="s">
        <v>562</v>
      </c>
      <c r="D59" s="1208"/>
      <c r="E59" s="1209"/>
      <c r="F59" s="130">
        <v>204</v>
      </c>
      <c r="G59" s="130">
        <v>319</v>
      </c>
      <c r="H59" s="131">
        <v>370</v>
      </c>
    </row>
    <row r="60" spans="2:8" ht="45.75" customHeight="1" x14ac:dyDescent="0.15">
      <c r="B60" s="129"/>
      <c r="C60" s="1207" t="s">
        <v>563</v>
      </c>
      <c r="D60" s="1208"/>
      <c r="E60" s="1209"/>
      <c r="F60" s="130">
        <v>266</v>
      </c>
      <c r="G60" s="130">
        <v>257</v>
      </c>
      <c r="H60" s="131">
        <v>241</v>
      </c>
    </row>
    <row r="61" spans="2:8" ht="45.75" customHeight="1" x14ac:dyDescent="0.15">
      <c r="B61" s="129"/>
      <c r="C61" s="1207" t="s">
        <v>564</v>
      </c>
      <c r="D61" s="1208"/>
      <c r="E61" s="1209"/>
      <c r="F61" s="130">
        <v>238</v>
      </c>
      <c r="G61" s="130">
        <v>233</v>
      </c>
      <c r="H61" s="131">
        <v>220</v>
      </c>
    </row>
    <row r="62" spans="2:8" ht="45.75" customHeight="1" thickBot="1" x14ac:dyDescent="0.2">
      <c r="B62" s="132"/>
      <c r="C62" s="1210" t="s">
        <v>565</v>
      </c>
      <c r="D62" s="1211"/>
      <c r="E62" s="1212"/>
      <c r="F62" s="133">
        <v>94</v>
      </c>
      <c r="G62" s="133">
        <v>115</v>
      </c>
      <c r="H62" s="134">
        <v>152</v>
      </c>
    </row>
    <row r="63" spans="2:8" ht="52.5" customHeight="1" thickBot="1" x14ac:dyDescent="0.2">
      <c r="B63" s="135"/>
      <c r="C63" s="1213" t="s">
        <v>49</v>
      </c>
      <c r="D63" s="1213"/>
      <c r="E63" s="1214"/>
      <c r="F63" s="136">
        <v>9958</v>
      </c>
      <c r="G63" s="136">
        <v>9748</v>
      </c>
      <c r="H63" s="137">
        <v>9219</v>
      </c>
    </row>
    <row r="64" spans="2:8" x14ac:dyDescent="0.15"/>
  </sheetData>
  <sheetProtection algorithmName="SHA-512" hashValue="TKIPLKcxgpYtEuCtoLgqHAWxvagDpdaNlVk3bzyo730FZ+UHaVWd7qsACEqzSEnxzV8E0GOSVrfBvtwXrylaCg==" saltValue="JbzCS1/myCvnmruZI/mx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82247</v>
      </c>
      <c r="E3" s="156"/>
      <c r="F3" s="157">
        <v>94081</v>
      </c>
      <c r="G3" s="158"/>
      <c r="H3" s="159"/>
    </row>
    <row r="4" spans="1:8" x14ac:dyDescent="0.15">
      <c r="A4" s="160"/>
      <c r="B4" s="161"/>
      <c r="C4" s="162"/>
      <c r="D4" s="163">
        <v>31823</v>
      </c>
      <c r="E4" s="164"/>
      <c r="F4" s="165">
        <v>48949</v>
      </c>
      <c r="G4" s="166"/>
      <c r="H4" s="167"/>
    </row>
    <row r="5" spans="1:8" x14ac:dyDescent="0.15">
      <c r="A5" s="148" t="s">
        <v>517</v>
      </c>
      <c r="B5" s="153"/>
      <c r="C5" s="154"/>
      <c r="D5" s="155">
        <v>67255</v>
      </c>
      <c r="E5" s="156"/>
      <c r="F5" s="157">
        <v>92632</v>
      </c>
      <c r="G5" s="158"/>
      <c r="H5" s="159"/>
    </row>
    <row r="6" spans="1:8" x14ac:dyDescent="0.15">
      <c r="A6" s="160"/>
      <c r="B6" s="161"/>
      <c r="C6" s="162"/>
      <c r="D6" s="163">
        <v>13057</v>
      </c>
      <c r="E6" s="164"/>
      <c r="F6" s="165">
        <v>47978</v>
      </c>
      <c r="G6" s="166"/>
      <c r="H6" s="167"/>
    </row>
    <row r="7" spans="1:8" x14ac:dyDescent="0.15">
      <c r="A7" s="148" t="s">
        <v>518</v>
      </c>
      <c r="B7" s="153"/>
      <c r="C7" s="154"/>
      <c r="D7" s="155">
        <v>75739</v>
      </c>
      <c r="E7" s="156"/>
      <c r="F7" s="157">
        <v>71279</v>
      </c>
      <c r="G7" s="158"/>
      <c r="H7" s="159"/>
    </row>
    <row r="8" spans="1:8" x14ac:dyDescent="0.15">
      <c r="A8" s="160"/>
      <c r="B8" s="161"/>
      <c r="C8" s="162"/>
      <c r="D8" s="163">
        <v>20749</v>
      </c>
      <c r="E8" s="164"/>
      <c r="F8" s="165">
        <v>36731</v>
      </c>
      <c r="G8" s="166"/>
      <c r="H8" s="167"/>
    </row>
    <row r="9" spans="1:8" x14ac:dyDescent="0.15">
      <c r="A9" s="148" t="s">
        <v>519</v>
      </c>
      <c r="B9" s="153"/>
      <c r="C9" s="154"/>
      <c r="D9" s="155">
        <v>69781</v>
      </c>
      <c r="E9" s="156"/>
      <c r="F9" s="157">
        <v>74994</v>
      </c>
      <c r="G9" s="158"/>
      <c r="H9" s="159"/>
    </row>
    <row r="10" spans="1:8" x14ac:dyDescent="0.15">
      <c r="A10" s="160"/>
      <c r="B10" s="161"/>
      <c r="C10" s="162"/>
      <c r="D10" s="163">
        <v>5856</v>
      </c>
      <c r="E10" s="164"/>
      <c r="F10" s="165">
        <v>36188</v>
      </c>
      <c r="G10" s="166"/>
      <c r="H10" s="167"/>
    </row>
    <row r="11" spans="1:8" x14ac:dyDescent="0.15">
      <c r="A11" s="148" t="s">
        <v>520</v>
      </c>
      <c r="B11" s="153"/>
      <c r="C11" s="154"/>
      <c r="D11" s="155">
        <v>73093</v>
      </c>
      <c r="E11" s="156"/>
      <c r="F11" s="157">
        <v>71849</v>
      </c>
      <c r="G11" s="158"/>
      <c r="H11" s="159"/>
    </row>
    <row r="12" spans="1:8" x14ac:dyDescent="0.15">
      <c r="A12" s="160"/>
      <c r="B12" s="161"/>
      <c r="C12" s="168"/>
      <c r="D12" s="163">
        <v>9044</v>
      </c>
      <c r="E12" s="164"/>
      <c r="F12" s="165">
        <v>36144</v>
      </c>
      <c r="G12" s="166"/>
      <c r="H12" s="167"/>
    </row>
    <row r="13" spans="1:8" x14ac:dyDescent="0.15">
      <c r="A13" s="148"/>
      <c r="B13" s="153"/>
      <c r="C13" s="169"/>
      <c r="D13" s="170">
        <v>73623</v>
      </c>
      <c r="E13" s="171"/>
      <c r="F13" s="172">
        <v>80967</v>
      </c>
      <c r="G13" s="173"/>
      <c r="H13" s="159"/>
    </row>
    <row r="14" spans="1:8" x14ac:dyDescent="0.15">
      <c r="A14" s="160"/>
      <c r="B14" s="161"/>
      <c r="C14" s="162"/>
      <c r="D14" s="163">
        <v>16106</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11.14</v>
      </c>
      <c r="C19" s="174">
        <f>ROUND(VALUE(SUBSTITUTE(実質収支比率等に係る経年分析!G$48,"▲","-")),2)</f>
        <v>12.8</v>
      </c>
      <c r="D19" s="174">
        <f>ROUND(VALUE(SUBSTITUTE(実質収支比率等に係る経年分析!H$48,"▲","-")),2)</f>
        <v>10.28</v>
      </c>
      <c r="E19" s="174">
        <f>ROUND(VALUE(SUBSTITUTE(実質収支比率等に係る経年分析!I$48,"▲","-")),2)</f>
        <v>16.010000000000002</v>
      </c>
      <c r="F19" s="174">
        <f>ROUND(VALUE(SUBSTITUTE(実質収支比率等に係る経年分析!J$48,"▲","-")),2)</f>
        <v>15.98</v>
      </c>
    </row>
    <row r="20" spans="1:11" x14ac:dyDescent="0.15">
      <c r="A20" s="174" t="s">
        <v>53</v>
      </c>
      <c r="B20" s="174">
        <f>ROUND(VALUE(SUBSTITUTE(実質収支比率等に係る経年分析!F$47,"▲","-")),2)</f>
        <v>23.17</v>
      </c>
      <c r="C20" s="174">
        <f>ROUND(VALUE(SUBSTITUTE(実質収支比率等に係る経年分析!G$47,"▲","-")),2)</f>
        <v>22.73</v>
      </c>
      <c r="D20" s="174">
        <f>ROUND(VALUE(SUBSTITUTE(実質収支比率等に係る経年分析!H$47,"▲","-")),2)</f>
        <v>28.48</v>
      </c>
      <c r="E20" s="174">
        <f>ROUND(VALUE(SUBSTITUTE(実質収支比率等に係る経年分析!I$47,"▲","-")),2)</f>
        <v>27.92</v>
      </c>
      <c r="F20" s="174">
        <f>ROUND(VALUE(SUBSTITUTE(実質収支比率等に係る経年分析!J$47,"▲","-")),2)</f>
        <v>26.26</v>
      </c>
    </row>
    <row r="21" spans="1:11" x14ac:dyDescent="0.15">
      <c r="A21" s="174" t="s">
        <v>54</v>
      </c>
      <c r="B21" s="174">
        <f>IF(ISNUMBER(VALUE(SUBSTITUTE(実質収支比率等に係る経年分析!F$49,"▲","-"))),ROUND(VALUE(SUBSTITUTE(実質収支比率等に係る経年分析!F$49,"▲","-")),2),NA())</f>
        <v>-4.3</v>
      </c>
      <c r="C21" s="174">
        <f>IF(ISNUMBER(VALUE(SUBSTITUTE(実質収支比率等に係る経年分析!G$49,"▲","-"))),ROUND(VALUE(SUBSTITUTE(実質収支比率等に係る経年分析!G$49,"▲","-")),2),NA())</f>
        <v>3.39</v>
      </c>
      <c r="D21" s="174">
        <f>IF(ISNUMBER(VALUE(SUBSTITUTE(実質収支比率等に係る経年分析!H$49,"▲","-"))),ROUND(VALUE(SUBSTITUTE(実質収支比率等に係る経年分析!H$49,"▲","-")),2),NA())</f>
        <v>7.38</v>
      </c>
      <c r="E21" s="174">
        <f>IF(ISNUMBER(VALUE(SUBSTITUTE(実質収支比率等に係る経年分析!I$49,"▲","-"))),ROUND(VALUE(SUBSTITUTE(実質収支比率等に係る経年分析!I$49,"▲","-")),2),NA())</f>
        <v>4.57</v>
      </c>
      <c r="F21" s="174">
        <f>IF(ISNUMBER(VALUE(SUBSTITUTE(実質収支比率等に係る経年分析!J$49,"▲","-"))),ROUND(VALUE(SUBSTITUTE(実質収支比率等に係る経年分析!J$49,"▲","-")),2),NA())</f>
        <v>-0.72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15.98</v>
      </c>
    </row>
    <row r="36" spans="1:16" x14ac:dyDescent="0.15">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7.0000000000000007E-2</v>
      </c>
      <c r="D36" s="175">
        <f>IF(ROUND(VALUE(SUBSTITUTE(連結実質赤字比率に係る赤字・黒字の構成分析!G$34,"▲", "-")), 2) &lt; 0, ABS(ROUND(VALUE(SUBSTITUTE(連結実質赤字比率に係る赤字・黒字の構成分析!G$34,"▲", "-")), 2)), NA())</f>
        <v>1.0900000000000001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0.57999999999999996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1.36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2.66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1816</v>
      </c>
      <c r="E42" s="176"/>
      <c r="F42" s="176"/>
      <c r="G42" s="176">
        <f>'実質公債費比率（分子）の構造'!L$52</f>
        <v>1767</v>
      </c>
      <c r="H42" s="176"/>
      <c r="I42" s="176"/>
      <c r="J42" s="176">
        <f>'実質公債費比率（分子）の構造'!M$52</f>
        <v>1749</v>
      </c>
      <c r="K42" s="176"/>
      <c r="L42" s="176"/>
      <c r="M42" s="176">
        <f>'実質公債費比率（分子）の構造'!N$52</f>
        <v>1721</v>
      </c>
      <c r="N42" s="176"/>
      <c r="O42" s="176"/>
      <c r="P42" s="176">
        <f>'実質公債費比率（分子）の構造'!O$52</f>
        <v>1651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90</v>
      </c>
      <c r="C45" s="176"/>
      <c r="D45" s="176"/>
      <c r="E45" s="176">
        <f>'実質公債費比率（分子）の構造'!L$49</f>
        <v>95</v>
      </c>
      <c r="F45" s="176"/>
      <c r="G45" s="176"/>
      <c r="H45" s="176">
        <f>'実質公債費比率（分子）の構造'!M$49</f>
        <v>83</v>
      </c>
      <c r="I45" s="176"/>
      <c r="J45" s="176"/>
      <c r="K45" s="176">
        <f>'実質公債費比率（分子）の構造'!N$49</f>
        <v>82</v>
      </c>
      <c r="L45" s="176"/>
      <c r="M45" s="176"/>
      <c r="N45" s="176">
        <f>'実質公債費比率（分子）の構造'!O$49</f>
        <v>80</v>
      </c>
      <c r="O45" s="176"/>
      <c r="P45" s="176"/>
    </row>
    <row r="46" spans="1:16" x14ac:dyDescent="0.15">
      <c r="A46" s="176" t="s">
        <v>64</v>
      </c>
      <c r="B46" s="176">
        <f>'実質公債費比率（分子）の構造'!K$48</f>
        <v>262</v>
      </c>
      <c r="C46" s="176"/>
      <c r="D46" s="176"/>
      <c r="E46" s="176">
        <f>'実質公債費比率（分子）の構造'!L$48</f>
        <v>251</v>
      </c>
      <c r="F46" s="176"/>
      <c r="G46" s="176"/>
      <c r="H46" s="176">
        <f>'実質公債費比率（分子）の構造'!M$48</f>
        <v>243</v>
      </c>
      <c r="I46" s="176"/>
      <c r="J46" s="176"/>
      <c r="K46" s="176">
        <f>'実質公債費比率（分子）の構造'!N$48</f>
        <v>246</v>
      </c>
      <c r="L46" s="176"/>
      <c r="M46" s="176"/>
      <c r="N46" s="176">
        <f>'実質公債費比率（分子）の構造'!O$48</f>
        <v>276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2126</v>
      </c>
      <c r="C49" s="176"/>
      <c r="D49" s="176"/>
      <c r="E49" s="176">
        <f>'実質公債費比率（分子）の構造'!L$45</f>
        <v>2040</v>
      </c>
      <c r="F49" s="176"/>
      <c r="G49" s="176"/>
      <c r="H49" s="176">
        <f>'実質公債費比率（分子）の構造'!M$45</f>
        <v>1998</v>
      </c>
      <c r="I49" s="176"/>
      <c r="J49" s="176"/>
      <c r="K49" s="176">
        <f>'実質公債費比率（分子）の構造'!N$45</f>
        <v>2004</v>
      </c>
      <c r="L49" s="176"/>
      <c r="M49" s="176"/>
      <c r="N49" s="176">
        <f>'実質公債費比率（分子）の構造'!O$45</f>
        <v>1976</v>
      </c>
      <c r="O49" s="176"/>
      <c r="P49" s="176"/>
    </row>
    <row r="50" spans="1:16" x14ac:dyDescent="0.15">
      <c r="A50" s="176" t="s">
        <v>67</v>
      </c>
      <c r="B50" s="176" t="e">
        <f>NA()</f>
        <v>#N/A</v>
      </c>
      <c r="C50" s="176">
        <f>IF(ISNUMBER('実質公債費比率（分子）の構造'!K$53),'実質公債費比率（分子）の構造'!K$53,NA())</f>
        <v>662</v>
      </c>
      <c r="D50" s="176" t="e">
        <f>NA()</f>
        <v>#N/A</v>
      </c>
      <c r="E50" s="176" t="e">
        <f>NA()</f>
        <v>#N/A</v>
      </c>
      <c r="F50" s="176">
        <f>IF(ISNUMBER('実質公債費比率（分子）の構造'!L$53),'実質公債費比率（分子）の構造'!L$53,NA())</f>
        <v>619</v>
      </c>
      <c r="G50" s="176" t="e">
        <f>NA()</f>
        <v>#N/A</v>
      </c>
      <c r="H50" s="176" t="e">
        <f>NA()</f>
        <v>#N/A</v>
      </c>
      <c r="I50" s="176">
        <f>IF(ISNUMBER('実質公債費比率（分子）の構造'!M$53),'実質公債費比率（分子）の構造'!M$53,NA())</f>
        <v>575</v>
      </c>
      <c r="J50" s="176" t="e">
        <f>NA()</f>
        <v>#N/A</v>
      </c>
      <c r="K50" s="176" t="e">
        <f>NA()</f>
        <v>#N/A</v>
      </c>
      <c r="L50" s="176">
        <f>IF(ISNUMBER('実質公債費比率（分子）の構造'!N$53),'実質公債費比率（分子）の構造'!N$53,NA())</f>
        <v>611</v>
      </c>
      <c r="M50" s="176" t="e">
        <f>NA()</f>
        <v>#N/A</v>
      </c>
      <c r="N50" s="176" t="e">
        <f>NA()</f>
        <v>#N/A</v>
      </c>
      <c r="O50" s="176">
        <f>IF(ISNUMBER('実質公債費比率（分子）の構造'!O$53),'実質公債費比率（分子）の構造'!O$53,NA())</f>
        <v>681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19697</v>
      </c>
      <c r="E56" s="175"/>
      <c r="F56" s="175"/>
      <c r="G56" s="175">
        <f>'将来負担比率（分子）の構造'!J$52</f>
        <v>18889</v>
      </c>
      <c r="H56" s="175"/>
      <c r="I56" s="175"/>
      <c r="J56" s="175">
        <f>'将来負担比率（分子）の構造'!K$52</f>
        <v>17962</v>
      </c>
      <c r="K56" s="175"/>
      <c r="L56" s="175"/>
      <c r="M56" s="175">
        <f>'将来負担比率（分子）の構造'!L$52</f>
        <v>16669</v>
      </c>
      <c r="N56" s="175"/>
      <c r="O56" s="175"/>
      <c r="P56" s="175">
        <f>'将来負担比率（分子）の構造'!M$52</f>
        <v>15648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6982</v>
      </c>
      <c r="E58" s="175"/>
      <c r="F58" s="175"/>
      <c r="G58" s="175">
        <f>'将来負担比率（分子）の構造'!J$50</f>
        <v>6422</v>
      </c>
      <c r="H58" s="175"/>
      <c r="I58" s="175"/>
      <c r="J58" s="175">
        <f>'将来負担比率（分子）の構造'!K$50</f>
        <v>7371</v>
      </c>
      <c r="K58" s="175"/>
      <c r="L58" s="175"/>
      <c r="M58" s="175">
        <f>'将来負担比率（分子）の構造'!L$50</f>
        <v>7230</v>
      </c>
      <c r="N58" s="175"/>
      <c r="O58" s="175"/>
      <c r="P58" s="175">
        <f>'将来負担比率（分子）の構造'!M$50</f>
        <v>7029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410</v>
      </c>
      <c r="C62" s="175"/>
      <c r="D62" s="175"/>
      <c r="E62" s="175">
        <f>'将来負担比率（分子）の構造'!J$45</f>
        <v>453</v>
      </c>
      <c r="F62" s="175"/>
      <c r="G62" s="175"/>
      <c r="H62" s="175">
        <f>'将来負担比率（分子）の構造'!K$45</f>
        <v>454</v>
      </c>
      <c r="I62" s="175"/>
      <c r="J62" s="175"/>
      <c r="K62" s="175">
        <f>'将来負担比率（分子）の構造'!L$45</f>
        <v>317</v>
      </c>
      <c r="L62" s="175"/>
      <c r="M62" s="175"/>
      <c r="N62" s="175">
        <f>'将来負担比率（分子）の構造'!M$45</f>
        <v>244</v>
      </c>
      <c r="O62" s="175"/>
      <c r="P62" s="175"/>
    </row>
    <row r="63" spans="1:16" x14ac:dyDescent="0.15">
      <c r="A63" s="175" t="s">
        <v>34</v>
      </c>
      <c r="B63" s="175">
        <f>'将来負担比率（分子）の構造'!I$44</f>
        <v>389</v>
      </c>
      <c r="C63" s="175"/>
      <c r="D63" s="175"/>
      <c r="E63" s="175">
        <f>'将来負担比率（分子）の構造'!J$44</f>
        <v>364</v>
      </c>
      <c r="F63" s="175"/>
      <c r="G63" s="175"/>
      <c r="H63" s="175">
        <f>'将来負担比率（分子）の構造'!K$44</f>
        <v>358</v>
      </c>
      <c r="I63" s="175"/>
      <c r="J63" s="175"/>
      <c r="K63" s="175">
        <f>'将来負担比率（分子）の構造'!L$44</f>
        <v>572</v>
      </c>
      <c r="L63" s="175"/>
      <c r="M63" s="175"/>
      <c r="N63" s="175">
        <f>'将来負担比率（分子）の構造'!M$44</f>
        <v>530</v>
      </c>
      <c r="O63" s="175"/>
      <c r="P63" s="175"/>
    </row>
    <row r="64" spans="1:16" x14ac:dyDescent="0.15">
      <c r="A64" s="175" t="s">
        <v>33</v>
      </c>
      <c r="B64" s="175">
        <f>'将来負担比率（分子）の構造'!I$43</f>
        <v>3781</v>
      </c>
      <c r="C64" s="175"/>
      <c r="D64" s="175"/>
      <c r="E64" s="175">
        <f>'将来負担比率（分子）の構造'!J$43</f>
        <v>3576</v>
      </c>
      <c r="F64" s="175"/>
      <c r="G64" s="175"/>
      <c r="H64" s="175">
        <f>'将来負担比率（分子）の構造'!K$43</f>
        <v>3312</v>
      </c>
      <c r="I64" s="175"/>
      <c r="J64" s="175"/>
      <c r="K64" s="175">
        <f>'将来負担比率（分子）の構造'!L$43</f>
        <v>3050</v>
      </c>
      <c r="L64" s="175"/>
      <c r="M64" s="175"/>
      <c r="N64" s="175">
        <f>'将来負担比率（分子）の構造'!M$43</f>
        <v>3034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21541</v>
      </c>
      <c r="C66" s="175"/>
      <c r="D66" s="175"/>
      <c r="E66" s="175">
        <f>'将来負担比率（分子）の構造'!J$41</f>
        <v>20873</v>
      </c>
      <c r="F66" s="175"/>
      <c r="G66" s="175"/>
      <c r="H66" s="175">
        <f>'将来負担比率（分子）の構造'!K$41</f>
        <v>20367</v>
      </c>
      <c r="I66" s="175"/>
      <c r="J66" s="175"/>
      <c r="K66" s="175">
        <f>'将来負担比率（分子）の構造'!L$41</f>
        <v>19711</v>
      </c>
      <c r="L66" s="175"/>
      <c r="M66" s="175"/>
      <c r="N66" s="175">
        <f>'将来負担比率（分子）の構造'!M$41</f>
        <v>19217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348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3544</v>
      </c>
      <c r="C72" s="179">
        <f>基金残高に係る経年分析!G55</f>
        <v>3422</v>
      </c>
      <c r="D72" s="179">
        <f>基金残高に係る経年分析!H55</f>
        <v>3291</v>
      </c>
    </row>
    <row r="73" spans="1:16" x14ac:dyDescent="0.15">
      <c r="A73" s="178" t="s">
        <v>74</v>
      </c>
      <c r="B73" s="179">
        <f>基金残高に係る経年分析!F56</f>
        <v>2909</v>
      </c>
      <c r="C73" s="179">
        <f>基金残高に係る経年分析!G56</f>
        <v>2716</v>
      </c>
      <c r="D73" s="179">
        <f>基金残高に係る経年分析!H56</f>
        <v>2573</v>
      </c>
    </row>
    <row r="74" spans="1:16" x14ac:dyDescent="0.15">
      <c r="A74" s="178" t="s">
        <v>75</v>
      </c>
      <c r="B74" s="179">
        <f>基金残高に係る経年分析!F57</f>
        <v>3504</v>
      </c>
      <c r="C74" s="179">
        <f>基金残高に係る経年分析!G57</f>
        <v>3610</v>
      </c>
      <c r="D74" s="179">
        <f>基金残高に係る経年分析!H57</f>
        <v>3354</v>
      </c>
    </row>
  </sheetData>
  <sheetProtection algorithmName="SHA-512" hashValue="GOSzdWhEpLCBDMPfz0kgkZeQ4e+ruHD0xEhHt0OnO7Mi6jhOM1JSZenjDSLNfs32dvV7z+VRvbcV2r2nBL+acw==" saltValue="bMq3nURaIPrliCbcBsxJ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2025-02-19T05:45:36Z</dcterms:created>
  <dcterms:modified xsi:type="dcterms:W3CDTF">2025-03-13T06:58:57Z</dcterms:modified>
  <cp:category/>
</cp:coreProperties>
</file>