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財-財政課\060 決算統計\R6決算統計（R5事業分）\普通会計\14財政状況資料集\2.回答\"/>
    </mc:Choice>
  </mc:AlternateContent>
  <xr:revisionPtr revIDLastSave="0" documentId="13_ncr:1_{29357236-F3CA-4960-A202-B83ABD2CBCDB}" xr6:coauthVersionLast="45" xr6:coauthVersionMax="45" xr10:uidLastSave="{00000000-0000-0000-0000-000000000000}"/>
  <bookViews>
    <workbookView xWindow="20370" yWindow="-120" windowWidth="19440" windowHeight="14880" tabRatio="599"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W35" i="10"/>
  <c r="BW36" i="10" s="1"/>
  <c r="BW37" i="10" s="1"/>
  <c r="BW38" i="10" s="1"/>
  <c r="BW39" i="10" s="1"/>
  <c r="BW40" i="10" s="1"/>
  <c r="BW41" i="10" s="1"/>
  <c r="BW42" i="10" s="1"/>
  <c r="BW43" i="10" s="1"/>
  <c r="BE35" i="10"/>
  <c r="BW34" i="10"/>
  <c r="BE34" i="10"/>
  <c r="C34" i="10"/>
  <c r="CO34" i="10" l="1"/>
  <c r="CO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<sst xmlns="http://schemas.openxmlformats.org/spreadsheetml/2006/main" count="1099" uniqueCount="570">
  <si>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</si>
  <si>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</si>
  <si>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</si>
  <si>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</si>
  <si>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</si>
  <si>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</si>
  <si>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</si>
  <si>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</si>
  <si>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</si>
  <si>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</si>
  <si>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</si>
  <si>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</si>
  <si>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</si>
  <si>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</si>
  <si>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</si>
  <si>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</si>
  <si>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</si>
  <si>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</si>
  <si>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</si>
  <si>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</si>
  <si>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</si>
  <si>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</si>
  <si>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</si>
  <si>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</si>
  <si>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</si>
  <si>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</si>
  <si>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</si>
  <si>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</si>
  <si>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</si>
  <si>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</si>
  <si>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</si>
  <si>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</si>
  <si>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</si>
  <si>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</si>
  <si>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</si>
  <si>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</si>
  <si>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</si>
  <si>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</si>
  <si>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</si>
  <si>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</si>
  <si>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</si>
  <si>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</si>
  <si>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</si>
  <si>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</si>
  <si>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</si>
  <si>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</si>
  <si>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</si>
  <si>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</si>
  <si>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</si>
  <si>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</si>
  <si>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</si>
  <si>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</si>
  <si>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</si>
  <si>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</si>
  <si>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</si>
  <si>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</si>
  <si>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</si>
  <si>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</si>
  <si>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</si>
  <si>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</si>
  <si>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</si>
  <si>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</si>
  <si>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</si>
  <si>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</si>
  <si>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</si>
  <si>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</si>
  <si>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</si>
  <si>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</si>
  <si>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</si>
  <si>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</si>
  <si>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</si>
  <si>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</si>
  <si>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</si>
  <si>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</si>
  <si>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</si>
  <si>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</si>
  <si>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</si>
  <si>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</si>
  <si>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</si>
  <si>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</si>
  <si>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</si>
  <si>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</si>
  <si>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</si>
  <si>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</si>
  <si>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</si>
  <si>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</si>
  <si>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</si>
  <si>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</si>
  <si>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</si>
  <si>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</si>
  <si>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</si>
  <si>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</si>
  <si>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</si>
  <si>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</si>
  <si>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</si>
  <si>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</si>
  <si>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</si>
  <si>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</si>
  <si>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</si>
  <si>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</si>
  <si>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</si>
  <si>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</si>
  <si>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</si>
  <si>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</si>
  <si>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</si>
  <si>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</si>
  <si>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</si>
  <si>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</si>
  <si>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</si>
  <si>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</si>
  <si>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</si>
  <si>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</si>
  <si>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</si>
  <si>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</si>
  <si>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</si>
  <si>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</si>
  <si>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</si>
  <si>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</si>
  <si>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</si>
  <si>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</si>
  <si>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</si>
  <si>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</si>
  <si>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</si>
  <si>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</si>
  <si>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</si>
  <si>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</si>
  <si>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</si>
  <si>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</si>
  <si>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</si>
  <si>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</si>
  <si>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</si>
  <si>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</si>
  <si>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</si>
  <si>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</si>
  <si>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</si>
  <si>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</si>
  <si>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</si>
  <si>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</si>
  <si>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</si>
  <si>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</si>
  <si>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</si>
  <si>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</si>
  <si>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</si>
  <si>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</si>
  <si>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</si>
  <si>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</si>
  <si>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</si>
  <si>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</si>
  <si>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</si>
  <si>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</si>
  <si>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</si>
  <si>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</si>
  <si>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</si>
  <si>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</si>
  <si>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</si>
  <si>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</si>
  <si>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</si>
  <si>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</si>
  <si>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</si>
  <si>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</si>
  <si>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</si>
  <si>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</si>
  <si>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</si>
  <si>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</si>
  <si>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</si>
  <si>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</si>
  <si>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</si>
  <si>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</si>
  <si>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</si>
  <si>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</si>
  <si>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</si>
  <si>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</si>
  <si>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</si>
  <si>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</si>
  <si>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</si>
  <si>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</si>
  <si>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</si>
  <si>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</si>
  <si>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</si>
  <si>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</si>
  <si>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</si>
  <si>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</si>
  <si>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</si>
  <si>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</si>
  <si>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</si>
  <si>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</si>
  <si>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</si>
  <si>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</si>
  <si>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</si>
  <si>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</si>
  <si>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</si>
  <si>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</si>
  <si>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</si>
  <si>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</si>
  <si>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</si>
  <si>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</si>
  <si>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</si>
  <si>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</si>
  <si>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</si>
  <si>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</si>
  <si>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</si>
  <si>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</si>
  <si>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</si>
  <si>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沖縄県浦添市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</si>
  <si>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</si>
  <si>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</si>
  <si>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</si>
  <si>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</si>
  <si>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</si>
  <si>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</si>
  <si>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</si>
  <si>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</si>
  <si>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</si>
  <si>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</si>
  <si>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</si>
  <si>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</si>
  <si>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</si>
  <si>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</si>
  <si>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</si>
  <si>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</si>
  <si>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</si>
  <si>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</si>
  <si>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</si>
  <si>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</si>
  <si>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</si>
  <si>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</si>
  <si>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</si>
  <si>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</si>
  <si>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</si>
  <si>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</si>
  <si>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</si>
  <si>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</si>
  <si>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</si>
  <si>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</si>
  <si>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</si>
  <si>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</si>
  <si>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</si>
  <si>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</si>
  <si>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</si>
  <si>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</si>
  <si>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</si>
  <si>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</si>
  <si>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</si>
  <si>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</si>
  <si>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</si>
  <si>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</si>
  <si>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</si>
  <si>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</si>
  <si>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</si>
  <si>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</si>
  <si>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</si>
  <si>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</si>
  <si>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</si>
  <si>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</si>
  <si>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</si>
  <si>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</si>
  <si>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</si>
  <si>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</si>
  <si>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</si>
  <si>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</si>
  <si>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</si>
  <si>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</si>
  <si>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</si>
  <si>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</si>
  <si>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</si>
  <si>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</si>
  <si>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</si>
  <si>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</si>
  <si>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</si>
  <si>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</si>
  <si>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</si>
  <si>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</si>
  <si>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</si>
  <si>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</si>
  <si>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</si>
  <si>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</si>
  <si>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</si>
  <si>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</si>
  <si>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</si>
  <si>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</si>
  <si>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</si>
  <si>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</si>
  <si>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</si>
  <si>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</si>
  <si>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</si>
  <si>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</si>
  <si>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</si>
  <si>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</si>
  <si>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</si>
  <si>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</si>
  <si>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</si>
  <si>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</si>
  <si>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</si>
  <si>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</si>
  <si>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</si>
  <si>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</si>
  <si>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</si>
  <si>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</si>
  <si>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</si>
  <si>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</si>
  <si>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</si>
  <si>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</si>
  <si>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</si>
  <si>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</si>
  <si>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</si>
  <si>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</si>
  <si>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</si>
  <si>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</si>
  <si>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</si>
  <si>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</si>
  <si>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</si>
  <si>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</si>
  <si>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</si>
  <si>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</si>
  <si>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</si>
  <si>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</si>
  <si>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</si>
  <si>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</si>
  <si>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</si>
  <si>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</si>
  <si>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</si>
  <si>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</si>
  <si>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</si>
  <si>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</si>
  <si>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</si>
  <si>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</si>
  <si>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</si>
  <si>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</si>
  <si>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</si>
  <si>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</si>
  <si>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</si>
  <si>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</si>
  <si>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</si>
  <si>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</si>
  <si>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</si>
  <si>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</si>
  <si>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</si>
  <si>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</si>
  <si>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</si>
  <si>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</si>
  <si>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</si>
  <si>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</si>
  <si>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</si>
  <si>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</si>
  <si>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</si>
  <si>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</si>
  <si>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</si>
  <si>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</si>
  <si>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</si>
  <si>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</si>
  <si>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</si>
  <si>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</si>
  <si>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</si>
  <si>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</si>
  <si>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沖縄県浦添市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</si>
  <si>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</si>
  <si>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</si>
  <si>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</si>
  <si>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</si>
  <si>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</si>
  <si>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</si>
  <si>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</si>
  <si>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</si>
  <si>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</si>
  <si>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</si>
  <si>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</si>
  <si>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</si>
  <si>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</si>
  <si>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</si>
  <si>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</si>
  <si>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</si>
  <si>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</si>
  <si>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</si>
  <si>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</si>
  <si>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</si>
  <si>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</si>
  <si>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</si>
  <si>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</si>
  <si>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</si>
  <si>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</si>
  <si>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</si>
  <si>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</si>
  <si>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</si>
  <si>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</si>
  <si>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</si>
  <si>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</si>
  <si>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</si>
  <si>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</si>
  <si>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</si>
  <si>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</si>
  <si>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</si>
  <si>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</si>
  <si>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</si>
  <si>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</si>
  <si>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</si>
  <si>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</si>
  <si>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</si>
  <si>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</si>
  <si>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</si>
  <si>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</si>
  <si>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</si>
  <si>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</si>
  <si>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</si>
  <si>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</si>
  <si>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</si>
  <si>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</si>
  <si>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</si>
  <si>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</si>
  <si>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</si>
  <si>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</si>
  <si>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</si>
  <si>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</si>
  <si>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</si>
  <si>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</si>
  <si>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</si>
  <si>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</si>
  <si>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</si>
  <si>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</si>
  <si>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</si>
  <si>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</si>
  <si>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</si>
  <si>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</si>
  <si>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</si>
  <si>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</si>
  <si>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</si>
  <si>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</si>
  <si>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</si>
  <si>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</si>
  <si>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</si>
  <si>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</si>
  <si>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</si>
  <si>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</si>
  <si>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</si>
  <si>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</si>
  <si>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</si>
  <si>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</si>
  <si>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</si>
  <si>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</si>
  <si>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</si>
  <si>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</si>
  <si>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</si>
  <si>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</si>
  <si>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</si>
  <si>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</si>
  <si>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</si>
  <si>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</si>
  <si>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</si>
  <si>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</si>
  <si>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</si>
  <si>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</si>
  <si>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</si>
  <si>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</si>
  <si>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</si>
  <si>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</si>
  <si>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</si>
  <si>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</si>
  <si>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</si>
  <si>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</si>
  <si>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</si>
  <si>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</si>
  <si>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</si>
  <si>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</si>
  <si>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</si>
  <si>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</si>
  <si>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</si>
  <si>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</si>
  <si>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</si>
  <si>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</si>
  <si>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</si>
  <si>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</si>
  <si>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</si>
  <si>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</si>
  <si>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</si>
  <si>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</si>
  <si>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</si>
  <si>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</si>
  <si>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</si>
  <si>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</si>
  <si>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</si>
  <si>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</si>
  <si>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</si>
  <si>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</si>
  <si>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</si>
  <si>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</si>
  <si>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</si>
  <si>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</si>
  <si>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</si>
  <si>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</si>
  <si>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</si>
  <si>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</si>
  <si>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</si>
  <si>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</si>
  <si>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</si>
  <si>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</si>
  <si>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</si>
  <si>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</si>
  <si>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</si>
  <si>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</si>
  <si>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</si>
  <si>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</si>
  <si>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</si>
  <si>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</si>
  <si>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</si>
  <si>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</si>
  <si>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</si>
  <si>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</si>
  <si>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</si>
  <si>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</si>
  <si>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</si>
  <si>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</si>
  <si>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</si>
  <si>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</si>
  <si>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</si>
  <si>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</si>
  <si>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</si>
  <si>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</si>
  <si>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</si>
  <si>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</si>
  <si>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</si>
  <si>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</si>
  <si>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</si>
  <si>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</si>
  <si>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</si>
  <si>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</si>
  <si>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</si>
  <si>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</si>
  <si>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</si>
  <si>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</si>
  <si>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</si>
  <si>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</si>
  <si>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6.21</t>
  </si>
  <si>
    <t>▲ 8.83</t>
  </si>
  <si>
    <t>水道事業会計</t>
  </si>
  <si>
    <t>一般会計</t>
  </si>
  <si>
    <t>下水道事業会計</t>
  </si>
  <si>
    <t>介護保険特別会計</t>
  </si>
  <si>
    <t>土地区画整理事業特別会計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</si>
  <si>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</si>
  <si>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</si>
  <si>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</si>
  <si>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</si>
  <si>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</si>
  <si>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</si>
  <si>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</si>
  <si>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</si>
  <si>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</si>
  <si>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浦添市土地開発公社</t>
    <rPh sb="0" eb="3">
      <t>ウラソエシ</t>
    </rPh>
    <rPh sb="3" eb="9">
      <t>トチカイハツコウシャ</t>
    </rPh>
    <phoneticPr fontId="2"/>
  </si>
  <si>
    <t>浦添スマートシティ基盤整備株式会社</t>
    <rPh sb="0" eb="2">
      <t>ウラソエ</t>
    </rPh>
    <rPh sb="9" eb="17">
      <t>キバンセイビカブシキカイシャ</t>
    </rPh>
    <phoneticPr fontId="2"/>
  </si>
  <si>
    <t>-</t>
    <phoneticPr fontId="2"/>
  </si>
  <si>
    <t>-</t>
    <phoneticPr fontId="2"/>
  </si>
  <si>
    <t>那覇港管理組合一般会計</t>
    <rPh sb="0" eb="7">
      <t>ナハコウカンリクミアイ</t>
    </rPh>
    <rPh sb="7" eb="11">
      <t>イッパンカイケイ</t>
    </rPh>
    <phoneticPr fontId="10"/>
  </si>
  <si>
    <t>那覇港管理組合特別会計</t>
    <rPh sb="0" eb="2">
      <t>ナハ</t>
    </rPh>
    <rPh sb="2" eb="3">
      <t>コウ</t>
    </rPh>
    <rPh sb="3" eb="5">
      <t>カンリ</t>
    </rPh>
    <rPh sb="5" eb="7">
      <t>クミアイ</t>
    </rPh>
    <rPh sb="7" eb="9">
      <t>トクベツ</t>
    </rPh>
    <rPh sb="9" eb="11">
      <t>カイケイ</t>
    </rPh>
    <phoneticPr fontId="10"/>
  </si>
  <si>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10"/>
  </si>
  <si>
    <t>南部広域市町村圏事務組合いなんせ斎苑特別会計</t>
  </si>
  <si>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10"/>
  </si>
  <si>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4" eb="16">
      <t>イッパン</t>
    </rPh>
    <rPh sb="16" eb="18">
      <t>カイケイ</t>
    </rPh>
    <phoneticPr fontId="10"/>
  </si>
  <si>
    <t>沖縄県後期高齢者医療広域連合特別会計</t>
  </si>
  <si>
    <t>沖縄県市町村自治会館管理組合一般会計</t>
  </si>
  <si>
    <t>沖縄県市町村総合事務組合一般会計</t>
    <rPh sb="0" eb="2">
      <t>オキナワ</t>
    </rPh>
    <rPh sb="2" eb="3">
      <t>ケン</t>
    </rPh>
    <rPh sb="3" eb="6">
      <t>シチョウソン</t>
    </rPh>
    <rPh sb="6" eb="8">
      <t>ソウゴウ</t>
    </rPh>
    <rPh sb="8" eb="10">
      <t>ジム</t>
    </rPh>
    <rPh sb="10" eb="12">
      <t>クミアイ</t>
    </rPh>
    <rPh sb="12" eb="14">
      <t>イッパン</t>
    </rPh>
    <rPh sb="14" eb="16">
      <t>カイケイ</t>
    </rPh>
    <phoneticPr fontId="10"/>
  </si>
  <si>
    <t>沖縄県市町村総合事務組合公務災害補償特別会計</t>
    <rPh sb="0" eb="2">
      <t>オキナワ</t>
    </rPh>
    <rPh sb="2" eb="3">
      <t>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10"/>
  </si>
  <si>
    <t>沖縄県市町村総合事務組合消防補償特別会計</t>
    <rPh sb="0" eb="2">
      <t>オキナワ</t>
    </rPh>
    <rPh sb="2" eb="3">
      <t>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10"/>
  </si>
  <si>
    <t>沖縄県市町村総合事務組合交通災害共済特別会計</t>
    <rPh sb="0" eb="2">
      <t>オキナワ</t>
    </rPh>
    <rPh sb="2" eb="3">
      <t>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10"/>
  </si>
  <si>
    <t>沖縄県市町村総合事務組合災害弔慰金特別会計</t>
    <rPh sb="12" eb="14">
      <t>サイガイ</t>
    </rPh>
    <rPh sb="14" eb="17">
      <t>チョウイキン</t>
    </rPh>
    <rPh sb="17" eb="19">
      <t>トクベツ</t>
    </rPh>
    <phoneticPr fontId="10"/>
  </si>
  <si>
    <t>-</t>
    <phoneticPr fontId="2"/>
  </si>
  <si>
    <t>一般廃棄物処理施設建設基金</t>
  </si>
  <si>
    <t>浦添市特定駐留軍用地内土地取得事業基金</t>
  </si>
  <si>
    <t>ふるさとてだこの都市応援基金</t>
  </si>
  <si>
    <t>浦添市公共施設等総合管理基金</t>
  </si>
  <si>
    <t>都市モノレール事業基金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</si>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</sst>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76" fontId="35" fillId="6" borderId="38"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5810674-116F-4222-BF9C-940FBC5A06C6}"/>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68C1A67-2017-4886-874D-AA056ADBF51E}"/>
    <cellStyle name="標準 8" xfId="22" xr:uid="{F9218898-B5C4-4FB3-A8A0-4E3DA48CFB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3ED8-4C7B-A74D-165BAFB0C7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75665</c:v>
                </c:pt>
                <c:pt idx="1">
                  <c:v>53708</c:v>
                </c:pt>
                <c:pt idx="2">
                  <c:v>63602</c:v>
                </c:pt>
                <c:pt idx="3">
                  <c:v>35485</c:v>
                </c:pt>
                <c:pt idx="4">
                  <c:v>58887</c:v>
                </c:pt>
              </c:numCache>
            </c:numRef>
          </c:val>
          <c:smooth val="0"/>
          <c:extLst>
            <c:ext xmlns:c16="http://schemas.microsoft.com/office/drawing/2014/chart" uri="{C3380CC4-5D6E-409C-BE32-E72D297353CC}">
              <c16:uniqueId val="{00000001-3ED8-4C7B-A74D-165BAFB0C7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3.28</c:v>
                </c:pt>
                <c:pt idx="1">
                  <c:v>5.3</c:v>
                </c:pt>
                <c:pt idx="2">
                  <c:v>8.76</c:v>
                </c:pt>
                <c:pt idx="3">
                  <c:v>4.16</c:v>
                </c:pt>
                <c:pt idx="4">
                  <c:v>3.44</c:v>
                </c:pt>
              </c:numCache>
            </c:numRef>
          </c:val>
          <c:extLst>
            <c:ext xmlns:c16="http://schemas.microsoft.com/office/drawing/2014/chart" uri="{C3380CC4-5D6E-409C-BE32-E72D297353CC}">
              <c16:uniqueId val="{00000000-6010-40FE-96EB-4C68BA27D9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10.17</c:v>
                </c:pt>
                <c:pt idx="1">
                  <c:v>11.45</c:v>
                </c:pt>
                <c:pt idx="2">
                  <c:v>13.52</c:v>
                </c:pt>
                <c:pt idx="3">
                  <c:v>19.79</c:v>
                </c:pt>
                <c:pt idx="4">
                  <c:v>11.06</c:v>
                </c:pt>
              </c:numCache>
            </c:numRef>
          </c:val>
          <c:extLst>
            <c:ext xmlns:c16="http://schemas.microsoft.com/office/drawing/2014/chart" uri="{C3380CC4-5D6E-409C-BE32-E72D297353CC}">
              <c16:uniqueId val="{00000001-6010-40FE-96EB-4C68BA27D9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-6.21</c:v>
                </c:pt>
                <c:pt idx="1">
                  <c:v>3.72</c:v>
                </c:pt>
                <c:pt idx="2">
                  <c:v>6.16</c:v>
                </c:pt>
                <c:pt idx="3">
                  <c:v>1.65</c:v>
                </c:pt>
                <c:pt idx="4">
                  <c:v>-8.83</c:v>
                </c:pt>
              </c:numCache>
            </c:numRef>
          </c:val>
          <c:smooth val="0"/>
          <c:extLst>
            <c:ext xmlns:c16="http://schemas.microsoft.com/office/drawing/2014/chart" uri="{C3380CC4-5D6E-409C-BE32-E72D297353CC}">
              <c16:uniqueId val="{00000002-6010-40FE-96EB-4C68BA27D9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1B-403F-A60A-A036B8276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B-403F-A60A-A036B82767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1B-403F-A60A-A036B827676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0.09</c:v>
                </c:pt>
                <c:pt idx="4">
                  <c:v>#N/A</c:v>
                </c:pt>
                <c:pt idx="5">
                  <c:v>0.48</c:v>
                </c:pt>
                <c:pt idx="6">
                  <c:v>#N/A</c:v>
                </c:pt>
                <c:pt idx="7">
                  <c:v>0.08</c:v>
                </c:pt>
                <c:pt idx="8">
                  <c:v>#N/A</c:v>
                </c:pt>
                <c:pt idx="9">
                  <c:v>0.04</c:v>
                </c:pt>
              </c:numCache>
            </c:numRef>
          </c:val>
          <c:extLst>
            <c:ext xmlns:c16="http://schemas.microsoft.com/office/drawing/2014/chart" uri="{C3380CC4-5D6E-409C-BE32-E72D297353CC}">
              <c16:uniqueId val="{00000003-9C1B-403F-A60A-A036B82767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0.12</c:v>
                </c:pt>
                <c:pt idx="4">
                  <c:v>#N/A</c:v>
                </c:pt>
                <c:pt idx="5">
                  <c:v>0.02</c:v>
                </c:pt>
                <c:pt idx="6">
                  <c:v>#N/A</c:v>
                </c:pt>
                <c:pt idx="7">
                  <c:v>0.1</c:v>
                </c:pt>
                <c:pt idx="8">
                  <c:v>#N/A</c:v>
                </c:pt>
                <c:pt idx="9">
                  <c:v>0.04</c:v>
                </c:pt>
              </c:numCache>
            </c:numRef>
          </c:val>
          <c:extLst>
            <c:ext xmlns:c16="http://schemas.microsoft.com/office/drawing/2014/chart" uri="{C3380CC4-5D6E-409C-BE32-E72D297353CC}">
              <c16:uniqueId val="{00000004-9C1B-403F-A60A-A036B8276763}"/>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0.25</c:v>
                </c:pt>
                <c:pt idx="6">
                  <c:v>#N/A</c:v>
                </c:pt>
                <c:pt idx="7">
                  <c:v>0.09</c:v>
                </c:pt>
                <c:pt idx="8">
                  <c:v>#N/A</c:v>
                </c:pt>
                <c:pt idx="9">
                  <c:v>0.08</c:v>
                </c:pt>
              </c:numCache>
            </c:numRef>
          </c:val>
          <c:extLst>
            <c:ext xmlns:c16="http://schemas.microsoft.com/office/drawing/2014/chart" uri="{C3380CC4-5D6E-409C-BE32-E72D297353CC}">
              <c16:uniqueId val="{00000005-9C1B-403F-A60A-A036B827676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c:v>
                </c:pt>
                <c:pt idx="2">
                  <c:v>#N/A</c:v>
                </c:pt>
                <c:pt idx="3">
                  <c:v>0.97</c:v>
                </c:pt>
                <c:pt idx="4">
                  <c:v>#N/A</c:v>
                </c:pt>
                <c:pt idx="5">
                  <c:v>0.65</c:v>
                </c:pt>
                <c:pt idx="6">
                  <c:v>#N/A</c:v>
                </c:pt>
                <c:pt idx="7">
                  <c:v>1.1200000000000001</c:v>
                </c:pt>
                <c:pt idx="8">
                  <c:v>#N/A</c:v>
                </c:pt>
                <c:pt idx="9">
                  <c:v>0.96</c:v>
                </c:pt>
              </c:numCache>
            </c:numRef>
          </c:val>
          <c:extLst>
            <c:ext xmlns:c16="http://schemas.microsoft.com/office/drawing/2014/chart" uri="{C3380CC4-5D6E-409C-BE32-E72D297353CC}">
              <c16:uniqueId val="{00000006-9C1B-403F-A60A-A036B827676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1.21</c:v>
                </c:pt>
                <c:pt idx="4">
                  <c:v>#N/A</c:v>
                </c:pt>
                <c:pt idx="5">
                  <c:v>1.5</c:v>
                </c:pt>
                <c:pt idx="6">
                  <c:v>#N/A</c:v>
                </c:pt>
                <c:pt idx="7">
                  <c:v>1.73</c:v>
                </c:pt>
                <c:pt idx="8">
                  <c:v>#N/A</c:v>
                </c:pt>
                <c:pt idx="9">
                  <c:v>1.64</c:v>
                </c:pt>
              </c:numCache>
            </c:numRef>
          </c:val>
          <c:extLst>
            <c:ext xmlns:c16="http://schemas.microsoft.com/office/drawing/2014/chart" uri="{C3380CC4-5D6E-409C-BE32-E72D297353CC}">
              <c16:uniqueId val="{00000007-9C1B-403F-A60A-A036B82767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3.28</c:v>
                </c:pt>
                <c:pt idx="2">
                  <c:v>#N/A</c:v>
                </c:pt>
                <c:pt idx="3">
                  <c:v>5.18</c:v>
                </c:pt>
                <c:pt idx="4">
                  <c:v>#N/A</c:v>
                </c:pt>
                <c:pt idx="5">
                  <c:v>8.76</c:v>
                </c:pt>
                <c:pt idx="6">
                  <c:v>#N/A</c:v>
                </c:pt>
                <c:pt idx="7">
                  <c:v>4.1500000000000004</c:v>
                </c:pt>
                <c:pt idx="8">
                  <c:v>#N/A</c:v>
                </c:pt>
                <c:pt idx="9">
                  <c:v>3.43</c:v>
                </c:pt>
              </c:numCache>
            </c:numRef>
          </c:val>
          <c:extLst>
            <c:ext xmlns:c16="http://schemas.microsoft.com/office/drawing/2014/chart" uri="{C3380CC4-5D6E-409C-BE32-E72D297353CC}">
              <c16:uniqueId val="{00000008-9C1B-403F-A60A-A036B82767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11.13</c:v>
                </c:pt>
                <c:pt idx="2">
                  <c:v>#N/A</c:v>
                </c:pt>
                <c:pt idx="3">
                  <c:v>10.34</c:v>
                </c:pt>
                <c:pt idx="4">
                  <c:v>#N/A</c:v>
                </c:pt>
                <c:pt idx="5">
                  <c:v>11.72</c:v>
                </c:pt>
                <c:pt idx="6">
                  <c:v>#N/A</c:v>
                </c:pt>
                <c:pt idx="7">
                  <c:v>12.88</c:v>
                </c:pt>
                <c:pt idx="8">
                  <c:v>#N/A</c:v>
                </c:pt>
                <c:pt idx="9">
                  <c:v>13.73</c:v>
                </c:pt>
              </c:numCache>
            </c:numRef>
          </c:val>
          <c:extLst>
            <c:ext xmlns:c16="http://schemas.microsoft.com/office/drawing/2014/chart" uri="{C3380CC4-5D6E-409C-BE32-E72D297353CC}">
              <c16:uniqueId val="{00000009-9C1B-403F-A60A-A036B82767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2236</c:v>
                </c:pt>
                <c:pt idx="5">
                  <c:v>2240</c:v>
                </c:pt>
                <c:pt idx="8">
                  <c:v>2275</c:v>
                </c:pt>
                <c:pt idx="11">
                  <c:v>2244</c:v>
                </c:pt>
                <c:pt idx="14">
                  <c:v>2187</c:v>
                </c:pt>
              </c:numCache>
            </c:numRef>
          </c:val>
          <c:extLst>
            <c:ext xmlns:c16="http://schemas.microsoft.com/office/drawing/2014/chart" uri="{C3380CC4-5D6E-409C-BE32-E72D297353CC}">
              <c16:uniqueId val="{00000000-61A1-4FDA-9A4F-F977FD8156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A1-4FDA-9A4F-F977FD8156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A1-4FDA-9A4F-F977FD8156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71</c:v>
                </c:pt>
                <c:pt idx="6">
                  <c:v>74</c:v>
                </c:pt>
                <c:pt idx="9">
                  <c:v>72</c:v>
                </c:pt>
                <c:pt idx="12">
                  <c:v>57</c:v>
                </c:pt>
              </c:numCache>
            </c:numRef>
          </c:val>
          <c:extLst>
            <c:ext xmlns:c16="http://schemas.microsoft.com/office/drawing/2014/chart" uri="{C3380CC4-5D6E-409C-BE32-E72D297353CC}">
              <c16:uniqueId val="{00000003-61A1-4FDA-9A4F-F977FD8156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c:v>
                </c:pt>
                <c:pt idx="3">
                  <c:v>109</c:v>
                </c:pt>
                <c:pt idx="6">
                  <c:v>132</c:v>
                </c:pt>
                <c:pt idx="9">
                  <c:v>134</c:v>
                </c:pt>
                <c:pt idx="12">
                  <c:v>143</c:v>
                </c:pt>
              </c:numCache>
            </c:numRef>
          </c:val>
          <c:extLst>
            <c:ext xmlns:c16="http://schemas.microsoft.com/office/drawing/2014/chart" uri="{C3380CC4-5D6E-409C-BE32-E72D297353CC}">
              <c16:uniqueId val="{00000004-61A1-4FDA-9A4F-F977FD8156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A1-4FDA-9A4F-F977FD8156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A1-4FDA-9A4F-F977FD8156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3066</c:v>
                </c:pt>
                <c:pt idx="3">
                  <c:v>3127</c:v>
                </c:pt>
                <c:pt idx="6">
                  <c:v>3585</c:v>
                </c:pt>
                <c:pt idx="9">
                  <c:v>3309</c:v>
                </c:pt>
                <c:pt idx="12">
                  <c:v>3122</c:v>
                </c:pt>
              </c:numCache>
            </c:numRef>
          </c:val>
          <c:extLst>
            <c:ext xmlns:c16="http://schemas.microsoft.com/office/drawing/2014/chart" uri="{C3380CC4-5D6E-409C-BE32-E72D297353CC}">
              <c16:uniqueId val="{00000007-61A1-4FDA-9A4F-F977FD8156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1067</c:v>
                </c:pt>
                <c:pt idx="2">
                  <c:v>#N/A</c:v>
                </c:pt>
                <c:pt idx="3">
                  <c:v>#N/A</c:v>
                </c:pt>
                <c:pt idx="4">
                  <c:v>1067</c:v>
                </c:pt>
                <c:pt idx="5">
                  <c:v>#N/A</c:v>
                </c:pt>
                <c:pt idx="6">
                  <c:v>#N/A</c:v>
                </c:pt>
                <c:pt idx="7">
                  <c:v>1516</c:v>
                </c:pt>
                <c:pt idx="8">
                  <c:v>#N/A</c:v>
                </c:pt>
                <c:pt idx="9">
                  <c:v>#N/A</c:v>
                </c:pt>
                <c:pt idx="10">
                  <c:v>1271</c:v>
                </c:pt>
                <c:pt idx="11">
                  <c:v>#N/A</c:v>
                </c:pt>
                <c:pt idx="12">
                  <c:v>#N/A</c:v>
                </c:pt>
                <c:pt idx="13">
                  <c:v>1135</c:v>
                </c:pt>
                <c:pt idx="14">
                  <c:v>#N/A</c:v>
                </c:pt>
              </c:numCache>
            </c:numRef>
          </c:val>
          <c:smooth val="0"/>
          <c:extLst>
            <c:ext xmlns:c16="http://schemas.microsoft.com/office/drawing/2014/chart" uri="{C3380CC4-5D6E-409C-BE32-E72D297353CC}">
              <c16:uniqueId val="{00000008-61A1-4FDA-9A4F-F977FD8156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27027</c:v>
                </c:pt>
                <c:pt idx="5">
                  <c:v>27662</c:v>
                </c:pt>
                <c:pt idx="8">
                  <c:v>27252</c:v>
                </c:pt>
                <c:pt idx="11">
                  <c:v>25994</c:v>
                </c:pt>
                <c:pt idx="14">
                  <c:v>24435</c:v>
                </c:pt>
              </c:numCache>
            </c:numRef>
          </c:val>
          <c:extLst>
            <c:ext xmlns:c16="http://schemas.microsoft.com/office/drawing/2014/chart" uri="{C3380CC4-5D6E-409C-BE32-E72D297353CC}">
              <c16:uniqueId val="{00000000-7885-4A53-B5EF-0C9272EFD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c:v>
                </c:pt>
                <c:pt idx="5">
                  <c:v>162</c:v>
                </c:pt>
                <c:pt idx="8">
                  <c:v>125</c:v>
                </c:pt>
                <c:pt idx="11">
                  <c:v>80</c:v>
                </c:pt>
                <c:pt idx="14">
                  <c:v>44</c:v>
                </c:pt>
              </c:numCache>
            </c:numRef>
          </c:val>
          <c:extLst>
            <c:ext xmlns:c16="http://schemas.microsoft.com/office/drawing/2014/chart" uri="{C3380CC4-5D6E-409C-BE32-E72D297353CC}">
              <c16:uniqueId val="{00000001-7885-4A53-B5EF-0C9272EFD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5858</c:v>
                </c:pt>
                <c:pt idx="5">
                  <c:v>7339</c:v>
                </c:pt>
                <c:pt idx="8">
                  <c:v>9284</c:v>
                </c:pt>
                <c:pt idx="11">
                  <c:v>12253</c:v>
                </c:pt>
                <c:pt idx="14">
                  <c:v>10132</c:v>
                </c:pt>
              </c:numCache>
            </c:numRef>
          </c:val>
          <c:extLst>
            <c:ext xmlns:c16="http://schemas.microsoft.com/office/drawing/2014/chart" uri="{C3380CC4-5D6E-409C-BE32-E72D297353CC}">
              <c16:uniqueId val="{00000002-7885-4A53-B5EF-0C9272EFD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85-4A53-B5EF-0C9272EFD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85-4A53-B5EF-0C9272EFD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85-4A53-B5EF-0C9272EFD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1584</c:v>
                </c:pt>
                <c:pt idx="3">
                  <c:v>1450</c:v>
                </c:pt>
                <c:pt idx="6">
                  <c:v>1194</c:v>
                </c:pt>
                <c:pt idx="9">
                  <c:v>1091</c:v>
                </c:pt>
                <c:pt idx="12">
                  <c:v>784</c:v>
                </c:pt>
              </c:numCache>
            </c:numRef>
          </c:val>
          <c:extLst>
            <c:ext xmlns:c16="http://schemas.microsoft.com/office/drawing/2014/chart" uri="{C3380CC4-5D6E-409C-BE32-E72D297353CC}">
              <c16:uniqueId val="{00000006-7885-4A53-B5EF-0C9272EFD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568</c:v>
                </c:pt>
                <c:pt idx="3">
                  <c:v>569</c:v>
                </c:pt>
                <c:pt idx="6">
                  <c:v>545</c:v>
                </c:pt>
                <c:pt idx="9">
                  <c:v>472</c:v>
                </c:pt>
                <c:pt idx="12">
                  <c:v>462</c:v>
                </c:pt>
              </c:numCache>
            </c:numRef>
          </c:val>
          <c:extLst>
            <c:ext xmlns:c16="http://schemas.microsoft.com/office/drawing/2014/chart" uri="{C3380CC4-5D6E-409C-BE32-E72D297353CC}">
              <c16:uniqueId val="{00000007-7885-4A53-B5EF-0C9272EFD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1738</c:v>
                </c:pt>
                <c:pt idx="3">
                  <c:v>1686</c:v>
                </c:pt>
                <c:pt idx="6">
                  <c:v>1630</c:v>
                </c:pt>
                <c:pt idx="9">
                  <c:v>1661</c:v>
                </c:pt>
                <c:pt idx="12">
                  <c:v>1899</c:v>
                </c:pt>
              </c:numCache>
            </c:numRef>
          </c:val>
          <c:extLst>
            <c:ext xmlns:c16="http://schemas.microsoft.com/office/drawing/2014/chart" uri="{C3380CC4-5D6E-409C-BE32-E72D297353CC}">
              <c16:uniqueId val="{00000008-7885-4A53-B5EF-0C9272EFD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172</c:v>
                </c:pt>
                <c:pt idx="3">
                  <c:v>28</c:v>
                </c:pt>
                <c:pt idx="6">
                  <c:v>28</c:v>
                </c:pt>
                <c:pt idx="9">
                  <c:v>5</c:v>
                </c:pt>
                <c:pt idx="12">
                  <c:v>6</c:v>
                </c:pt>
              </c:numCache>
            </c:numRef>
          </c:val>
          <c:extLst>
            <c:ext xmlns:c16="http://schemas.microsoft.com/office/drawing/2014/chart" uri="{C3380CC4-5D6E-409C-BE32-E72D297353CC}">
              <c16:uniqueId val="{00000009-7885-4A53-B5EF-0C9272EFD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36499</c:v>
                </c:pt>
                <c:pt idx="3">
                  <c:v>37293</c:v>
                </c:pt>
                <c:pt idx="6">
                  <c:v>36897</c:v>
                </c:pt>
                <c:pt idx="9">
                  <c:v>35082</c:v>
                </c:pt>
                <c:pt idx="12">
                  <c:v>33416</c:v>
                </c:pt>
              </c:numCache>
            </c:numRef>
          </c:val>
          <c:extLst>
            <c:ext xmlns:c16="http://schemas.microsoft.com/office/drawing/2014/chart" uri="{C3380CC4-5D6E-409C-BE32-E72D297353CC}">
              <c16:uniqueId val="{0000000A-7885-4A53-B5EF-0C9272EFD7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7483</c:v>
                </c:pt>
                <c:pt idx="2">
                  <c:v>#N/A</c:v>
                </c:pt>
                <c:pt idx="3">
                  <c:v>#N/A</c:v>
                </c:pt>
                <c:pt idx="4">
                  <c:v>5863</c:v>
                </c:pt>
                <c:pt idx="5">
                  <c:v>#N/A</c:v>
                </c:pt>
                <c:pt idx="6">
                  <c:v>#N/A</c:v>
                </c:pt>
                <c:pt idx="7">
                  <c:v>3631</c:v>
                </c:pt>
                <c:pt idx="8">
                  <c:v>#N/A</c:v>
                </c:pt>
                <c:pt idx="9">
                  <c:v>#N/A</c:v>
                </c:pt>
                <c:pt idx="10">
                  <c:v>0</c:v>
                </c:pt>
                <c:pt idx="11">
                  <c:v>#N/A</c:v>
                </c:pt>
                <c:pt idx="12">
                  <c:v>#N/A</c:v>
                </c:pt>
                <c:pt idx="13">
                  <c:v>1956</c:v>
                </c:pt>
                <c:pt idx="14">
                  <c:v>#N/A</c:v>
                </c:pt>
              </c:numCache>
            </c:numRef>
          </c:val>
          <c:smooth val="0"/>
          <c:extLst>
            <c:ext xmlns:c16="http://schemas.microsoft.com/office/drawing/2014/chart" uri="{C3380CC4-5D6E-409C-BE32-E72D297353CC}">
              <c16:uniqueId val="{0000000B-7885-4A53-B5EF-0C9272EFD7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3409</c:v>
                </c:pt>
                <c:pt idx="1">
                  <c:v>4961</c:v>
                </c:pt>
                <c:pt idx="2">
                  <c:v>2846</c:v>
                </c:pt>
              </c:numCache>
            </c:numRef>
          </c:val>
          <c:extLst>
            <c:ext xmlns:c16="http://schemas.microsoft.com/office/drawing/2014/chart" uri="{C3380CC4-5D6E-409C-BE32-E72D297353CC}">
              <c16:uniqueId val="{00000000-A66A-4119-BB4B-AA49F2AC1D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1842</c:v>
                </c:pt>
                <c:pt idx="1">
                  <c:v>2642</c:v>
                </c:pt>
                <c:pt idx="2">
                  <c:v>2742</c:v>
                </c:pt>
              </c:numCache>
            </c:numRef>
          </c:val>
          <c:extLst>
            <c:ext xmlns:c16="http://schemas.microsoft.com/office/drawing/2014/chart" uri="{C3380CC4-5D6E-409C-BE32-E72D297353CC}">
              <c16:uniqueId val="{00000001-A66A-4119-BB4B-AA49F2AC1D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4263</c:v>
                </c:pt>
                <c:pt idx="1">
                  <c:v>5999</c:v>
                </c:pt>
                <c:pt idx="2">
                  <c:v>5611</c:v>
                </c:pt>
              </c:numCache>
            </c:numRef>
          </c:val>
          <c:extLst>
            <c:ext xmlns:c16="http://schemas.microsoft.com/office/drawing/2014/chart" uri="{C3380CC4-5D6E-409C-BE32-E72D297353CC}">
              <c16:uniqueId val="{00000002-A66A-4119-BB4B-AA49F2AC1D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115,545
113,886
19.44
61,435,779
59,952,914
884,306
25,730,191
33,415,774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順位の平均を上回っているものの、平均値との差はわずかである。基準財政収入額については、市町村たばこ税の減が市町村民税や固定資産税の伸びを大幅に上回り、地方税としては減となったが、それ以外の交付金等の伸びもあり、前年度比では増となった。一方で、基準財政需要額については、扶助費の増に加え、物価及び人件費高騰の傾向が続くと見込まれることから、一層の財源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前年度に比べて経常経費充当一般財源等のうち、地方税が大幅な減となったため、経常収支比率は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減収分は次年度以降に交付税措置により多少は改善すると見込まれるものの、今後も人件費高騰や扶助費の増加が続くと予想されるため、引き続き自主財源確保と経常経費の抑制に努めていく必要がある。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165100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019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61</xdr:row>
      <xdr:rowOff>143510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20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20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77830"/>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124206</xdr:rowOff>
    </xdr:from>
    <xdr:to>
      <xdr:col>15</xdr:col>
      <xdr:colOff>133350</xdr:colOff>
      <xdr:row>61</xdr:row>
      <xdr:rowOff>54356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64533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前年度に引き続き、新型コロナウイルス関連の事業終了に伴い物件費が減少しているため、前年度比で人口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4,953</a:t>
          </a:r>
          <a:r>
            <a:rPr kumimoji="1" lang="ja-JP" altLang="en-US" sz="1300">
              <a:latin typeface="ＭＳ Ｐゴシック" panose="020B0600070205080204" pitchFamily="50" charset="-128"/>
              <a:ea typeface="ＭＳ Ｐゴシック" panose="020B0600070205080204" pitchFamily="50" charset="-128"/>
            </a:rPr>
            <a:t>円の減となっており、類似団体の中でも中位に位置している。</a:t>
          </a:r>
        </a:p>
        <a:p>
          <a:r>
            <a:rPr kumimoji="1" lang="ja-JP" altLang="en-US" sz="1300">
              <a:latin typeface="ＭＳ Ｐゴシック" panose="020B0600070205080204" pitchFamily="50" charset="-128"/>
              <a:ea typeface="ＭＳ Ｐゴシック" panose="020B0600070205080204" pitchFamily="50" charset="-128"/>
            </a:rPr>
            <a:t>　今後は人件費及び物価高騰により全体的な経費が値上がりすることが見込まれることから、引き続き委託業務を精査し、抑制を図っていく。また、維持補修費に関しては、公共施設等総合管理計画や個別施設計画に基づいて適正な時期をとらえた修繕を行い、費用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4817</xdr:rowOff>
    </xdr:from>
    <xdr:to>
      <xdr:col>23</xdr:col>
      <xdr:colOff>133350</xdr:colOff>
      <xdr:row>83</xdr:row>
      <xdr:rowOff>71216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35167"/>
          <a:ext cx="8382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71216</xdr:rowOff>
    </xdr:from>
    <xdr:to>
      <xdr:col>19</xdr:col>
      <xdr:colOff>133350</xdr:colOff>
      <xdr:row>83</xdr:row>
      <xdr:rowOff>94098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01566"/>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149952</xdr:rowOff>
    </xdr:from>
    <xdr:to>
      <xdr:col>15</xdr:col>
      <xdr:colOff>82550</xdr:colOff>
      <xdr:row>83</xdr:row>
      <xdr:rowOff>94098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8852"/>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108254</xdr:rowOff>
    </xdr:from>
    <xdr:to>
      <xdr:col>11</xdr:col>
      <xdr:colOff>31750</xdr:colOff>
      <xdr:row>82</xdr:row>
      <xdr:rowOff>149952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704"/>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125467</xdr:rowOff>
    </xdr:from>
    <xdr:to>
      <xdr:col>23</xdr:col>
      <xdr:colOff>184150</xdr:colOff>
      <xdr:row>83</xdr:row>
      <xdr:rowOff>55617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141994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20416</xdr:rowOff>
    </xdr:from>
    <xdr:to>
      <xdr:col>19</xdr:col>
      <xdr:colOff>184150</xdr:colOff>
      <xdr:row>83</xdr:row>
      <xdr:rowOff>122016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132193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43298</xdr:rowOff>
    </xdr:from>
    <xdr:to>
      <xdr:col>15</xdr:col>
      <xdr:colOff>133350</xdr:colOff>
      <xdr:row>83</xdr:row>
      <xdr:rowOff>144898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129675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99152</xdr:rowOff>
    </xdr:from>
    <xdr:to>
      <xdr:col>11</xdr:col>
      <xdr:colOff>82550</xdr:colOff>
      <xdr:row>83</xdr:row>
      <xdr:rowOff>29302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39479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2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57454</xdr:rowOff>
    </xdr:from>
    <xdr:to>
      <xdr:col>7</xdr:col>
      <xdr:colOff>31750</xdr:colOff>
      <xdr:row>81</xdr:row>
      <xdr:rowOff>159054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169231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前年度に引き続き、類似団体の平均を下回っている。今後も国及び県の動向を注視し、給与の適正化を図っていく。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131536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5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131536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148771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148771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189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人増となっており、類似団体平均を若干上回っている。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名程度の削減を行ってきており、過去５年間は同程度の人数で推移している。</a:t>
          </a:r>
        </a:p>
        <a:p>
          <a:r>
            <a:rPr kumimoji="1" lang="ja-JP" altLang="en-US" sz="1300">
              <a:latin typeface="ＭＳ Ｐゴシック" panose="020B0600070205080204" pitchFamily="50" charset="-128"/>
              <a:ea typeface="ＭＳ Ｐゴシック" panose="020B0600070205080204" pitchFamily="50" charset="-128"/>
            </a:rPr>
            <a:t>　今後は、令和３年４月１日の職員数 </a:t>
          </a:r>
          <a:r>
            <a:rPr kumimoji="1" lang="en-US" altLang="ja-JP" sz="1300">
              <a:latin typeface="ＭＳ Ｐゴシック" panose="020B0600070205080204" pitchFamily="50" charset="-128"/>
              <a:ea typeface="ＭＳ Ｐゴシック" panose="020B0600070205080204" pitchFamily="50" charset="-128"/>
            </a:rPr>
            <a:t>810 </a:t>
          </a:r>
          <a:r>
            <a:rPr kumimoji="1" lang="ja-JP" altLang="en-US" sz="1300">
              <a:latin typeface="ＭＳ Ｐゴシック" panose="020B0600070205080204" pitchFamily="50" charset="-128"/>
              <a:ea typeface="ＭＳ Ｐゴシック" panose="020B0600070205080204" pitchFamily="50" charset="-128"/>
            </a:rPr>
            <a:t>人を基礎として、令和８年度までの間、基本的には職員数の抑制に引き続き努めるものとし、社会情勢や地方分権の進捗状況等に合わせ、計画期間における増員の上限を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人程度とする。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27834</xdr:rowOff>
    </xdr:from>
    <xdr:to>
      <xdr:col>81</xdr:col>
      <xdr:colOff>44450</xdr:colOff>
      <xdr:row>63</xdr:row>
      <xdr:rowOff>49954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29184"/>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19791</xdr:rowOff>
    </xdr:from>
    <xdr:to>
      <xdr:col>77</xdr:col>
      <xdr:colOff>44450</xdr:colOff>
      <xdr:row>63</xdr:row>
      <xdr:rowOff>27834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211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19791</xdr:rowOff>
    </xdr:from>
    <xdr:to>
      <xdr:col>72</xdr:col>
      <xdr:colOff>203200</xdr:colOff>
      <xdr:row>63</xdr:row>
      <xdr:rowOff>21802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211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21802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148484</xdr:rowOff>
    </xdr:from>
    <xdr:to>
      <xdr:col>77</xdr:col>
      <xdr:colOff>95250</xdr:colOff>
      <xdr:row>63</xdr:row>
      <xdr:rowOff>78634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63411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6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140441</xdr:rowOff>
    </xdr:from>
    <xdr:to>
      <xdr:col>73</xdr:col>
      <xdr:colOff>44450</xdr:colOff>
      <xdr:row>63</xdr:row>
      <xdr:rowOff>70591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３カ年平均の実質公債費比率は前年度と同率であるが、単年度は元利償還金額の減や標準税収入額の増もあり、前年度と比べると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もっとも、今後控える大型建設事業に伴い、借入額の増加が見込まれるため、引き続き公債費負担の抑制を図っていく必要がある。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将来負担比率が前年度に比べて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ポイント増となった要因は、地方債現在高が減となったも関わらず、充当可能基金が約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　しかし、今後、地方債を充当する新クリーンセンター建設事業、当山小学校分離新設校建設事業、新体育館建設事業、てだこ浦西駅周辺地区複合施設整備事業等の大型建設事業が予定されていることから、さらなる公債費の適正化に取り組むと同時に、財政調整基金や減債基金の積み増し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12065</xdr:rowOff>
    </xdr:from>
    <xdr:to>
      <xdr:col>72</xdr:col>
      <xdr:colOff>203200</xdr:colOff>
      <xdr:row>16</xdr:row>
      <xdr:rowOff>26761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8381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26761</xdr:rowOff>
    </xdr:from>
    <xdr:to>
      <xdr:col>68</xdr:col>
      <xdr:colOff>152400</xdr:colOff>
      <xdr:row>17</xdr:row>
      <xdr:rowOff>1814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69961"/>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156119</xdr:rowOff>
    </xdr:from>
    <xdr:to>
      <xdr:col>68</xdr:col>
      <xdr:colOff>203200</xdr:colOff>
      <xdr:row>18</xdr:row>
      <xdr:rowOff>86269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5171</xdr:rowOff>
    </xdr:from>
    <xdr:to>
      <xdr:col>81</xdr:col>
      <xdr:colOff>95250</xdr:colOff>
      <xdr:row>14</xdr:row>
      <xdr:rowOff>106771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148698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7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147411</xdr:rowOff>
    </xdr:from>
    <xdr:to>
      <xdr:col>68</xdr:col>
      <xdr:colOff>203200</xdr:colOff>
      <xdr:row>16</xdr:row>
      <xdr:rowOff>77561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87738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122464</xdr:rowOff>
    </xdr:from>
    <xdr:to>
      <xdr:col>64</xdr:col>
      <xdr:colOff>152400</xdr:colOff>
      <xdr:row>17</xdr:row>
      <xdr:rowOff>52614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62791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115,545
113,886
19.44
61,435,779
59,952,914
884,306
25,730,191
33,415,774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ポイント増となっており、類似団体・沖縄県平均と比較しても高い水準となった。</a:t>
          </a:r>
        </a:p>
        <a:p>
          <a:r>
            <a:rPr kumimoji="1" lang="ja-JP" altLang="en-US" sz="1300">
              <a:latin typeface="ＭＳ Ｐゴシック" panose="020B0600070205080204" pitchFamily="50" charset="-128"/>
              <a:ea typeface="ＭＳ Ｐゴシック" panose="020B0600070205080204" pitchFamily="50" charset="-128"/>
            </a:rPr>
            <a:t>　これは、市町村たばこ税等の歳入減に伴い経常収支比率の増、人件費が給与改定等に伴い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今後は、職員給の増により人件費は増加傾向にあるが、引き続き職員の定員管理方針に基づき、人件費の適正化に努める。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ポイント増となり、類似団体の平均的な水準よりは低くなっているが、依然として全国平均及び沖縄県平均より高い水準となっている。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委託料が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割以上を占めるため、委託の必要性について精査し、委託料の抑制を図っていく。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2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49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ポイント増となっており、類似団体・全国・沖縄県平均と比較しても高い状態にある。</a:t>
          </a:r>
        </a:p>
        <a:p>
          <a:r>
            <a:rPr kumimoji="1" lang="ja-JP" altLang="en-US" sz="1300">
              <a:latin typeface="ＭＳ Ｐゴシック" panose="020B0600070205080204" pitchFamily="50" charset="-128"/>
              <a:ea typeface="ＭＳ Ｐゴシック" panose="020B0600070205080204" pitchFamily="50" charset="-128"/>
            </a:rPr>
            <a:t>　障害福祉サービス費等給付費等の社会福祉費や児童福祉費の増加は今後も続くと見込まれるため、事業内容の精査や統合整理を図りながら、持続可能な事業展開を行う必要がある。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23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100330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15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83820</xdr:rowOff>
    </xdr:from>
    <xdr:to>
      <xdr:col>24</xdr:col>
      <xdr:colOff>76200</xdr:colOff>
      <xdr:row>61</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163847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144780</xdr:rowOff>
    </xdr:from>
    <xdr:to>
      <xdr:col>6</xdr:col>
      <xdr:colOff>171450</xdr:colOff>
      <xdr:row>61</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前年度に引き続き類似団体の平均を下回っているが、前年度比で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ポイント悪化している。国民健康保険特別会計繰出金の増や区画整理加速化のため土地区画整理特別会計などへの繰出金の増などが主な要因である。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今後、国民健康保険事業会計において保険料等の適正化を図ることなどにより、税収を主な財源とする普通会計の負担額を減らしていくよう努める。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0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0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ポイント減となっており、その主たる原因は、新型コロナウイルス感染症関連事業の国庫返納金の減によるものである。、類似団体でも上位に位置し、全国平均及び沖縄県平均と比較しても低い状態にある。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今後も各補助金の内容についての精査を行い、適正化を図っていく。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35</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64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01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xdr:rowOff>
    </xdr:from>
    <xdr:to>
      <xdr:col>69</xdr:col>
      <xdr:colOff>92075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37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128778</xdr:rowOff>
    </xdr:from>
    <xdr:to>
      <xdr:col>65</xdr:col>
      <xdr:colOff>53975</xdr:colOff>
      <xdr:row>34</xdr:row>
      <xdr:rowOff>58928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69105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公債費の経常収支比率については、前年度同率となっており、類似団体・全国・沖縄県平均と比較しても低い水準にある。</a:t>
          </a:r>
        </a:p>
        <a:p>
          <a:r>
            <a:rPr kumimoji="1" lang="ja-JP" altLang="en-US" sz="1300">
              <a:latin typeface="ＭＳ Ｐゴシック" panose="020B0600070205080204" pitchFamily="50" charset="-128"/>
              <a:ea typeface="ＭＳ Ｐゴシック" panose="020B0600070205080204" pitchFamily="50" charset="-128"/>
            </a:rPr>
            <a:t>　しかし、今後は大型建設事業等に係る起債借入れが予定されているため、引き続き公債費の抑制を図っていく。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ポイント悪化しており、類似団体・全国・沖縄県平均より高くなっている。主な要因としては、繰出金及び扶助費の増が挙げられる。</a:t>
          </a:r>
        </a:p>
        <a:p>
          <a:r>
            <a:rPr kumimoji="1" lang="ja-JP" altLang="en-US" sz="1300">
              <a:latin typeface="ＭＳ Ｐゴシック" panose="020B0600070205080204" pitchFamily="50" charset="-128"/>
              <a:ea typeface="ＭＳ Ｐゴシック" panose="020B0600070205080204" pitchFamily="50" charset="-128"/>
            </a:rPr>
            <a:t>　今後も、依然として扶助費や物件費の一般財源等充当額が高い水準にあるため、自主財源確保の取り組みとあわせて、経常経費の抑制に努めていく必要がある。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95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76</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98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98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572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158806</xdr:rowOff>
    </xdr:from>
    <xdr:to>
      <xdr:col>29</xdr:col>
      <xdr:colOff>127000</xdr:colOff>
      <xdr:row>16</xdr:row>
      <xdr:rowOff>167264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9631"/>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167264</xdr:rowOff>
    </xdr:from>
    <xdr:to>
      <xdr:col>26</xdr:col>
      <xdr:colOff>50800</xdr:colOff>
      <xdr:row>17</xdr:row>
      <xdr:rowOff>6010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58089"/>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6010</xdr:rowOff>
    </xdr:from>
    <xdr:to>
      <xdr:col>22</xdr:col>
      <xdr:colOff>114300</xdr:colOff>
      <xdr:row>17</xdr:row>
      <xdr:rowOff>89883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8285"/>
          <a:ext cx="698500" cy="8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89883</xdr:rowOff>
    </xdr:from>
    <xdr:to>
      <xdr:col>18</xdr:col>
      <xdr:colOff>177800</xdr:colOff>
      <xdr:row>17</xdr:row>
      <xdr:rowOff>116103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2158"/>
          <a:ext cx="698500" cy="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108006</xdr:rowOff>
    </xdr:from>
    <xdr:to>
      <xdr:col>29</xdr:col>
      <xdr:colOff>177800</xdr:colOff>
      <xdr:row>17</xdr:row>
      <xdr:rowOff>38156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80083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116464</xdr:rowOff>
    </xdr:from>
    <xdr:to>
      <xdr:col>26</xdr:col>
      <xdr:colOff>101600</xdr:colOff>
      <xdr:row>17</xdr:row>
      <xdr:rowOff>46614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31391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126660</xdr:rowOff>
    </xdr:from>
    <xdr:to>
      <xdr:col>22</xdr:col>
      <xdr:colOff>165100</xdr:colOff>
      <xdr:row>17</xdr:row>
      <xdr:rowOff>56810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41587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39083</xdr:rowOff>
    </xdr:from>
    <xdr:to>
      <xdr:col>19</xdr:col>
      <xdr:colOff>38100</xdr:colOff>
      <xdr:row>17</xdr:row>
      <xdr:rowOff>140683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125460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65303</xdr:rowOff>
    </xdr:from>
    <xdr:to>
      <xdr:col>15</xdr:col>
      <xdr:colOff>101600</xdr:colOff>
      <xdr:row>17</xdr:row>
      <xdr:rowOff>166903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151680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146926</xdr:rowOff>
    </xdr:from>
    <xdr:to>
      <xdr:col>29</xdr:col>
      <xdr:colOff>127000</xdr:colOff>
      <xdr:row>35</xdr:row>
      <xdr:rowOff>190894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57276"/>
          <a:ext cx="6477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175671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8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65736</xdr:rowOff>
    </xdr:from>
    <xdr:to>
      <xdr:col>26</xdr:col>
      <xdr:colOff>50800</xdr:colOff>
      <xdr:row>35</xdr:row>
      <xdr:rowOff>146926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76086"/>
          <a:ext cx="698500" cy="8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65736</xdr:rowOff>
    </xdr:from>
    <xdr:to>
      <xdr:col>22</xdr:col>
      <xdr:colOff>114300</xdr:colOff>
      <xdr:row>35</xdr:row>
      <xdr:rowOff>213525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76086"/>
          <a:ext cx="698500" cy="14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212687</xdr:rowOff>
    </xdr:from>
    <xdr:to>
      <xdr:col>18</xdr:col>
      <xdr:colOff>177800</xdr:colOff>
      <xdr:row>35</xdr:row>
      <xdr:rowOff>213525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3037"/>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140094</xdr:rowOff>
    </xdr:from>
    <xdr:to>
      <xdr:col>29</xdr:col>
      <xdr:colOff>177800</xdr:colOff>
      <xdr:row>35</xdr:row>
      <xdr:rowOff>241694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328071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96126</xdr:rowOff>
    </xdr:from>
    <xdr:to>
      <xdr:col>26</xdr:col>
      <xdr:colOff>101600</xdr:colOff>
      <xdr:row>35</xdr:row>
      <xdr:rowOff>197726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0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207903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7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14936</xdr:rowOff>
    </xdr:from>
    <xdr:to>
      <xdr:col>22</xdr:col>
      <xdr:colOff>165100</xdr:colOff>
      <xdr:row>35</xdr:row>
      <xdr:rowOff>116536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126712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9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162725</xdr:rowOff>
    </xdr:from>
    <xdr:to>
      <xdr:col>19</xdr:col>
      <xdr:colOff>38100</xdr:colOff>
      <xdr:row>35</xdr:row>
      <xdr:rowOff>264325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249102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161887</xdr:rowOff>
    </xdr:from>
    <xdr:to>
      <xdr:col>15</xdr:col>
      <xdr:colOff>101600</xdr:colOff>
      <xdr:row>35</xdr:row>
      <xdr:rowOff>263487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248264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115,545
113,886
19.44
61,435,779
59,952,914
884,306
25,730,191
33,415,774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130808</xdr:rowOff>
    </xdr:from>
    <xdr:to>
      <xdr:col>24</xdr:col>
      <xdr:colOff>63500</xdr:colOff>
      <xdr:row>36</xdr:row>
      <xdr:rowOff>10838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31558"/>
          <a:ext cx="8382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10838</xdr:rowOff>
    </xdr:from>
    <xdr:to>
      <xdr:col>19</xdr:col>
      <xdr:colOff>177800</xdr:colOff>
      <xdr:row>36</xdr:row>
      <xdr:rowOff>32761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83038"/>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32761</xdr:rowOff>
    </xdr:from>
    <xdr:to>
      <xdr:col>15</xdr:col>
      <xdr:colOff>50800</xdr:colOff>
      <xdr:row>36</xdr:row>
      <xdr:rowOff>67325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496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67325</xdr:rowOff>
    </xdr:from>
    <xdr:to>
      <xdr:col>10</xdr:col>
      <xdr:colOff>114300</xdr:colOff>
      <xdr:row>37</xdr:row>
      <xdr:rowOff>36693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9525"/>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80008</xdr:rowOff>
    </xdr:from>
    <xdr:to>
      <xdr:col>24</xdr:col>
      <xdr:colOff>114300</xdr:colOff>
      <xdr:row>36</xdr:row>
      <xdr:rowOff>10158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58435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131488</xdr:rowOff>
    </xdr:from>
    <xdr:to>
      <xdr:col>20</xdr:col>
      <xdr:colOff>38100</xdr:colOff>
      <xdr:row>36</xdr:row>
      <xdr:rowOff>61638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52765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153411</xdr:rowOff>
    </xdr:from>
    <xdr:to>
      <xdr:col>15</xdr:col>
      <xdr:colOff>101600</xdr:colOff>
      <xdr:row>36</xdr:row>
      <xdr:rowOff>83561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74688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16525</xdr:rowOff>
    </xdr:from>
    <xdr:to>
      <xdr:col>10</xdr:col>
      <xdr:colOff>165100</xdr:colOff>
      <xdr:row>36</xdr:row>
      <xdr:rowOff>118125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157343</xdr:rowOff>
    </xdr:from>
    <xdr:to>
      <xdr:col>6</xdr:col>
      <xdr:colOff>38100</xdr:colOff>
      <xdr:row>37</xdr:row>
      <xdr:rowOff>87493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78620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53501</xdr:rowOff>
    </xdr:from>
    <xdr:to>
      <xdr:col>24</xdr:col>
      <xdr:colOff>63500</xdr:colOff>
      <xdr:row>57</xdr:row>
      <xdr:rowOff>168732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6151"/>
          <a:ext cx="838200" cy="1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2736</xdr:rowOff>
    </xdr:from>
    <xdr:to>
      <xdr:col>19</xdr:col>
      <xdr:colOff>177800</xdr:colOff>
      <xdr:row>57</xdr:row>
      <xdr:rowOff>53501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5386"/>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2736</xdr:rowOff>
    </xdr:from>
    <xdr:to>
      <xdr:col>15</xdr:col>
      <xdr:colOff>50800</xdr:colOff>
      <xdr:row>57</xdr:row>
      <xdr:rowOff>135438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5386"/>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135438</xdr:rowOff>
    </xdr:from>
    <xdr:to>
      <xdr:col>10</xdr:col>
      <xdr:colOff>114300</xdr:colOff>
      <xdr:row>58</xdr:row>
      <xdr:rowOff>81995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8088"/>
          <a:ext cx="8890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117932</xdr:rowOff>
    </xdr:from>
    <xdr:to>
      <xdr:col>24</xdr:col>
      <xdr:colOff>114300</xdr:colOff>
      <xdr:row>58</xdr:row>
      <xdr:rowOff>48082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96359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2701</xdr:rowOff>
    </xdr:from>
    <xdr:to>
      <xdr:col>20</xdr:col>
      <xdr:colOff>38100</xdr:colOff>
      <xdr:row>57</xdr:row>
      <xdr:rowOff>104301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123386</xdr:rowOff>
    </xdr:from>
    <xdr:to>
      <xdr:col>15</xdr:col>
      <xdr:colOff>101600</xdr:colOff>
      <xdr:row>57</xdr:row>
      <xdr:rowOff>53536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70063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84638</xdr:rowOff>
    </xdr:from>
    <xdr:to>
      <xdr:col>10</xdr:col>
      <xdr:colOff>165100</xdr:colOff>
      <xdr:row>58</xdr:row>
      <xdr:rowOff>14788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31195</xdr:rowOff>
    </xdr:from>
    <xdr:to>
      <xdr:col>6</xdr:col>
      <xdr:colOff>38100</xdr:colOff>
      <xdr:row>58</xdr:row>
      <xdr:rowOff>132795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123922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33573</xdr:rowOff>
    </xdr:from>
    <xdr:to>
      <xdr:col>24</xdr:col>
      <xdr:colOff>63500</xdr:colOff>
      <xdr:row>76</xdr:row>
      <xdr:rowOff>42717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6377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33573</xdr:rowOff>
    </xdr:from>
    <xdr:to>
      <xdr:col>19</xdr:col>
      <xdr:colOff>177800</xdr:colOff>
      <xdr:row>76</xdr:row>
      <xdr:rowOff>73464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63773"/>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19228</xdr:rowOff>
    </xdr:from>
    <xdr:to>
      <xdr:col>15</xdr:col>
      <xdr:colOff>50800</xdr:colOff>
      <xdr:row>76</xdr:row>
      <xdr:rowOff>73464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49428"/>
          <a:ext cx="8890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19228</xdr:rowOff>
    </xdr:from>
    <xdr:to>
      <xdr:col>10</xdr:col>
      <xdr:colOff>114300</xdr:colOff>
      <xdr:row>76</xdr:row>
      <xdr:rowOff>95580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4942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163367</xdr:rowOff>
    </xdr:from>
    <xdr:to>
      <xdr:col>24</xdr:col>
      <xdr:colOff>114300</xdr:colOff>
      <xdr:row>76</xdr:row>
      <xdr:rowOff>93517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14794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154223</xdr:rowOff>
    </xdr:from>
    <xdr:to>
      <xdr:col>20</xdr:col>
      <xdr:colOff>38100</xdr:colOff>
      <xdr:row>76</xdr:row>
      <xdr:rowOff>84373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100899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8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22664</xdr:rowOff>
    </xdr:from>
    <xdr:to>
      <xdr:col>15</xdr:col>
      <xdr:colOff>101600</xdr:colOff>
      <xdr:row>76</xdr:row>
      <xdr:rowOff>124264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140790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2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139878</xdr:rowOff>
    </xdr:from>
    <xdr:to>
      <xdr:col>10</xdr:col>
      <xdr:colOff>165100</xdr:colOff>
      <xdr:row>76</xdr:row>
      <xdr:rowOff>70027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61155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44780</xdr:rowOff>
    </xdr:from>
    <xdr:to>
      <xdr:col>6</xdr:col>
      <xdr:colOff>38100</xdr:colOff>
      <xdr:row>76</xdr:row>
      <xdr:rowOff>146380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137507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114044</xdr:rowOff>
    </xdr:from>
    <xdr:to>
      <xdr:col>24</xdr:col>
      <xdr:colOff>63500</xdr:colOff>
      <xdr:row>93</xdr:row>
      <xdr:rowOff>2860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87444"/>
          <a:ext cx="838200" cy="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164770</xdr:rowOff>
    </xdr:from>
    <xdr:to>
      <xdr:col>19</xdr:col>
      <xdr:colOff>177800</xdr:colOff>
      <xdr:row>93</xdr:row>
      <xdr:rowOff>2860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38170"/>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164770</xdr:rowOff>
    </xdr:from>
    <xdr:to>
      <xdr:col>15</xdr:col>
      <xdr:colOff>50800</xdr:colOff>
      <xdr:row>94</xdr:row>
      <xdr:rowOff>5490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38170"/>
          <a:ext cx="889000" cy="1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5490</xdr:rowOff>
    </xdr:from>
    <xdr:to>
      <xdr:col>10</xdr:col>
      <xdr:colOff>114300</xdr:colOff>
      <xdr:row>94</xdr:row>
      <xdr:rowOff>59851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21790"/>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63244</xdr:rowOff>
    </xdr:from>
    <xdr:to>
      <xdr:col>24</xdr:col>
      <xdr:colOff>114300</xdr:colOff>
      <xdr:row>92</xdr:row>
      <xdr:rowOff>164844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86121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123510</xdr:rowOff>
    </xdr:from>
    <xdr:to>
      <xdr:col>20</xdr:col>
      <xdr:colOff>38100</xdr:colOff>
      <xdr:row>93</xdr:row>
      <xdr:rowOff>53660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70187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7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113970</xdr:rowOff>
    </xdr:from>
    <xdr:to>
      <xdr:col>15</xdr:col>
      <xdr:colOff>101600</xdr:colOff>
      <xdr:row>93</xdr:row>
      <xdr:rowOff>44120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60647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6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126140</xdr:rowOff>
    </xdr:from>
    <xdr:to>
      <xdr:col>10</xdr:col>
      <xdr:colOff>165100</xdr:colOff>
      <xdr:row>94</xdr:row>
      <xdr:rowOff>56290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0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72817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9051</xdr:rowOff>
    </xdr:from>
    <xdr:to>
      <xdr:col>6</xdr:col>
      <xdr:colOff>38100</xdr:colOff>
      <xdr:row>94</xdr:row>
      <xdr:rowOff>110651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127178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96304</xdr:rowOff>
    </xdr:from>
    <xdr:to>
      <xdr:col>55</xdr:col>
      <xdr:colOff>0</xdr:colOff>
      <xdr:row>37</xdr:row>
      <xdr:rowOff>112897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39954"/>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112897</xdr:rowOff>
    </xdr:from>
    <xdr:to>
      <xdr:col>50</xdr:col>
      <xdr:colOff>114300</xdr:colOff>
      <xdr:row>38</xdr:row>
      <xdr:rowOff>26781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56547"/>
          <a:ext cx="889000" cy="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150082</xdr:rowOff>
    </xdr:from>
    <xdr:to>
      <xdr:col>45</xdr:col>
      <xdr:colOff>177800</xdr:colOff>
      <xdr:row>38</xdr:row>
      <xdr:rowOff>26781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36482"/>
          <a:ext cx="889000" cy="90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150082</xdr:rowOff>
    </xdr:from>
    <xdr:to>
      <xdr:col>41</xdr:col>
      <xdr:colOff>50800</xdr:colOff>
      <xdr:row>38</xdr:row>
      <xdr:rowOff>127041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36482"/>
          <a:ext cx="889000" cy="10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45504</xdr:rowOff>
    </xdr:from>
    <xdr:to>
      <xdr:col>55</xdr:col>
      <xdr:colOff>50800</xdr:colOff>
      <xdr:row>37</xdr:row>
      <xdr:rowOff>147104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23931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62097</xdr:rowOff>
    </xdr:from>
    <xdr:to>
      <xdr:col>50</xdr:col>
      <xdr:colOff>165100</xdr:colOff>
      <xdr:row>37</xdr:row>
      <xdr:rowOff>163697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154824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147431</xdr:rowOff>
    </xdr:from>
    <xdr:to>
      <xdr:col>46</xdr:col>
      <xdr:colOff>38100</xdr:colOff>
      <xdr:row>38</xdr:row>
      <xdr:rowOff>77581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68708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99282</xdr:rowOff>
    </xdr:from>
    <xdr:to>
      <xdr:col>41</xdr:col>
      <xdr:colOff>101600</xdr:colOff>
      <xdr:row>33</xdr:row>
      <xdr:rowOff>29432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20559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7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76241</xdr:rowOff>
    </xdr:from>
    <xdr:to>
      <xdr:col>36</xdr:col>
      <xdr:colOff>165100</xdr:colOff>
      <xdr:row>39</xdr:row>
      <xdr:rowOff>6391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168968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153835</xdr:rowOff>
    </xdr:from>
    <xdr:to>
      <xdr:col>55</xdr:col>
      <xdr:colOff>0</xdr:colOff>
      <xdr:row>56</xdr:row>
      <xdr:rowOff>108141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12135"/>
          <a:ext cx="838200" cy="2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93955</xdr:rowOff>
    </xdr:from>
    <xdr:to>
      <xdr:col>50</xdr:col>
      <xdr:colOff>114300</xdr:colOff>
      <xdr:row>56</xdr:row>
      <xdr:rowOff>108141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352255"/>
          <a:ext cx="889000" cy="3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93955</xdr:rowOff>
    </xdr:from>
    <xdr:to>
      <xdr:col>45</xdr:col>
      <xdr:colOff>177800</xdr:colOff>
      <xdr:row>55</xdr:row>
      <xdr:rowOff>48158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352255"/>
          <a:ext cx="889000" cy="1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112205</xdr:rowOff>
    </xdr:from>
    <xdr:to>
      <xdr:col>41</xdr:col>
      <xdr:colOff>50800</xdr:colOff>
      <xdr:row>55</xdr:row>
      <xdr:rowOff>48158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99055"/>
          <a:ext cx="889000" cy="2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28579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103035</xdr:rowOff>
    </xdr:from>
    <xdr:to>
      <xdr:col>55</xdr:col>
      <xdr:colOff>50800</xdr:colOff>
      <xdr:row>55</xdr:row>
      <xdr:rowOff>33185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125912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57341</xdr:rowOff>
    </xdr:from>
    <xdr:to>
      <xdr:col>50</xdr:col>
      <xdr:colOff>165100</xdr:colOff>
      <xdr:row>56</xdr:row>
      <xdr:rowOff>158941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150068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43155</xdr:rowOff>
    </xdr:from>
    <xdr:to>
      <xdr:col>46</xdr:col>
      <xdr:colOff>38100</xdr:colOff>
      <xdr:row>54</xdr:row>
      <xdr:rowOff>144755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161282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0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168808</xdr:rowOff>
    </xdr:from>
    <xdr:to>
      <xdr:col>41</xdr:col>
      <xdr:colOff>101600</xdr:colOff>
      <xdr:row>55</xdr:row>
      <xdr:rowOff>98958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61405</xdr:rowOff>
    </xdr:from>
    <xdr:to>
      <xdr:col>36</xdr:col>
      <xdr:colOff>165100</xdr:colOff>
      <xdr:row>53</xdr:row>
      <xdr:rowOff>163005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9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125138</xdr:rowOff>
    </xdr:from>
    <xdr:to>
      <xdr:col>55</xdr:col>
      <xdr:colOff>0</xdr:colOff>
      <xdr:row>77</xdr:row>
      <xdr:rowOff>135265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55338"/>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125138</xdr:rowOff>
    </xdr:from>
    <xdr:to>
      <xdr:col>50</xdr:col>
      <xdr:colOff>114300</xdr:colOff>
      <xdr:row>77</xdr:row>
      <xdr:rowOff>61610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55338"/>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104107</xdr:rowOff>
    </xdr:from>
    <xdr:to>
      <xdr:col>45</xdr:col>
      <xdr:colOff>177800</xdr:colOff>
      <xdr:row>77</xdr:row>
      <xdr:rowOff>61610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34307"/>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79647</xdr:rowOff>
    </xdr:from>
    <xdr:to>
      <xdr:col>41</xdr:col>
      <xdr:colOff>50800</xdr:colOff>
      <xdr:row>76</xdr:row>
      <xdr:rowOff>104107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938397"/>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84465</xdr:rowOff>
    </xdr:from>
    <xdr:to>
      <xdr:col>55</xdr:col>
      <xdr:colOff>50800</xdr:colOff>
      <xdr:row>78</xdr:row>
      <xdr:rowOff>14615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62892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74338</xdr:rowOff>
    </xdr:from>
    <xdr:to>
      <xdr:col>50</xdr:col>
      <xdr:colOff>165100</xdr:colOff>
      <xdr:row>77</xdr:row>
      <xdr:rowOff>4488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10810</xdr:rowOff>
    </xdr:from>
    <xdr:to>
      <xdr:col>46</xdr:col>
      <xdr:colOff>38100</xdr:colOff>
      <xdr:row>77</xdr:row>
      <xdr:rowOff>112410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128937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53307</xdr:rowOff>
    </xdr:from>
    <xdr:to>
      <xdr:col>41</xdr:col>
      <xdr:colOff>101600</xdr:colOff>
      <xdr:row>76</xdr:row>
      <xdr:rowOff>154907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146034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28847</xdr:rowOff>
    </xdr:from>
    <xdr:to>
      <xdr:col>36</xdr:col>
      <xdr:colOff>165100</xdr:colOff>
      <xdr:row>75</xdr:row>
      <xdr:rowOff>130447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146974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60147</xdr:rowOff>
    </xdr:from>
    <xdr:to>
      <xdr:col>55</xdr:col>
      <xdr:colOff>0</xdr:colOff>
      <xdr:row>98</xdr:row>
      <xdr:rowOff>105677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62247"/>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60147</xdr:rowOff>
    </xdr:from>
    <xdr:to>
      <xdr:col>50</xdr:col>
      <xdr:colOff>114300</xdr:colOff>
      <xdr:row>98</xdr:row>
      <xdr:rowOff>61691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62247"/>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20713</xdr:rowOff>
    </xdr:from>
    <xdr:to>
      <xdr:col>45</xdr:col>
      <xdr:colOff>177800</xdr:colOff>
      <xdr:row>98</xdr:row>
      <xdr:rowOff>61691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51363"/>
          <a:ext cx="889000" cy="2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20713</xdr:rowOff>
    </xdr:from>
    <xdr:to>
      <xdr:col>41</xdr:col>
      <xdr:colOff>50800</xdr:colOff>
      <xdr:row>97</xdr:row>
      <xdr:rowOff>77139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51363"/>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54877</xdr:rowOff>
    </xdr:from>
    <xdr:to>
      <xdr:col>55</xdr:col>
      <xdr:colOff>50800</xdr:colOff>
      <xdr:row>98</xdr:row>
      <xdr:rowOff>156477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141254</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9347</xdr:rowOff>
    </xdr:from>
    <xdr:to>
      <xdr:col>50</xdr:col>
      <xdr:colOff>165100</xdr:colOff>
      <xdr:row>98</xdr:row>
      <xdr:rowOff>110947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102074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0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10891</xdr:rowOff>
    </xdr:from>
    <xdr:to>
      <xdr:col>46</xdr:col>
      <xdr:colOff>38100</xdr:colOff>
      <xdr:row>98</xdr:row>
      <xdr:rowOff>112491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103618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141363</xdr:rowOff>
    </xdr:from>
    <xdr:to>
      <xdr:col>41</xdr:col>
      <xdr:colOff>101600</xdr:colOff>
      <xdr:row>97</xdr:row>
      <xdr:rowOff>71513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26339</xdr:rowOff>
    </xdr:from>
    <xdr:to>
      <xdr:col>36</xdr:col>
      <xdr:colOff>165100</xdr:colOff>
      <xdr:row>97</xdr:row>
      <xdr:rowOff>127939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119066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9303</xdr:rowOff>
    </xdr:from>
    <xdr:to>
      <xdr:col>85</xdr:col>
      <xdr:colOff>127000</xdr:colOff>
      <xdr:row>76</xdr:row>
      <xdr:rowOff>43898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3950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140157</xdr:rowOff>
    </xdr:from>
    <xdr:to>
      <xdr:col>81</xdr:col>
      <xdr:colOff>50800</xdr:colOff>
      <xdr:row>76</xdr:row>
      <xdr:rowOff>9303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98907"/>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140157</xdr:rowOff>
    </xdr:from>
    <xdr:to>
      <xdr:col>76</xdr:col>
      <xdr:colOff>114300</xdr:colOff>
      <xdr:row>76</xdr:row>
      <xdr:rowOff>43307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98907"/>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43307</xdr:rowOff>
    </xdr:from>
    <xdr:to>
      <xdr:col>71</xdr:col>
      <xdr:colOff>177800</xdr:colOff>
      <xdr:row>76</xdr:row>
      <xdr:rowOff>52432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73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164548</xdr:rowOff>
    </xdr:from>
    <xdr:to>
      <xdr:col>85</xdr:col>
      <xdr:colOff>177800</xdr:colOff>
      <xdr:row>76</xdr:row>
      <xdr:rowOff>94698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142975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129953</xdr:rowOff>
    </xdr:from>
    <xdr:to>
      <xdr:col>81</xdr:col>
      <xdr:colOff>101600</xdr:colOff>
      <xdr:row>76</xdr:row>
      <xdr:rowOff>60102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88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51230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89357</xdr:rowOff>
    </xdr:from>
    <xdr:to>
      <xdr:col>76</xdr:col>
      <xdr:colOff>165100</xdr:colOff>
      <xdr:row>76</xdr:row>
      <xdr:rowOff>19507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163957</xdr:rowOff>
    </xdr:from>
    <xdr:to>
      <xdr:col>72</xdr:col>
      <xdr:colOff>38100</xdr:colOff>
      <xdr:row>76</xdr:row>
      <xdr:rowOff>94107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xdr:rowOff>
    </xdr:from>
    <xdr:to>
      <xdr:col>67</xdr:col>
      <xdr:colOff>101600</xdr:colOff>
      <xdr:row>76</xdr:row>
      <xdr:rowOff>103232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94359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24912</xdr:rowOff>
    </xdr:from>
    <xdr:to>
      <xdr:col>85</xdr:col>
      <xdr:colOff>127000</xdr:colOff>
      <xdr:row>97</xdr:row>
      <xdr:rowOff>153302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55562"/>
          <a:ext cx="8382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24912</xdr:rowOff>
    </xdr:from>
    <xdr:to>
      <xdr:col>81</xdr:col>
      <xdr:colOff>50800</xdr:colOff>
      <xdr:row>97</xdr:row>
      <xdr:rowOff>159314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55562"/>
          <a:ext cx="889000" cy="13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159314</xdr:rowOff>
    </xdr:from>
    <xdr:to>
      <xdr:col>76</xdr:col>
      <xdr:colOff>114300</xdr:colOff>
      <xdr:row>98</xdr:row>
      <xdr:rowOff>44069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9964"/>
          <a:ext cx="889000" cy="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44069</xdr:rowOff>
    </xdr:from>
    <xdr:to>
      <xdr:col>71</xdr:col>
      <xdr:colOff>177800</xdr:colOff>
      <xdr:row>98</xdr:row>
      <xdr:rowOff>82435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6169"/>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136090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102502</xdr:rowOff>
    </xdr:from>
    <xdr:to>
      <xdr:col>85</xdr:col>
      <xdr:colOff>177800</xdr:colOff>
      <xdr:row>98</xdr:row>
      <xdr:rowOff>32652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125379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145562</xdr:rowOff>
    </xdr:from>
    <xdr:to>
      <xdr:col>81</xdr:col>
      <xdr:colOff>101600</xdr:colOff>
      <xdr:row>97</xdr:row>
      <xdr:rowOff>75712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92239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108514</xdr:rowOff>
    </xdr:from>
    <xdr:to>
      <xdr:col>76</xdr:col>
      <xdr:colOff>165100</xdr:colOff>
      <xdr:row>98</xdr:row>
      <xdr:rowOff>38664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55191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164719</xdr:rowOff>
    </xdr:from>
    <xdr:to>
      <xdr:col>72</xdr:col>
      <xdr:colOff>38100</xdr:colOff>
      <xdr:row>98</xdr:row>
      <xdr:rowOff>94869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111396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31635</xdr:rowOff>
    </xdr:from>
    <xdr:to>
      <xdr:col>67</xdr:col>
      <xdr:colOff>101600</xdr:colOff>
      <xdr:row>98</xdr:row>
      <xdr:rowOff>133235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49893</xdr:rowOff>
    </xdr:from>
    <xdr:to>
      <xdr:col>116</xdr:col>
      <xdr:colOff>63500</xdr:colOff>
      <xdr:row>39</xdr:row>
      <xdr:rowOff>50056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6443"/>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50056</xdr:rowOff>
    </xdr:from>
    <xdr:to>
      <xdr:col>111</xdr:col>
      <xdr:colOff>177800</xdr:colOff>
      <xdr:row>39</xdr:row>
      <xdr:rowOff>50056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6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49893</xdr:rowOff>
    </xdr:from>
    <xdr:to>
      <xdr:col>107</xdr:col>
      <xdr:colOff>50800</xdr:colOff>
      <xdr:row>39</xdr:row>
      <xdr:rowOff>50056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644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49893</xdr:rowOff>
    </xdr:from>
    <xdr:to>
      <xdr:col>102</xdr:col>
      <xdr:colOff>114300</xdr:colOff>
      <xdr:row>39</xdr:row>
      <xdr:rowOff>82386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36443"/>
          <a:ext cx="8890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170543</xdr:rowOff>
    </xdr:from>
    <xdr:to>
      <xdr:col>116</xdr:col>
      <xdr:colOff>114300</xdr:colOff>
      <xdr:row>39</xdr:row>
      <xdr:rowOff>100693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85470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0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170706</xdr:rowOff>
    </xdr:from>
    <xdr:to>
      <xdr:col>112</xdr:col>
      <xdr:colOff>38100</xdr:colOff>
      <xdr:row>39</xdr:row>
      <xdr:rowOff>100856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91983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7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170706</xdr:rowOff>
    </xdr:from>
    <xdr:to>
      <xdr:col>107</xdr:col>
      <xdr:colOff>101600</xdr:colOff>
      <xdr:row>39</xdr:row>
      <xdr:rowOff>100856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91983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7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170543</xdr:rowOff>
    </xdr:from>
    <xdr:to>
      <xdr:col>102</xdr:col>
      <xdr:colOff>165100</xdr:colOff>
      <xdr:row>39</xdr:row>
      <xdr:rowOff>100693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91820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31586</xdr:rowOff>
    </xdr:from>
    <xdr:to>
      <xdr:col>98</xdr:col>
      <xdr:colOff>38100</xdr:colOff>
      <xdr:row>39</xdr:row>
      <xdr:rowOff>133186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124313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1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9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996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44355</xdr:rowOff>
    </xdr:from>
    <xdr:to>
      <xdr:col>107</xdr:col>
      <xdr:colOff>50800</xdr:colOff>
      <xdr:row>59</xdr:row>
      <xdr:rowOff>44431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9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44355</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9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165081</xdr:rowOff>
    </xdr:from>
    <xdr:to>
      <xdr:col>107</xdr:col>
      <xdr:colOff>101600</xdr:colOff>
      <xdr:row>59</xdr:row>
      <xdr:rowOff>95231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86358</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165005</xdr:rowOff>
    </xdr:from>
    <xdr:to>
      <xdr:col>102</xdr:col>
      <xdr:colOff>165100</xdr:colOff>
      <xdr:row>59</xdr:row>
      <xdr:rowOff>95155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86282</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55614</xdr:rowOff>
    </xdr:from>
    <xdr:to>
      <xdr:col>116</xdr:col>
      <xdr:colOff>63500</xdr:colOff>
      <xdr:row>76</xdr:row>
      <xdr:rowOff>125564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4364"/>
          <a:ext cx="838200" cy="2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125564</xdr:rowOff>
    </xdr:from>
    <xdr:to>
      <xdr:col>111</xdr:col>
      <xdr:colOff>177800</xdr:colOff>
      <xdr:row>77</xdr:row>
      <xdr:rowOff>4483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5764"/>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4483</xdr:rowOff>
    </xdr:from>
    <xdr:to>
      <xdr:col>107</xdr:col>
      <xdr:colOff>50800</xdr:colOff>
      <xdr:row>77</xdr:row>
      <xdr:rowOff>8789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0613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70510</xdr:rowOff>
    </xdr:from>
    <xdr:to>
      <xdr:col>102</xdr:col>
      <xdr:colOff>114300</xdr:colOff>
      <xdr:row>77</xdr:row>
      <xdr:rowOff>8789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00710"/>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4814</xdr:rowOff>
    </xdr:from>
    <xdr:to>
      <xdr:col>116</xdr:col>
      <xdr:colOff>114300</xdr:colOff>
      <xdr:row>75</xdr:row>
      <xdr:rowOff>106414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154691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74764</xdr:rowOff>
    </xdr:from>
    <xdr:to>
      <xdr:col>112</xdr:col>
      <xdr:colOff>38100</xdr:colOff>
      <xdr:row>77</xdr:row>
      <xdr:rowOff>4914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167491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125133</xdr:rowOff>
    </xdr:from>
    <xdr:to>
      <xdr:col>107</xdr:col>
      <xdr:colOff>101600</xdr:colOff>
      <xdr:row>77</xdr:row>
      <xdr:rowOff>55283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46410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129439</xdr:rowOff>
    </xdr:from>
    <xdr:to>
      <xdr:col>102</xdr:col>
      <xdr:colOff>165100</xdr:colOff>
      <xdr:row>77</xdr:row>
      <xdr:rowOff>59589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50716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19710</xdr:rowOff>
    </xdr:from>
    <xdr:to>
      <xdr:col>98</xdr:col>
      <xdr:colOff>38100</xdr:colOff>
      <xdr:row>76</xdr:row>
      <xdr:rowOff>121310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112437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性質別歳出決算の中で扶助費は、類似団体内順位が高くなっており、当市においては、保育や障害福祉のニーズが高く、今後も類似団体の平均額を上回る傾向が続くものとみられる。</a:t>
          </a:r>
        </a:p>
        <a:p>
          <a:r>
            <a:rPr kumimoji="1" lang="ja-JP" altLang="en-US" sz="1300">
              <a:latin typeface="ＭＳ Ｐゴシック" panose="020B0600070205080204" pitchFamily="50" charset="-128"/>
              <a:ea typeface="ＭＳ Ｐゴシック" panose="020B0600070205080204" pitchFamily="50" charset="-128"/>
            </a:rPr>
            <a:t>　類似団体と比較して高い状況にある構成項目としては、扶助費以外に普通建設事業費、維持補修費、積立金がある。　普通建設事業費については、沖縄県平均及び全国平均よりは下回っているものの、今後、新クリーンセンター建設事業、当山小学校分離新設校建設事業、新体育館建設事業、てだこ浦西駅周辺地区複合施設整備事業等の大型建設事業が予定されていることから、今後も上昇傾向が続く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また、普通建設事業費のうち、更新整備については類似団体内順位が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位で、平均を大きく下回って推移しているが、今後は各公共施設の老朽化により増加によりコストを押し上げる要因となると見込まれる。積立金は類似団体平均を上回っているものの、前年度と比較すると差が縮まってきている。引き続き大型の建設事業や公共施設老朽化に伴う施設整備に備え、基金積立を積極的に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115,545
113,886
19.44
61,435,779
59,952,914
884,306
25,730,191
33,415,774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103124</xdr:rowOff>
    </xdr:from>
    <xdr:to>
      <xdr:col>24</xdr:col>
      <xdr:colOff>63500</xdr:colOff>
      <xdr:row>33</xdr:row>
      <xdr:rowOff>254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95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xdr:rowOff>
    </xdr:from>
    <xdr:to>
      <xdr:col>19</xdr:col>
      <xdr:colOff>177800</xdr:colOff>
      <xdr:row>33</xdr:row>
      <xdr:rowOff>33782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810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33782</xdr:rowOff>
    </xdr:from>
    <xdr:to>
      <xdr:col>15</xdr:col>
      <xdr:colOff>50800</xdr:colOff>
      <xdr:row>33</xdr:row>
      <xdr:rowOff>151892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1632"/>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151892</xdr:rowOff>
    </xdr:from>
    <xdr:to>
      <xdr:col>10</xdr:col>
      <xdr:colOff>114300</xdr:colOff>
      <xdr:row>33</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6684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52324</xdr:rowOff>
    </xdr:from>
    <xdr:to>
      <xdr:col>24</xdr:col>
      <xdr:colOff>114300</xdr:colOff>
      <xdr:row>32</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75201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120904</xdr:rowOff>
    </xdr:from>
    <xdr:to>
      <xdr:col>20</xdr:col>
      <xdr:colOff>38100</xdr:colOff>
      <xdr:row>33</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154432</xdr:rowOff>
    </xdr:from>
    <xdr:to>
      <xdr:col>15</xdr:col>
      <xdr:colOff>101600</xdr:colOff>
      <xdr:row>33</xdr:row>
      <xdr:rowOff>84582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101109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101092</xdr:rowOff>
    </xdr:from>
    <xdr:to>
      <xdr:col>10</xdr:col>
      <xdr:colOff>165100</xdr:colOff>
      <xdr:row>34</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101092</xdr:rowOff>
    </xdr:from>
    <xdr:to>
      <xdr:col>6</xdr:col>
      <xdr:colOff>38100</xdr:colOff>
      <xdr:row>32</xdr:row>
      <xdr:rowOff>31242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47769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92242</xdr:rowOff>
    </xdr:from>
    <xdr:to>
      <xdr:col>24</xdr:col>
      <xdr:colOff>63500</xdr:colOff>
      <xdr:row>56</xdr:row>
      <xdr:rowOff>109182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3442"/>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56297</xdr:rowOff>
    </xdr:from>
    <xdr:to>
      <xdr:col>19</xdr:col>
      <xdr:colOff>177800</xdr:colOff>
      <xdr:row>56</xdr:row>
      <xdr:rowOff>92242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7497"/>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115308</xdr:rowOff>
    </xdr:from>
    <xdr:to>
      <xdr:col>15</xdr:col>
      <xdr:colOff>50800</xdr:colOff>
      <xdr:row>56</xdr:row>
      <xdr:rowOff>56297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73608"/>
          <a:ext cx="889000" cy="2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115308</xdr:rowOff>
    </xdr:from>
    <xdr:to>
      <xdr:col>10</xdr:col>
      <xdr:colOff>114300</xdr:colOff>
      <xdr:row>56</xdr:row>
      <xdr:rowOff>164366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3608"/>
          <a:ext cx="889000" cy="39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58382</xdr:rowOff>
    </xdr:from>
    <xdr:to>
      <xdr:col>24</xdr:col>
      <xdr:colOff>114300</xdr:colOff>
      <xdr:row>56</xdr:row>
      <xdr:rowOff>159982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81259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41442</xdr:rowOff>
    </xdr:from>
    <xdr:to>
      <xdr:col>20</xdr:col>
      <xdr:colOff>38100</xdr:colOff>
      <xdr:row>56</xdr:row>
      <xdr:rowOff>143042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159569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5497</xdr:rowOff>
    </xdr:from>
    <xdr:to>
      <xdr:col>15</xdr:col>
      <xdr:colOff>101600</xdr:colOff>
      <xdr:row>56</xdr:row>
      <xdr:rowOff>107097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123624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64508</xdr:rowOff>
    </xdr:from>
    <xdr:to>
      <xdr:col>10</xdr:col>
      <xdr:colOff>165100</xdr:colOff>
      <xdr:row>54</xdr:row>
      <xdr:rowOff>166108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157235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113566</xdr:rowOff>
    </xdr:from>
    <xdr:to>
      <xdr:col>6</xdr:col>
      <xdr:colOff>38100</xdr:colOff>
      <xdr:row>57</xdr:row>
      <xdr:rowOff>43716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60243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161981</xdr:rowOff>
    </xdr:from>
    <xdr:to>
      <xdr:col>24</xdr:col>
      <xdr:colOff>63500</xdr:colOff>
      <xdr:row>74</xdr:row>
      <xdr:rowOff>78298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77831"/>
          <a:ext cx="838200" cy="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78298</xdr:rowOff>
    </xdr:from>
    <xdr:to>
      <xdr:col>19</xdr:col>
      <xdr:colOff>177800</xdr:colOff>
      <xdr:row>74</xdr:row>
      <xdr:rowOff>140371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65598"/>
          <a:ext cx="889000" cy="6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140371</xdr:rowOff>
    </xdr:from>
    <xdr:to>
      <xdr:col>15</xdr:col>
      <xdr:colOff>50800</xdr:colOff>
      <xdr:row>75</xdr:row>
      <xdr:rowOff>153339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27671"/>
          <a:ext cx="889000" cy="1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153339</xdr:rowOff>
    </xdr:from>
    <xdr:to>
      <xdr:col>10</xdr:col>
      <xdr:colOff>114300</xdr:colOff>
      <xdr:row>76</xdr:row>
      <xdr:rowOff>69230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2089"/>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111181</xdr:rowOff>
    </xdr:from>
    <xdr:to>
      <xdr:col>24</xdr:col>
      <xdr:colOff>114300</xdr:colOff>
      <xdr:row>74</xdr:row>
      <xdr:rowOff>41331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134058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7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27498</xdr:rowOff>
    </xdr:from>
    <xdr:to>
      <xdr:col>20</xdr:col>
      <xdr:colOff>38100</xdr:colOff>
      <xdr:row>74</xdr:row>
      <xdr:rowOff>129098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145625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89571</xdr:rowOff>
    </xdr:from>
    <xdr:to>
      <xdr:col>15</xdr:col>
      <xdr:colOff>101600</xdr:colOff>
      <xdr:row>75</xdr:row>
      <xdr:rowOff>19721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36248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5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102539</xdr:rowOff>
    </xdr:from>
    <xdr:to>
      <xdr:col>10</xdr:col>
      <xdr:colOff>165100</xdr:colOff>
      <xdr:row>76</xdr:row>
      <xdr:rowOff>32689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49216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18430</xdr:rowOff>
    </xdr:from>
    <xdr:to>
      <xdr:col>6</xdr:col>
      <xdr:colOff>38100</xdr:colOff>
      <xdr:row>76</xdr:row>
      <xdr:rowOff>120030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70983</xdr:rowOff>
    </xdr:from>
    <xdr:to>
      <xdr:col>24</xdr:col>
      <xdr:colOff>63500</xdr:colOff>
      <xdr:row>97</xdr:row>
      <xdr:rowOff>78893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01633"/>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62204</xdr:rowOff>
    </xdr:from>
    <xdr:to>
      <xdr:col>19</xdr:col>
      <xdr:colOff>177800</xdr:colOff>
      <xdr:row>97</xdr:row>
      <xdr:rowOff>78893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9285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62204</xdr:rowOff>
    </xdr:from>
    <xdr:to>
      <xdr:col>15</xdr:col>
      <xdr:colOff>50800</xdr:colOff>
      <xdr:row>98</xdr:row>
      <xdr:rowOff>50980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92854"/>
          <a:ext cx="889000" cy="1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50980</xdr:rowOff>
    </xdr:from>
    <xdr:to>
      <xdr:col>10</xdr:col>
      <xdr:colOff>114300</xdr:colOff>
      <xdr:row>98</xdr:row>
      <xdr:rowOff>129984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53080"/>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104170</xdr:rowOff>
    </xdr:from>
    <xdr:to>
      <xdr:col>10</xdr:col>
      <xdr:colOff>165100</xdr:colOff>
      <xdr:row>96</xdr:row>
      <xdr:rowOff>34320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165641</xdr:rowOff>
    </xdr:from>
    <xdr:to>
      <xdr:col>6</xdr:col>
      <xdr:colOff>38100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20183</xdr:rowOff>
    </xdr:from>
    <xdr:to>
      <xdr:col>24</xdr:col>
      <xdr:colOff>114300</xdr:colOff>
      <xdr:row>97</xdr:row>
      <xdr:rowOff>121783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170060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28093</xdr:rowOff>
    </xdr:from>
    <xdr:to>
      <xdr:col>20</xdr:col>
      <xdr:colOff>38100</xdr:colOff>
      <xdr:row>97</xdr:row>
      <xdr:rowOff>129693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120820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11404</xdr:rowOff>
    </xdr:from>
    <xdr:to>
      <xdr:col>15</xdr:col>
      <xdr:colOff>101600</xdr:colOff>
      <xdr:row>97</xdr:row>
      <xdr:rowOff>113004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104131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180</xdr:rowOff>
    </xdr:from>
    <xdr:to>
      <xdr:col>10</xdr:col>
      <xdr:colOff>165100</xdr:colOff>
      <xdr:row>98</xdr:row>
      <xdr:rowOff>101780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79184</xdr:rowOff>
    </xdr:from>
    <xdr:to>
      <xdr:col>6</xdr:col>
      <xdr:colOff>38100</xdr:colOff>
      <xdr:row>99</xdr:row>
      <xdr:rowOff>9334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108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118364</xdr:rowOff>
    </xdr:from>
    <xdr:to>
      <xdr:col>50</xdr:col>
      <xdr:colOff>114300</xdr:colOff>
      <xdr:row>38</xdr:row>
      <xdr:rowOff>131699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346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84455</xdr:rowOff>
    </xdr:from>
    <xdr:to>
      <xdr:col>45</xdr:col>
      <xdr:colOff>177800</xdr:colOff>
      <xdr:row>38</xdr:row>
      <xdr:rowOff>118364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9955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84455</xdr:rowOff>
    </xdr:from>
    <xdr:to>
      <xdr:col>41</xdr:col>
      <xdr:colOff>50800</xdr:colOff>
      <xdr:row>38</xdr:row>
      <xdr:rowOff>121793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9955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161561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80899</xdr:rowOff>
    </xdr:from>
    <xdr:to>
      <xdr:col>50</xdr:col>
      <xdr:colOff>165100</xdr:colOff>
      <xdr:row>39</xdr:row>
      <xdr:rowOff>11049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2176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67564</xdr:rowOff>
    </xdr:from>
    <xdr:to>
      <xdr:col>46</xdr:col>
      <xdr:colOff>38100</xdr:colOff>
      <xdr:row>38</xdr:row>
      <xdr:rowOff>169164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160291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33655</xdr:rowOff>
    </xdr:from>
    <xdr:to>
      <xdr:col>41</xdr:col>
      <xdr:colOff>101600</xdr:colOff>
      <xdr:row>38</xdr:row>
      <xdr:rowOff>135255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126382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70993</xdr:rowOff>
    </xdr:from>
    <xdr:to>
      <xdr:col>36</xdr:col>
      <xdr:colOff>165100</xdr:colOff>
      <xdr:row>39</xdr:row>
      <xdr:rowOff>1143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163720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65497</xdr:rowOff>
    </xdr:from>
    <xdr:to>
      <xdr:col>55</xdr:col>
      <xdr:colOff>0</xdr:colOff>
      <xdr:row>57</xdr:row>
      <xdr:rowOff>161051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838147"/>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161051</xdr:rowOff>
    </xdr:from>
    <xdr:to>
      <xdr:col>50</xdr:col>
      <xdr:colOff>114300</xdr:colOff>
      <xdr:row>58</xdr:row>
      <xdr:rowOff>24485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33701"/>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24485</xdr:rowOff>
    </xdr:from>
    <xdr:to>
      <xdr:col>45</xdr:col>
      <xdr:colOff>177800</xdr:colOff>
      <xdr:row>58</xdr:row>
      <xdr:rowOff>25217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6858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25217</xdr:rowOff>
    </xdr:from>
    <xdr:to>
      <xdr:col>41</xdr:col>
      <xdr:colOff>50800</xdr:colOff>
      <xdr:row>58</xdr:row>
      <xdr:rowOff>92014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69317"/>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14697</xdr:rowOff>
    </xdr:from>
    <xdr:to>
      <xdr:col>55</xdr:col>
      <xdr:colOff>50800</xdr:colOff>
      <xdr:row>57</xdr:row>
      <xdr:rowOff>116297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37574</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110251</xdr:rowOff>
    </xdr:from>
    <xdr:to>
      <xdr:col>50</xdr:col>
      <xdr:colOff>165100</xdr:colOff>
      <xdr:row>58</xdr:row>
      <xdr:rowOff>40401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31528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145135</xdr:rowOff>
    </xdr:from>
    <xdr:to>
      <xdr:col>46</xdr:col>
      <xdr:colOff>38100</xdr:colOff>
      <xdr:row>58</xdr:row>
      <xdr:rowOff>75285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66412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145867</xdr:rowOff>
    </xdr:from>
    <xdr:to>
      <xdr:col>41</xdr:col>
      <xdr:colOff>101600</xdr:colOff>
      <xdr:row>58</xdr:row>
      <xdr:rowOff>76017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67144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41214</xdr:rowOff>
    </xdr:from>
    <xdr:to>
      <xdr:col>36</xdr:col>
      <xdr:colOff>165100</xdr:colOff>
      <xdr:row>58</xdr:row>
      <xdr:rowOff>142814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133941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75692</xdr:rowOff>
    </xdr:from>
    <xdr:to>
      <xdr:col>55</xdr:col>
      <xdr:colOff>0</xdr:colOff>
      <xdr:row>78</xdr:row>
      <xdr:rowOff>169227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48792"/>
          <a:ext cx="8382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50127</xdr:rowOff>
    </xdr:from>
    <xdr:to>
      <xdr:col>50</xdr:col>
      <xdr:colOff>114300</xdr:colOff>
      <xdr:row>78</xdr:row>
      <xdr:rowOff>75692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2322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50127</xdr:rowOff>
    </xdr:from>
    <xdr:to>
      <xdr:col>45</xdr:col>
      <xdr:colOff>177800</xdr:colOff>
      <xdr:row>78</xdr:row>
      <xdr:rowOff>98037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23227"/>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98037</xdr:rowOff>
    </xdr:from>
    <xdr:to>
      <xdr:col>41</xdr:col>
      <xdr:colOff>50800</xdr:colOff>
      <xdr:row>79</xdr:row>
      <xdr:rowOff>11722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71137"/>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118427</xdr:rowOff>
    </xdr:from>
    <xdr:to>
      <xdr:col>55</xdr:col>
      <xdr:colOff>50800</xdr:colOff>
      <xdr:row>79</xdr:row>
      <xdr:rowOff>48577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33354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24892</xdr:rowOff>
    </xdr:from>
    <xdr:to>
      <xdr:col>50</xdr:col>
      <xdr:colOff>165100</xdr:colOff>
      <xdr:row>78</xdr:row>
      <xdr:rowOff>126492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117619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170777</xdr:rowOff>
    </xdr:from>
    <xdr:to>
      <xdr:col>46</xdr:col>
      <xdr:colOff>38100</xdr:colOff>
      <xdr:row>78</xdr:row>
      <xdr:rowOff>100927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92054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47237</xdr:rowOff>
    </xdr:from>
    <xdr:to>
      <xdr:col>41</xdr:col>
      <xdr:colOff>101600</xdr:colOff>
      <xdr:row>78</xdr:row>
      <xdr:rowOff>148837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139964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1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132372</xdr:rowOff>
    </xdr:from>
    <xdr:to>
      <xdr:col>36</xdr:col>
      <xdr:colOff>165100</xdr:colOff>
      <xdr:row>79</xdr:row>
      <xdr:rowOff>62522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53649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56426</xdr:rowOff>
    </xdr:from>
    <xdr:to>
      <xdr:col>55</xdr:col>
      <xdr:colOff>0</xdr:colOff>
      <xdr:row>96</xdr:row>
      <xdr:rowOff>95707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15626"/>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80735</xdr:rowOff>
    </xdr:from>
    <xdr:to>
      <xdr:col>50</xdr:col>
      <xdr:colOff>114300</xdr:colOff>
      <xdr:row>96</xdr:row>
      <xdr:rowOff>95707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39935"/>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170357</xdr:rowOff>
    </xdr:from>
    <xdr:to>
      <xdr:col>45</xdr:col>
      <xdr:colOff>177800</xdr:colOff>
      <xdr:row>96</xdr:row>
      <xdr:rowOff>80735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58107"/>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55448</xdr:rowOff>
    </xdr:from>
    <xdr:to>
      <xdr:col>41</xdr:col>
      <xdr:colOff>50800</xdr:colOff>
      <xdr:row>95</xdr:row>
      <xdr:rowOff>170357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343198"/>
          <a:ext cx="889000" cy="1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5626</xdr:rowOff>
    </xdr:from>
    <xdr:to>
      <xdr:col>55</xdr:col>
      <xdr:colOff>50800</xdr:colOff>
      <xdr:row>96</xdr:row>
      <xdr:rowOff>107226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155503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44907</xdr:rowOff>
    </xdr:from>
    <xdr:to>
      <xdr:col>50</xdr:col>
      <xdr:colOff>165100</xdr:colOff>
      <xdr:row>96</xdr:row>
      <xdr:rowOff>146507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137634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29935</xdr:rowOff>
    </xdr:from>
    <xdr:to>
      <xdr:col>46</xdr:col>
      <xdr:colOff>38100</xdr:colOff>
      <xdr:row>96</xdr:row>
      <xdr:rowOff>131535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122662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119557</xdr:rowOff>
    </xdr:from>
    <xdr:to>
      <xdr:col>41</xdr:col>
      <xdr:colOff>101600</xdr:colOff>
      <xdr:row>96</xdr:row>
      <xdr:rowOff>49707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40834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4648</xdr:rowOff>
    </xdr:from>
    <xdr:to>
      <xdr:col>36</xdr:col>
      <xdr:colOff>165100</xdr:colOff>
      <xdr:row>95</xdr:row>
      <xdr:rowOff>106248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0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6785</xdr:rowOff>
    </xdr:from>
    <xdr:to>
      <xdr:col>85</xdr:col>
      <xdr:colOff>126364</xdr:colOff>
      <xdr:row>37</xdr:row>
      <xdr:rowOff>166697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50285"/>
          <a:ext cx="1269" cy="136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170524</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166697</xdr:rowOff>
    </xdr:from>
    <xdr:to>
      <xdr:col>86</xdr:col>
      <xdr:colOff>25400</xdr:colOff>
      <xdr:row>37</xdr:row>
      <xdr:rowOff>166697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1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124912</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6785</xdr:rowOff>
    </xdr:from>
    <xdr:to>
      <xdr:col>86</xdr:col>
      <xdr:colOff>25400</xdr:colOff>
      <xdr:row>30</xdr:row>
      <xdr:rowOff>6785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165173</xdr:rowOff>
    </xdr:from>
    <xdr:to>
      <xdr:col>85</xdr:col>
      <xdr:colOff>127000</xdr:colOff>
      <xdr:row>38</xdr:row>
      <xdr:rowOff>64698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08823"/>
          <a:ext cx="8382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83148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74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60271</xdr:rowOff>
    </xdr:from>
    <xdr:to>
      <xdr:col>85</xdr:col>
      <xdr:colOff>177800</xdr:colOff>
      <xdr:row>34</xdr:row>
      <xdr:rowOff>161871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588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20284</xdr:rowOff>
    </xdr:from>
    <xdr:to>
      <xdr:col>81</xdr:col>
      <xdr:colOff>50800</xdr:colOff>
      <xdr:row>38</xdr:row>
      <xdr:rowOff>64698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63934"/>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64625</xdr:rowOff>
    </xdr:from>
    <xdr:to>
      <xdr:col>81</xdr:col>
      <xdr:colOff>101600</xdr:colOff>
      <xdr:row>34</xdr:row>
      <xdr:rowOff>166225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589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6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5806</xdr:rowOff>
    </xdr:from>
    <xdr:to>
      <xdr:col>76</xdr:col>
      <xdr:colOff>114300</xdr:colOff>
      <xdr:row>37</xdr:row>
      <xdr:rowOff>20284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494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60706</xdr:rowOff>
    </xdr:from>
    <xdr:to>
      <xdr:col>76</xdr:col>
      <xdr:colOff>165100</xdr:colOff>
      <xdr:row>34</xdr:row>
      <xdr:rowOff>162306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7383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5806</xdr:rowOff>
    </xdr:from>
    <xdr:to>
      <xdr:col>71</xdr:col>
      <xdr:colOff>177800</xdr:colOff>
      <xdr:row>38</xdr:row>
      <xdr:rowOff>11249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49456"/>
          <a:ext cx="889000" cy="17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103051</xdr:rowOff>
    </xdr:from>
    <xdr:to>
      <xdr:col>72</xdr:col>
      <xdr:colOff>38100</xdr:colOff>
      <xdr:row>33</xdr:row>
      <xdr:rowOff>33201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5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49728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3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137886</xdr:rowOff>
    </xdr:from>
    <xdr:to>
      <xdr:col>67</xdr:col>
      <xdr:colOff>101600</xdr:colOff>
      <xdr:row>33</xdr:row>
      <xdr:rowOff>68036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62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84563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3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114372</xdr:rowOff>
    </xdr:from>
    <xdr:to>
      <xdr:col>85</xdr:col>
      <xdr:colOff>177800</xdr:colOff>
      <xdr:row>38</xdr:row>
      <xdr:rowOff>44523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29299</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13898</xdr:rowOff>
    </xdr:from>
    <xdr:to>
      <xdr:col>81</xdr:col>
      <xdr:colOff>101600</xdr:colOff>
      <xdr:row>38</xdr:row>
      <xdr:rowOff>115498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106625</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8" y="66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140934</xdr:rowOff>
    </xdr:from>
    <xdr:to>
      <xdr:col>76</xdr:col>
      <xdr:colOff>165100</xdr:colOff>
      <xdr:row>37</xdr:row>
      <xdr:rowOff>71084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62211</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57428" y="640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126456</xdr:rowOff>
    </xdr:from>
    <xdr:to>
      <xdr:col>72</xdr:col>
      <xdr:colOff>38100</xdr:colOff>
      <xdr:row>37</xdr:row>
      <xdr:rowOff>56606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47733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131899</xdr:rowOff>
    </xdr:from>
    <xdr:to>
      <xdr:col>67</xdr:col>
      <xdr:colOff>101600</xdr:colOff>
      <xdr:row>38</xdr:row>
      <xdr:rowOff>62049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53176</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120097</xdr:rowOff>
    </xdr:from>
    <xdr:to>
      <xdr:col>85</xdr:col>
      <xdr:colOff>127000</xdr:colOff>
      <xdr:row>57</xdr:row>
      <xdr:rowOff>56242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21297"/>
          <a:ext cx="8382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56242</xdr:rowOff>
    </xdr:from>
    <xdr:to>
      <xdr:col>81</xdr:col>
      <xdr:colOff>50800</xdr:colOff>
      <xdr:row>57</xdr:row>
      <xdr:rowOff>68129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2889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57804</xdr:rowOff>
    </xdr:from>
    <xdr:to>
      <xdr:col>76</xdr:col>
      <xdr:colOff>114300</xdr:colOff>
      <xdr:row>57</xdr:row>
      <xdr:rowOff>68129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59004"/>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57804</xdr:rowOff>
    </xdr:from>
    <xdr:to>
      <xdr:col>71</xdr:col>
      <xdr:colOff>177800</xdr:colOff>
      <xdr:row>57</xdr:row>
      <xdr:rowOff>52584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59004"/>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69297</xdr:rowOff>
    </xdr:from>
    <xdr:to>
      <xdr:col>85</xdr:col>
      <xdr:colOff>177800</xdr:colOff>
      <xdr:row>56</xdr:row>
      <xdr:rowOff>170897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47724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5442</xdr:rowOff>
    </xdr:from>
    <xdr:to>
      <xdr:col>81</xdr:col>
      <xdr:colOff>101600</xdr:colOff>
      <xdr:row>57</xdr:row>
      <xdr:rowOff>107042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98169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17329</xdr:rowOff>
    </xdr:from>
    <xdr:to>
      <xdr:col>76</xdr:col>
      <xdr:colOff>165100</xdr:colOff>
      <xdr:row>57</xdr:row>
      <xdr:rowOff>118929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7004</xdr:rowOff>
    </xdr:from>
    <xdr:to>
      <xdr:col>72</xdr:col>
      <xdr:colOff>38100</xdr:colOff>
      <xdr:row>56</xdr:row>
      <xdr:rowOff>108604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99731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1784</xdr:rowOff>
    </xdr:from>
    <xdr:to>
      <xdr:col>67</xdr:col>
      <xdr:colOff>101600</xdr:colOff>
      <xdr:row>57</xdr:row>
      <xdr:rowOff>103384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94511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9303</xdr:rowOff>
    </xdr:from>
    <xdr:to>
      <xdr:col>85</xdr:col>
      <xdr:colOff>127000</xdr:colOff>
      <xdr:row>96</xdr:row>
      <xdr:rowOff>43898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468503"/>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140157</xdr:rowOff>
    </xdr:from>
    <xdr:to>
      <xdr:col>81</xdr:col>
      <xdr:colOff>50800</xdr:colOff>
      <xdr:row>96</xdr:row>
      <xdr:rowOff>9303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27907"/>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140157</xdr:rowOff>
    </xdr:from>
    <xdr:to>
      <xdr:col>76</xdr:col>
      <xdr:colOff>114300</xdr:colOff>
      <xdr:row>96</xdr:row>
      <xdr:rowOff>43307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27907"/>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43307</xdr:rowOff>
    </xdr:from>
    <xdr:to>
      <xdr:col>71</xdr:col>
      <xdr:colOff>177800</xdr:colOff>
      <xdr:row>96</xdr:row>
      <xdr:rowOff>52432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02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164548</xdr:rowOff>
    </xdr:from>
    <xdr:to>
      <xdr:col>85</xdr:col>
      <xdr:colOff>177800</xdr:colOff>
      <xdr:row>96</xdr:row>
      <xdr:rowOff>94698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142975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129953</xdr:rowOff>
    </xdr:from>
    <xdr:to>
      <xdr:col>81</xdr:col>
      <xdr:colOff>101600</xdr:colOff>
      <xdr:row>96</xdr:row>
      <xdr:rowOff>60103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89357</xdr:rowOff>
    </xdr:from>
    <xdr:to>
      <xdr:col>76</xdr:col>
      <xdr:colOff>165100</xdr:colOff>
      <xdr:row>96</xdr:row>
      <xdr:rowOff>19507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4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163957</xdr:rowOff>
    </xdr:from>
    <xdr:to>
      <xdr:col>72</xdr:col>
      <xdr:colOff>38100</xdr:colOff>
      <xdr:row>96</xdr:row>
      <xdr:rowOff>94107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xdr:rowOff>
    </xdr:from>
    <xdr:to>
      <xdr:col>67</xdr:col>
      <xdr:colOff>101600</xdr:colOff>
      <xdr:row>96</xdr:row>
      <xdr:rowOff>103232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94359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82550</xdr:rowOff>
    </xdr:from>
    <xdr:to>
      <xdr:col>116</xdr:col>
      <xdr:colOff>63500</xdr:colOff>
      <xdr:row>33</xdr:row>
      <xdr:rowOff>89598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226050"/>
          <a:ext cx="838200" cy="5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110951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26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89598</xdr:rowOff>
    </xdr:from>
    <xdr:to>
      <xdr:col>111</xdr:col>
      <xdr:colOff>177800</xdr:colOff>
      <xdr:row>34</xdr:row>
      <xdr:rowOff>42735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5747448"/>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51896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121412</xdr:rowOff>
    </xdr:from>
    <xdr:to>
      <xdr:col>107</xdr:col>
      <xdr:colOff>50800</xdr:colOff>
      <xdr:row>34</xdr:row>
      <xdr:rowOff>42735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779262"/>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121412</xdr:rowOff>
    </xdr:from>
    <xdr:to>
      <xdr:col>102</xdr:col>
      <xdr:colOff>114300</xdr:colOff>
      <xdr:row>34</xdr:row>
      <xdr:rowOff>9398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577926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26370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1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31750</xdr:rowOff>
    </xdr:from>
    <xdr:to>
      <xdr:col>116</xdr:col>
      <xdr:colOff>114300</xdr:colOff>
      <xdr:row>30</xdr:row>
      <xdr:rowOff>133350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156227</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1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38798</xdr:rowOff>
    </xdr:from>
    <xdr:to>
      <xdr:col>112</xdr:col>
      <xdr:colOff>38100</xdr:colOff>
      <xdr:row>33</xdr:row>
      <xdr:rowOff>140398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156925</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547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163385</xdr:rowOff>
    </xdr:from>
    <xdr:to>
      <xdr:col>107</xdr:col>
      <xdr:colOff>101600</xdr:colOff>
      <xdr:row>34</xdr:row>
      <xdr:rowOff>93535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110062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559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70612</xdr:rowOff>
    </xdr:from>
    <xdr:to>
      <xdr:col>102</xdr:col>
      <xdr:colOff>165100</xdr:colOff>
      <xdr:row>34</xdr:row>
      <xdr:rowOff>762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17289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130048</xdr:rowOff>
    </xdr:from>
    <xdr:to>
      <xdr:col>98</xdr:col>
      <xdr:colOff>38100</xdr:colOff>
      <xdr:row>34</xdr:row>
      <xdr:rowOff>60198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76725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目的別歳出決算のうち類似団体と比較して高い状況ある項目としては、議会費、諸支出金、民生費及び総務費が挙げられる。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議会費については、前年度と比べて増加した主な要因は政務活動交付金の増である。</a:t>
          </a:r>
        </a:p>
        <a:p>
          <a:r>
            <a:rPr kumimoji="1" lang="ja-JP" altLang="en-US" sz="1300">
              <a:latin typeface="ＭＳ Ｐゴシック" panose="020B0600070205080204" pitchFamily="50" charset="-128"/>
              <a:ea typeface="ＭＳ Ｐゴシック" panose="020B0600070205080204" pitchFamily="50" charset="-128"/>
            </a:rPr>
            <a:t>　諸支出金は、市たばこ税県交付金の影響により他団体と比較して高い水準で推移していた。前年度と比べてに増額が大きかったため、類似団体内順位が１位となっているが、令和６年度以降はたばこ税減に伴い減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民生費については、障害福祉サービス費等給付費や認定こども園給付事業運営負担金等、今後も増加傾向が続くものとみられる。</a:t>
          </a:r>
        </a:p>
        <a:p>
          <a:r>
            <a:rPr kumimoji="1" lang="ja-JP" altLang="en-US" sz="1300">
              <a:latin typeface="ＭＳ Ｐゴシック" panose="020B0600070205080204" pitchFamily="50" charset="-128"/>
              <a:ea typeface="ＭＳ Ｐゴシック" panose="020B0600070205080204" pitchFamily="50" charset="-128"/>
            </a:rPr>
            <a:t>　総務費については、特定駐留軍用地等内土地取得事業基金積立金及び財政調整基金積立金、牧港補給地区返還跡地先行取得用地費等の影響により、他団体より高額となっている。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令和６年度以降は市町村たばこ税減の影響で財政調整基金についても減が見込まれる。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実質収支額は継続的に黒字を確保しているが、令和５年度の実質単年度収支については、市町村たばこ税の減に伴い財源不足を補うために、財政調整基金繰入金が大幅に増大したため赤字となった。</a:t>
          </a:r>
        </a:p>
        <a:p>
          <a:r>
            <a:rPr kumimoji="1" lang="ja-JP" altLang="en-US" sz="1400">
              <a:latin typeface="ＭＳ ゴシック" pitchFamily="49" charset="-128"/>
              <a:ea typeface="ＭＳ ゴシック" pitchFamily="49" charset="-128"/>
            </a:rPr>
            <a:t>　この影響はしばらく継続すると見込まれるため、財政調整基金の繰入金が多くなることが予想される。</a:t>
          </a:r>
        </a:p>
        <a:p>
          <a:r>
            <a:rPr kumimoji="1" lang="ja-JP" altLang="en-US" sz="1400">
              <a:latin typeface="ＭＳ ゴシック" pitchFamily="49" charset="-128"/>
              <a:ea typeface="ＭＳ ゴシック" pitchFamily="49" charset="-128"/>
            </a:rPr>
            <a:t>　今後とも、自主財源の確保と歳出の抑制に努め安定的な財政運営を維持していく。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連結決算では、６つの会計の実質収支は黒字となっている。</a:t>
          </a:r>
        </a:p>
        <a:p>
          <a:r>
            <a:rPr kumimoji="1" lang="ja-JP" altLang="en-US" sz="1400">
              <a:latin typeface="ＭＳ ゴシック" pitchFamily="49" charset="-128"/>
              <a:ea typeface="ＭＳ ゴシック" pitchFamily="49" charset="-128"/>
            </a:rPr>
            <a:t>　水道事業会計については、標準財政規模比では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ポイント増となっているが、収益・費用ともに減少しており、特に給水収益の減少が費用の減少を上回ったことにより純利益は減少している。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国民健康保険事業特別会計については、前年度に同水準の黒字となっているものの、令和５年度において赤字補填のための繰出金を約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億円拠出しており、今後もこの状況は継続する見込みである。</a:t>
          </a:r>
        </a:p>
        <a:p>
          <a:r>
            <a:rPr kumimoji="1" lang="ja-JP" altLang="en-US" sz="1400">
              <a:latin typeface="ＭＳ ゴシック" pitchFamily="49" charset="-128"/>
              <a:ea typeface="ＭＳ ゴシック" pitchFamily="49" charset="-128"/>
            </a:rPr>
            <a:t>　各特別会計については、黒字を維持しているものの、財源補填のための繰出金の拠出が高額となっているものもあるため、適正な受益者負担を求め、安定的な財政運営に取り組んでいく。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令和５年度の借入額はより元金返済額の方が多くなっているため、地方債現在高の低減が図られている。</a:t>
          </a:r>
        </a:p>
        <a:p>
          <a:r>
            <a:rPr kumimoji="1" lang="ja-JP" altLang="en-US" sz="1400">
              <a:latin typeface="ＭＳ ゴシック" pitchFamily="49" charset="-128"/>
              <a:ea typeface="ＭＳ ゴシック" pitchFamily="49" charset="-128"/>
            </a:rPr>
            <a:t>　今後は、新クリーンセンター建設事業、当山小学校分離新設校建設事業、新体育館建設事業、てだこ浦西駅周辺地区複合施設整備事業等の大型建設事業に伴う借入れが予定されており、元利償還金の増が見込まれるため、引き続き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令和４年度と比較して、一般会計等に係る地方債の現在高は減少している。主な要因としては、新規の起債借入れ額より、元金償還額が上回っていることが挙げられる。</a:t>
          </a:r>
        </a:p>
        <a:p>
          <a:r>
            <a:rPr kumimoji="1" lang="ja-JP" altLang="en-US" sz="1400">
              <a:latin typeface="ＭＳ ゴシック" pitchFamily="49" charset="-128"/>
              <a:ea typeface="ＭＳ ゴシック" pitchFamily="49" charset="-128"/>
            </a:rPr>
            <a:t>　また、充当可能基金について市町村たばこ税の減に伴い財政調整基金を取り崩したところから、前年度に比べ減となっている。</a:t>
          </a:r>
        </a:p>
        <a:p>
          <a:r>
            <a:rPr kumimoji="1" lang="ja-JP" altLang="en-US" sz="1400">
              <a:latin typeface="ＭＳ ゴシック" pitchFamily="49" charset="-128"/>
              <a:ea typeface="ＭＳ ゴシック" pitchFamily="49" charset="-128"/>
            </a:rPr>
            <a:t>　今後の大型建設事業に伴う借入れにより、地方債発行額の増加による将来負担比率の増が見込まれるため、引き続き地方債発行抑制や充当可能基金の積み増しに努める。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が、令和５年度歳入については市町村たばこ税の大幅な減収となり、また歳出については市町村たばこ税県交付金が前年度と比較し約３億円の増となったり、人件費、他特別会計への繰出金、補助費等の増があったため、財政調整基金を取り崩して財源不足を補ったことが主な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事業の見直しや必要経費の適正化を行い、歳出削減に努め、年々増大する扶助費や大型建設事業に備えて、財政調整基金、減債基金、一般廃棄物処理施設建設基金等の積み増しを行う。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・一般廃棄物処理施設建設基金：一般廃棄物処理施設の建設並びに改修及び修繕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・浦添市特定駐留軍用地内土地取得事業基金：特定駐留軍用地の返還後の公有地の先行取得事業の財源に充てる。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・ふるさとてだこの都市応援基金：ふるさと納税制度により寄付された基金を積み立て、寄附者の意向に沿った事業の財源に充てる。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・浦添市公共施設等総合管理基金：公共施設等の管理に関する施策に要する費用の財源に充てる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・都市モノレール事業基金：都市モノレール事業における整備事業又は整備事業を促進させるために必要な関連事業の費用等に充てる。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・一般廃棄物処理施設建設基金の増は、新たな一般廃棄物処理施設建設を予定しているため積み立てを行った。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・浦添市特定駐留軍用地内土地取得事業基金の増は、軍用地内における公有地の先行取得を行うため積み立てを行った。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・ふるさとてだこの都市応援基金の減は、寄付額が減となったため。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・浦添市公共施設等総合管理基金の増は、今後、公共施設等の老朽化に伴う修繕等が予定されるため積み立てを行った。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・都市モノレール事業基金の増は、今後の都市モノレール事業における整備等が予定されるため積み立てを行った。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年度稼働予定である新たな一般廃棄物処理施設建設のため、それまでに必要とされる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・浦添市特定駐留軍用地内土地取得事業基金は、軍用地内における公有地の先行取得を行うため、残り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・ふるさとてだこの都市応援基金は、寄付額を伸ばし積み立て増を目指す。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・浦添市公共施設等総合管理基金は、今後の公共施設等の老朽化に伴う修繕等が予定されるため積み立て増を目指す。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・都市モノレール事業基金は、今後の都市モノレール事業における整備等が予定されるため積み立て増を目指す。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前年度と比べて実質収支額が減となったことから、積立額が減となった。その上、歳入の大幅な減少に反して歳出は伸びたため財源補填のため大きく取り崩すこととなり、結果として基金総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障害福祉サービス費等給付費や認定こども園給付事業運営負担金などの扶助費関連のニーズが年々増加傾向にあることから、歳入歳出のバランスを図り、財政調整基金の残高を標準財政規模の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新クリーンセンター建設等の大型事業が予定されており、令和８年度以降は元利償還金が増加していくことが見込まれ、将来の元利償還金に充てるため計画的に積み立てを行うよう努める。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31" workbookViewId="0">
      <selection activeCell="BY34" sqref="BY34:CM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61435779</v>
      </c>
      <c r="BO4" s="371"/>
      <c r="BP4" s="371"/>
      <c r="BQ4" s="371"/>
      <c r="BR4" s="371"/>
      <c r="BS4" s="371"/>
      <c r="BT4" s="371"/>
      <c r="BU4" s="372"/>
      <c r="BV4" s="370">
        <v>59815018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4.2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59952914</v>
      </c>
      <c r="BO5" s="408"/>
      <c r="BP5" s="408"/>
      <c r="BQ5" s="408"/>
      <c r="BR5" s="408"/>
      <c r="BS5" s="408"/>
      <c r="BT5" s="408"/>
      <c r="BU5" s="409"/>
      <c r="BV5" s="407">
        <v>58210963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v>
      </c>
      <c r="CU5" s="405"/>
      <c r="CV5" s="405"/>
      <c r="CW5" s="405"/>
      <c r="CX5" s="405"/>
      <c r="CY5" s="405"/>
      <c r="CZ5" s="405"/>
      <c r="DA5" s="406"/>
      <c r="DB5" s="404">
        <v>91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1482865</v>
      </c>
      <c r="BO6" s="408"/>
      <c r="BP6" s="408"/>
      <c r="BQ6" s="408"/>
      <c r="BR6" s="408"/>
      <c r="BS6" s="408"/>
      <c r="BT6" s="408"/>
      <c r="BU6" s="409"/>
      <c r="BV6" s="407">
        <v>1604055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598559</v>
      </c>
      <c r="BO7" s="408"/>
      <c r="BP7" s="408"/>
      <c r="BQ7" s="408"/>
      <c r="BR7" s="408"/>
      <c r="BS7" s="408"/>
      <c r="BT7" s="408"/>
      <c r="BU7" s="409"/>
      <c r="BV7" s="407">
        <v>561398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25730191</v>
      </c>
      <c r="CU7" s="408"/>
      <c r="CV7" s="408"/>
      <c r="CW7" s="408"/>
      <c r="CX7" s="408"/>
      <c r="CY7" s="408"/>
      <c r="CZ7" s="408"/>
      <c r="DA7" s="409"/>
      <c r="DB7" s="407">
        <v>25066212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884306</v>
      </c>
      <c r="BO8" s="408"/>
      <c r="BP8" s="408"/>
      <c r="BQ8" s="408"/>
      <c r="BR8" s="408"/>
      <c r="BS8" s="408"/>
      <c r="BT8" s="408"/>
      <c r="BU8" s="409"/>
      <c r="BV8" s="407">
        <v>1042657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115690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-158351</v>
      </c>
      <c r="BO9" s="408"/>
      <c r="BP9" s="408"/>
      <c r="BQ9" s="408"/>
      <c r="BR9" s="408"/>
      <c r="BS9" s="408"/>
      <c r="BT9" s="408"/>
      <c r="BU9" s="409"/>
      <c r="BV9" s="407">
        <v>-1167596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114232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1134656</v>
      </c>
      <c r="BO10" s="408"/>
      <c r="BP10" s="408"/>
      <c r="BQ10" s="408"/>
      <c r="BR10" s="408"/>
      <c r="BS10" s="408"/>
      <c r="BT10" s="408"/>
      <c r="BU10" s="409"/>
      <c r="BV10" s="407">
        <v>1552234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700</v>
      </c>
      <c r="BO11" s="408"/>
      <c r="BP11" s="408"/>
      <c r="BQ11" s="408"/>
      <c r="BR11" s="408"/>
      <c r="BS11" s="408"/>
      <c r="BT11" s="408"/>
      <c r="BU11" s="409"/>
      <c r="BV11" s="407">
        <v>28172</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115545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3250000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113886</v>
      </c>
      <c r="S13" s="492"/>
      <c r="T13" s="492"/>
      <c r="U13" s="492"/>
      <c r="V13" s="493"/>
      <c r="W13" s="423" t="s">
        <v>130</v>
      </c>
      <c r="X13" s="424"/>
      <c r="Y13" s="424"/>
      <c r="Z13" s="424"/>
      <c r="AA13" s="424"/>
      <c r="AB13" s="414"/>
      <c r="AC13" s="458">
        <v>172</v>
      </c>
      <c r="AD13" s="459"/>
      <c r="AE13" s="459"/>
      <c r="AF13" s="459"/>
      <c r="AG13" s="501"/>
      <c r="AH13" s="458">
        <v>190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-2272995</v>
      </c>
      <c r="BO13" s="408"/>
      <c r="BP13" s="408"/>
      <c r="BQ13" s="408"/>
      <c r="BR13" s="408"/>
      <c r="BS13" s="408"/>
      <c r="BT13" s="408"/>
      <c r="BU13" s="409"/>
      <c r="BV13" s="407">
        <v>412810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115702</v>
      </c>
      <c r="S14" s="492"/>
      <c r="T14" s="492"/>
      <c r="U14" s="492"/>
      <c r="V14" s="493"/>
      <c r="W14" s="397"/>
      <c r="X14" s="398"/>
      <c r="Y14" s="398"/>
      <c r="Z14" s="398"/>
      <c r="AA14" s="398"/>
      <c r="AB14" s="387"/>
      <c r="AC14" s="494">
        <v>0.4</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8.3000000000000007</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114378</v>
      </c>
      <c r="S15" s="492"/>
      <c r="T15" s="492"/>
      <c r="U15" s="492"/>
      <c r="V15" s="493"/>
      <c r="W15" s="423" t="s">
        <v>137</v>
      </c>
      <c r="X15" s="424"/>
      <c r="Y15" s="424"/>
      <c r="Z15" s="424"/>
      <c r="AA15" s="424"/>
      <c r="AB15" s="414"/>
      <c r="AC15" s="458">
        <v>5781</v>
      </c>
      <c r="AD15" s="459"/>
      <c r="AE15" s="459"/>
      <c r="AF15" s="459"/>
      <c r="AG15" s="501"/>
      <c r="AH15" s="458">
        <v>6059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16040975</v>
      </c>
      <c r="BO15" s="371"/>
      <c r="BP15" s="371"/>
      <c r="BQ15" s="371"/>
      <c r="BR15" s="371"/>
      <c r="BS15" s="371"/>
      <c r="BT15" s="371"/>
      <c r="BU15" s="372"/>
      <c r="BV15" s="370">
        <v>15363383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13.5</v>
      </c>
      <c r="AD16" s="495"/>
      <c r="AE16" s="495"/>
      <c r="AF16" s="495"/>
      <c r="AG16" s="496"/>
      <c r="AH16" s="494">
        <v>14.7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20918442</v>
      </c>
      <c r="BO16" s="408"/>
      <c r="BP16" s="408"/>
      <c r="BQ16" s="408"/>
      <c r="BR16" s="408"/>
      <c r="BS16" s="408"/>
      <c r="BT16" s="408"/>
      <c r="BU16" s="409"/>
      <c r="BV16" s="407">
        <v>20205181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36730</v>
      </c>
      <c r="AD17" s="459"/>
      <c r="AE17" s="459"/>
      <c r="AF17" s="459"/>
      <c r="AG17" s="501"/>
      <c r="AH17" s="458">
        <v>34896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20520006</v>
      </c>
      <c r="BO17" s="408"/>
      <c r="BP17" s="408"/>
      <c r="BQ17" s="408"/>
      <c r="BR17" s="408"/>
      <c r="BS17" s="408"/>
      <c r="BT17" s="408"/>
      <c r="BU17" s="409"/>
      <c r="BV17" s="407">
        <v>19665415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19.440000000000001</v>
      </c>
      <c r="M18" s="531"/>
      <c r="N18" s="531"/>
      <c r="O18" s="531"/>
      <c r="P18" s="531"/>
      <c r="Q18" s="531"/>
      <c r="R18" s="532"/>
      <c r="S18" s="532"/>
      <c r="T18" s="532"/>
      <c r="U18" s="532"/>
      <c r="V18" s="533"/>
      <c r="W18" s="425"/>
      <c r="X18" s="426"/>
      <c r="Y18" s="426"/>
      <c r="Z18" s="426"/>
      <c r="AA18" s="426"/>
      <c r="AB18" s="417"/>
      <c r="AC18" s="534">
        <v>86.1</v>
      </c>
      <c r="AD18" s="535"/>
      <c r="AE18" s="535"/>
      <c r="AF18" s="535"/>
      <c r="AG18" s="536"/>
      <c r="AH18" s="534">
        <v>84.8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24674856</v>
      </c>
      <c r="BO18" s="408"/>
      <c r="BP18" s="408"/>
      <c r="BQ18" s="408"/>
      <c r="BR18" s="408"/>
      <c r="BS18" s="408"/>
      <c r="BT18" s="408"/>
      <c r="BU18" s="409"/>
      <c r="BV18" s="407">
        <v>24836475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5951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33481719</v>
      </c>
      <c r="BO19" s="408"/>
      <c r="BP19" s="408"/>
      <c r="BQ19" s="408"/>
      <c r="BR19" s="408"/>
      <c r="BS19" s="408"/>
      <c r="BT19" s="408"/>
      <c r="BU19" s="409"/>
      <c r="BV19" s="407">
        <v>32218006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47331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33415774</v>
      </c>
      <c r="BO22" s="371"/>
      <c r="BP22" s="371"/>
      <c r="BQ22" s="371"/>
      <c r="BR22" s="371"/>
      <c r="BS22" s="371"/>
      <c r="BT22" s="371"/>
      <c r="BU22" s="372"/>
      <c r="BV22" s="370">
        <v>35081666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31824825</v>
      </c>
      <c r="BO23" s="408"/>
      <c r="BP23" s="408"/>
      <c r="BQ23" s="408"/>
      <c r="BR23" s="408"/>
      <c r="BS23" s="408"/>
      <c r="BT23" s="408"/>
      <c r="BU23" s="409"/>
      <c r="BV23" s="407">
        <v>33423167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9040</v>
      </c>
      <c r="R24" s="459"/>
      <c r="S24" s="459"/>
      <c r="T24" s="459"/>
      <c r="U24" s="459"/>
      <c r="V24" s="501"/>
      <c r="W24" s="553"/>
      <c r="X24" s="554"/>
      <c r="Y24" s="555"/>
      <c r="Z24" s="457" t="s">
        <v>162</v>
      </c>
      <c r="AA24" s="437"/>
      <c r="AB24" s="437"/>
      <c r="AC24" s="437"/>
      <c r="AD24" s="437"/>
      <c r="AE24" s="437"/>
      <c r="AF24" s="437"/>
      <c r="AG24" s="438"/>
      <c r="AH24" s="458">
        <v>716</v>
      </c>
      <c r="AI24" s="459"/>
      <c r="AJ24" s="459"/>
      <c r="AK24" s="459"/>
      <c r="AL24" s="501"/>
      <c r="AM24" s="458">
        <v>2153012</v>
      </c>
      <c r="AN24" s="459"/>
      <c r="AO24" s="459"/>
      <c r="AP24" s="459"/>
      <c r="AQ24" s="459"/>
      <c r="AR24" s="501"/>
      <c r="AS24" s="458">
        <v>3007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17110392</v>
      </c>
      <c r="BO24" s="408"/>
      <c r="BP24" s="408"/>
      <c r="BQ24" s="408"/>
      <c r="BR24" s="408"/>
      <c r="BS24" s="408"/>
      <c r="BT24" s="408"/>
      <c r="BU24" s="409"/>
      <c r="BV24" s="407">
        <v>17517409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7490</v>
      </c>
      <c r="R25" s="459"/>
      <c r="S25" s="459"/>
      <c r="T25" s="459"/>
      <c r="U25" s="459"/>
      <c r="V25" s="501"/>
      <c r="W25" s="553"/>
      <c r="X25" s="554"/>
      <c r="Y25" s="555"/>
      <c r="Z25" s="457" t="s">
        <v>165</v>
      </c>
      <c r="AA25" s="437"/>
      <c r="AB25" s="437"/>
      <c r="AC25" s="437"/>
      <c r="AD25" s="437"/>
      <c r="AE25" s="437"/>
      <c r="AF25" s="437"/>
      <c r="AG25" s="438"/>
      <c r="AH25" s="458">
        <v>102</v>
      </c>
      <c r="AI25" s="459"/>
      <c r="AJ25" s="459"/>
      <c r="AK25" s="459"/>
      <c r="AL25" s="501"/>
      <c r="AM25" s="458">
        <v>313548</v>
      </c>
      <c r="AN25" s="459"/>
      <c r="AO25" s="459"/>
      <c r="AP25" s="459"/>
      <c r="AQ25" s="459"/>
      <c r="AR25" s="501"/>
      <c r="AS25" s="458">
        <v>3074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11976260</v>
      </c>
      <c r="BO25" s="371"/>
      <c r="BP25" s="371"/>
      <c r="BQ25" s="371"/>
      <c r="BR25" s="371"/>
      <c r="BS25" s="371"/>
      <c r="BT25" s="371"/>
      <c r="BU25" s="372"/>
      <c r="BV25" s="370">
        <v>5120880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6750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5360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42300</v>
      </c>
      <c r="AN27" s="459"/>
      <c r="AO27" s="459"/>
      <c r="AP27" s="459"/>
      <c r="AQ27" s="459"/>
      <c r="AR27" s="501"/>
      <c r="AS27" s="458">
        <v>4230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381538</v>
      </c>
      <c r="BO27" s="527"/>
      <c r="BP27" s="527"/>
      <c r="BQ27" s="527"/>
      <c r="BR27" s="527"/>
      <c r="BS27" s="527"/>
      <c r="BT27" s="527"/>
      <c r="BU27" s="528"/>
      <c r="BV27" s="526">
        <v>381533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4790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2846094</v>
      </c>
      <c r="BO28" s="371"/>
      <c r="BP28" s="371"/>
      <c r="BQ28" s="371"/>
      <c r="BR28" s="371"/>
      <c r="BS28" s="371"/>
      <c r="BT28" s="371"/>
      <c r="BU28" s="372"/>
      <c r="BV28" s="370">
        <v>4961438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25</v>
      </c>
      <c r="M29" s="459"/>
      <c r="N29" s="459"/>
      <c r="O29" s="459"/>
      <c r="P29" s="501"/>
      <c r="Q29" s="458">
        <v>4520</v>
      </c>
      <c r="R29" s="459"/>
      <c r="S29" s="459"/>
      <c r="T29" s="459"/>
      <c r="U29" s="459"/>
      <c r="V29" s="501"/>
      <c r="W29" s="556"/>
      <c r="X29" s="557"/>
      <c r="Y29" s="558"/>
      <c r="Z29" s="457" t="s">
        <v>177</v>
      </c>
      <c r="AA29" s="437"/>
      <c r="AB29" s="437"/>
      <c r="AC29" s="437"/>
      <c r="AD29" s="437"/>
      <c r="AE29" s="437"/>
      <c r="AF29" s="437"/>
      <c r="AG29" s="438"/>
      <c r="AH29" s="458">
        <v>726</v>
      </c>
      <c r="AI29" s="459"/>
      <c r="AJ29" s="459"/>
      <c r="AK29" s="459"/>
      <c r="AL29" s="501"/>
      <c r="AM29" s="458">
        <v>2195312</v>
      </c>
      <c r="AN29" s="459"/>
      <c r="AO29" s="459"/>
      <c r="AP29" s="459"/>
      <c r="AQ29" s="459"/>
      <c r="AR29" s="501"/>
      <c r="AS29" s="458">
        <v>3024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2742011</v>
      </c>
      <c r="BO29" s="408"/>
      <c r="BP29" s="408"/>
      <c r="BQ29" s="408"/>
      <c r="BR29" s="408"/>
      <c r="BS29" s="408"/>
      <c r="BT29" s="408"/>
      <c r="BU29" s="409"/>
      <c r="BV29" s="407">
        <v>2642010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5610531</v>
      </c>
      <c r="BO30" s="527"/>
      <c r="BP30" s="527"/>
      <c r="BQ30" s="527"/>
      <c r="BR30" s="527"/>
      <c r="BS30" s="527"/>
      <c r="BT30" s="527"/>
      <c r="BU30" s="528"/>
      <c r="BV30" s="526">
        <v>5998586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那覇港管理組合一般会計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浦添市土地開発公社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那覇港管理組合特別会計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浦添スマートシティ基盤整備株式会社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南部広域市町村圏事務組合一般会計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南部広域市町村圏事務組合いなんせ斎苑特別会計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南部広域市町村圏事務組合南斎場特別会計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沖縄県後期高齢者医療広域連合一般会計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沖縄県後期高齢者医療広域連合特別会計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沖縄県市町村自治会館管理組合一般会計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沖縄県市町村総合事務組合一般会計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沖縄県市町村総合事務組合公務災害補償特別会計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4KCbkmR9C5DUKKslmEPziHwCeXftgtRkgPL/fB0HuQqb0OYgZ3Sm44yD7cyPGTScIsK3VmyU032x/59L9n3CQ==" saltValue="6Cy5MV03szLJFGpItlrW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W1" workbookViewId="0">
      <selection activeCell="R28" sqref="R28:Y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16730939</v>
      </c>
      <c r="S5" s="613"/>
      <c r="T5" s="613"/>
      <c r="U5" s="613"/>
      <c r="V5" s="613"/>
      <c r="W5" s="613"/>
      <c r="X5" s="613"/>
      <c r="Y5" s="614"/>
      <c r="Z5" s="615">
        <v>27.2</v>
      </c>
      <c r="AA5" s="615"/>
      <c r="AB5" s="615"/>
      <c r="AC5" s="615"/>
      <c r="AD5" s="616">
        <v>16730939</v>
      </c>
      <c r="AE5" s="616"/>
      <c r="AF5" s="616"/>
      <c r="AG5" s="616"/>
      <c r="AH5" s="616"/>
      <c r="AI5" s="616"/>
      <c r="AJ5" s="616"/>
      <c r="AK5" s="616"/>
      <c r="AL5" s="617">
        <v>65.099999999999994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16724039</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191765</v>
      </c>
      <c r="S6" s="624"/>
      <c r="T6" s="624"/>
      <c r="U6" s="624"/>
      <c r="V6" s="624"/>
      <c r="W6" s="624"/>
      <c r="X6" s="624"/>
      <c r="Y6" s="625"/>
      <c r="Z6" s="626">
        <v>0.3</v>
      </c>
      <c r="AA6" s="626"/>
      <c r="AB6" s="626"/>
      <c r="AC6" s="626"/>
      <c r="AD6" s="627">
        <v>191765</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16724039</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346386</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346386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2658</v>
      </c>
      <c r="S7" s="624"/>
      <c r="T7" s="624"/>
      <c r="U7" s="624"/>
      <c r="V7" s="624"/>
      <c r="W7" s="624"/>
      <c r="X7" s="624"/>
      <c r="Y7" s="625"/>
      <c r="Z7" s="626">
        <v>0</v>
      </c>
      <c r="AA7" s="626"/>
      <c r="AB7" s="626"/>
      <c r="AC7" s="626"/>
      <c r="AD7" s="627">
        <v>2658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6806990</v>
      </c>
      <c r="BH7" s="624"/>
      <c r="BI7" s="624"/>
      <c r="BJ7" s="624"/>
      <c r="BK7" s="624"/>
      <c r="BL7" s="624"/>
      <c r="BM7" s="624"/>
      <c r="BN7" s="625"/>
      <c r="BO7" s="626">
        <v>40.700000000000003</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9437167</v>
      </c>
      <c r="CS7" s="624"/>
      <c r="CT7" s="624"/>
      <c r="CU7" s="624"/>
      <c r="CV7" s="624"/>
      <c r="CW7" s="624"/>
      <c r="CX7" s="624"/>
      <c r="CY7" s="625"/>
      <c r="CZ7" s="626">
        <v>15.7</v>
      </c>
      <c r="DA7" s="626"/>
      <c r="DB7" s="626"/>
      <c r="DC7" s="626"/>
      <c r="DD7" s="632">
        <v>1652271</v>
      </c>
      <c r="DE7" s="624"/>
      <c r="DF7" s="624"/>
      <c r="DG7" s="624"/>
      <c r="DH7" s="624"/>
      <c r="DI7" s="624"/>
      <c r="DJ7" s="624"/>
      <c r="DK7" s="624"/>
      <c r="DL7" s="624"/>
      <c r="DM7" s="624"/>
      <c r="DN7" s="624"/>
      <c r="DO7" s="624"/>
      <c r="DP7" s="625"/>
      <c r="DQ7" s="632">
        <v>5002235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33622</v>
      </c>
      <c r="S8" s="624"/>
      <c r="T8" s="624"/>
      <c r="U8" s="624"/>
      <c r="V8" s="624"/>
      <c r="W8" s="624"/>
      <c r="X8" s="624"/>
      <c r="Y8" s="625"/>
      <c r="Z8" s="626">
        <v>0.1</v>
      </c>
      <c r="AA8" s="626"/>
      <c r="AB8" s="626"/>
      <c r="AC8" s="626"/>
      <c r="AD8" s="627">
        <v>33622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195842</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31148190</v>
      </c>
      <c r="CS8" s="624"/>
      <c r="CT8" s="624"/>
      <c r="CU8" s="624"/>
      <c r="CV8" s="624"/>
      <c r="CW8" s="624"/>
      <c r="CX8" s="624"/>
      <c r="CY8" s="625"/>
      <c r="CZ8" s="626">
        <v>52</v>
      </c>
      <c r="DA8" s="626"/>
      <c r="DB8" s="626"/>
      <c r="DC8" s="626"/>
      <c r="DD8" s="632">
        <v>610997</v>
      </c>
      <c r="DE8" s="624"/>
      <c r="DF8" s="624"/>
      <c r="DG8" s="624"/>
      <c r="DH8" s="624"/>
      <c r="DI8" s="624"/>
      <c r="DJ8" s="624"/>
      <c r="DK8" s="624"/>
      <c r="DL8" s="624"/>
      <c r="DM8" s="624"/>
      <c r="DN8" s="624"/>
      <c r="DO8" s="624"/>
      <c r="DP8" s="625"/>
      <c r="DQ8" s="632">
        <v>13416768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37530</v>
      </c>
      <c r="S9" s="624"/>
      <c r="T9" s="624"/>
      <c r="U9" s="624"/>
      <c r="V9" s="624"/>
      <c r="W9" s="624"/>
      <c r="X9" s="624"/>
      <c r="Y9" s="625"/>
      <c r="Z9" s="626">
        <v>0.1</v>
      </c>
      <c r="AA9" s="626"/>
      <c r="AB9" s="626"/>
      <c r="AC9" s="626"/>
      <c r="AD9" s="627">
        <v>37530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5560760</v>
      </c>
      <c r="BH9" s="624"/>
      <c r="BI9" s="624"/>
      <c r="BJ9" s="624"/>
      <c r="BK9" s="624"/>
      <c r="BL9" s="624"/>
      <c r="BM9" s="624"/>
      <c r="BN9" s="625"/>
      <c r="BO9" s="626">
        <v>33.200000000000003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3524808</v>
      </c>
      <c r="CS9" s="624"/>
      <c r="CT9" s="624"/>
      <c r="CU9" s="624"/>
      <c r="CV9" s="624"/>
      <c r="CW9" s="624"/>
      <c r="CX9" s="624"/>
      <c r="CY9" s="625"/>
      <c r="CZ9" s="626">
        <v>5.9</v>
      </c>
      <c r="DA9" s="626"/>
      <c r="DB9" s="626"/>
      <c r="DC9" s="626"/>
      <c r="DD9" s="632">
        <v>125049</v>
      </c>
      <c r="DE9" s="624"/>
      <c r="DF9" s="624"/>
      <c r="DG9" s="624"/>
      <c r="DH9" s="624"/>
      <c r="DI9" s="624"/>
      <c r="DJ9" s="624"/>
      <c r="DK9" s="624"/>
      <c r="DL9" s="624"/>
      <c r="DM9" s="624"/>
      <c r="DN9" s="624"/>
      <c r="DO9" s="624"/>
      <c r="DP9" s="625"/>
      <c r="DQ9" s="632">
        <v>2007030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382989</v>
      </c>
      <c r="BH10" s="624"/>
      <c r="BI10" s="624"/>
      <c r="BJ10" s="624"/>
      <c r="BK10" s="624"/>
      <c r="BL10" s="624"/>
      <c r="BM10" s="624"/>
      <c r="BN10" s="625"/>
      <c r="BO10" s="626">
        <v>2.2999999999999998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27313</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26699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2814292</v>
      </c>
      <c r="S11" s="624"/>
      <c r="T11" s="624"/>
      <c r="U11" s="624"/>
      <c r="V11" s="624"/>
      <c r="W11" s="624"/>
      <c r="X11" s="624"/>
      <c r="Y11" s="625"/>
      <c r="Z11" s="628">
        <v>4.5999999999999996</v>
      </c>
      <c r="AA11" s="629"/>
      <c r="AB11" s="629"/>
      <c r="AC11" s="635"/>
      <c r="AD11" s="632">
        <v>2814292</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667399</v>
      </c>
      <c r="BH11" s="624"/>
      <c r="BI11" s="624"/>
      <c r="BJ11" s="624"/>
      <c r="BK11" s="624"/>
      <c r="BL11" s="624"/>
      <c r="BM11" s="624"/>
      <c r="BN11" s="625"/>
      <c r="BO11" s="626">
        <v>4</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620881</v>
      </c>
      <c r="CS11" s="624"/>
      <c r="CT11" s="624"/>
      <c r="CU11" s="624"/>
      <c r="CV11" s="624"/>
      <c r="CW11" s="624"/>
      <c r="CX11" s="624"/>
      <c r="CY11" s="625"/>
      <c r="CZ11" s="626">
        <v>1</v>
      </c>
      <c r="DA11" s="626"/>
      <c r="DB11" s="626"/>
      <c r="DC11" s="626"/>
      <c r="DD11" s="632">
        <v>551676</v>
      </c>
      <c r="DE11" s="624"/>
      <c r="DF11" s="624"/>
      <c r="DG11" s="624"/>
      <c r="DH11" s="624"/>
      <c r="DI11" s="624"/>
      <c r="DJ11" s="624"/>
      <c r="DK11" s="624"/>
      <c r="DL11" s="624"/>
      <c r="DM11" s="624"/>
      <c r="DN11" s="624"/>
      <c r="DO11" s="624"/>
      <c r="DP11" s="625"/>
      <c r="DQ11" s="632">
        <v>47624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8294490</v>
      </c>
      <c r="BH12" s="624"/>
      <c r="BI12" s="624"/>
      <c r="BJ12" s="624"/>
      <c r="BK12" s="624"/>
      <c r="BL12" s="624"/>
      <c r="BM12" s="624"/>
      <c r="BN12" s="625"/>
      <c r="BO12" s="626">
        <v>49.6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283106</v>
      </c>
      <c r="CS12" s="624"/>
      <c r="CT12" s="624"/>
      <c r="CU12" s="624"/>
      <c r="CV12" s="624"/>
      <c r="CW12" s="624"/>
      <c r="CX12" s="624"/>
      <c r="CY12" s="625"/>
      <c r="CZ12" s="626">
        <v>0.5</v>
      </c>
      <c r="DA12" s="626"/>
      <c r="DB12" s="626"/>
      <c r="DC12" s="626"/>
      <c r="DD12" s="632">
        <v>30856</v>
      </c>
      <c r="DE12" s="624"/>
      <c r="DF12" s="624"/>
      <c r="DG12" s="624"/>
      <c r="DH12" s="624"/>
      <c r="DI12" s="624"/>
      <c r="DJ12" s="624"/>
      <c r="DK12" s="624"/>
      <c r="DL12" s="624"/>
      <c r="DM12" s="624"/>
      <c r="DN12" s="624"/>
      <c r="DO12" s="624"/>
      <c r="DP12" s="625"/>
      <c r="DQ12" s="632">
        <v>219375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8213031</v>
      </c>
      <c r="BH13" s="624"/>
      <c r="BI13" s="624"/>
      <c r="BJ13" s="624"/>
      <c r="BK13" s="624"/>
      <c r="BL13" s="624"/>
      <c r="BM13" s="624"/>
      <c r="BN13" s="625"/>
      <c r="BO13" s="626">
        <v>49.1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4570609</v>
      </c>
      <c r="CS13" s="624"/>
      <c r="CT13" s="624"/>
      <c r="CU13" s="624"/>
      <c r="CV13" s="624"/>
      <c r="CW13" s="624"/>
      <c r="CX13" s="624"/>
      <c r="CY13" s="625"/>
      <c r="CZ13" s="626">
        <v>7.6</v>
      </c>
      <c r="DA13" s="626"/>
      <c r="DB13" s="626"/>
      <c r="DC13" s="626"/>
      <c r="DD13" s="632">
        <v>2875448</v>
      </c>
      <c r="DE13" s="624"/>
      <c r="DF13" s="624"/>
      <c r="DG13" s="624"/>
      <c r="DH13" s="624"/>
      <c r="DI13" s="624"/>
      <c r="DJ13" s="624"/>
      <c r="DK13" s="624"/>
      <c r="DL13" s="624"/>
      <c r="DM13" s="624"/>
      <c r="DN13" s="624"/>
      <c r="DO13" s="624"/>
      <c r="DP13" s="625"/>
      <c r="DQ13" s="632">
        <v>2196375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1683</v>
      </c>
      <c r="S14" s="624"/>
      <c r="T14" s="624"/>
      <c r="U14" s="624"/>
      <c r="V14" s="624"/>
      <c r="W14" s="624"/>
      <c r="X14" s="624"/>
      <c r="Y14" s="625"/>
      <c r="Z14" s="626">
        <v>0</v>
      </c>
      <c r="AA14" s="626"/>
      <c r="AB14" s="626"/>
      <c r="AC14" s="626"/>
      <c r="AD14" s="627">
        <v>1683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455567</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986816</v>
      </c>
      <c r="CS14" s="624"/>
      <c r="CT14" s="624"/>
      <c r="CU14" s="624"/>
      <c r="CV14" s="624"/>
      <c r="CW14" s="624"/>
      <c r="CX14" s="624"/>
      <c r="CY14" s="625"/>
      <c r="CZ14" s="626">
        <v>1.6</v>
      </c>
      <c r="DA14" s="626"/>
      <c r="DB14" s="626"/>
      <c r="DC14" s="626"/>
      <c r="DD14" s="632">
        <v>67518</v>
      </c>
      <c r="DE14" s="624"/>
      <c r="DF14" s="624"/>
      <c r="DG14" s="624"/>
      <c r="DH14" s="624"/>
      <c r="DI14" s="624"/>
      <c r="DJ14" s="624"/>
      <c r="DK14" s="624"/>
      <c r="DL14" s="624"/>
      <c r="DM14" s="624"/>
      <c r="DN14" s="624"/>
      <c r="DO14" s="624"/>
      <c r="DP14" s="625"/>
      <c r="DQ14" s="632">
        <v>918555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1166992</v>
      </c>
      <c r="BH15" s="624"/>
      <c r="BI15" s="624"/>
      <c r="BJ15" s="624"/>
      <c r="BK15" s="624"/>
      <c r="BL15" s="624"/>
      <c r="BM15" s="624"/>
      <c r="BN15" s="625"/>
      <c r="BO15" s="626">
        <v>7</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4971782</v>
      </c>
      <c r="CS15" s="624"/>
      <c r="CT15" s="624"/>
      <c r="CU15" s="624"/>
      <c r="CV15" s="624"/>
      <c r="CW15" s="624"/>
      <c r="CX15" s="624"/>
      <c r="CY15" s="625"/>
      <c r="CZ15" s="626">
        <v>8.3000000000000007</v>
      </c>
      <c r="DA15" s="626"/>
      <c r="DB15" s="626"/>
      <c r="DC15" s="626"/>
      <c r="DD15" s="632">
        <v>890258</v>
      </c>
      <c r="DE15" s="624"/>
      <c r="DF15" s="624"/>
      <c r="DG15" s="624"/>
      <c r="DH15" s="624"/>
      <c r="DI15" s="624"/>
      <c r="DJ15" s="624"/>
      <c r="DK15" s="624"/>
      <c r="DL15" s="624"/>
      <c r="DM15" s="624"/>
      <c r="DN15" s="624"/>
      <c r="DO15" s="624"/>
      <c r="DP15" s="625"/>
      <c r="DQ15" s="632">
        <v>3795331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19239</v>
      </c>
      <c r="S16" s="624"/>
      <c r="T16" s="624"/>
      <c r="U16" s="624"/>
      <c r="V16" s="624"/>
      <c r="W16" s="624"/>
      <c r="X16" s="624"/>
      <c r="Y16" s="625"/>
      <c r="Z16" s="626">
        <v>0</v>
      </c>
      <c r="AA16" s="626"/>
      <c r="AB16" s="626"/>
      <c r="AC16" s="626"/>
      <c r="AD16" s="627">
        <v>19239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250859</v>
      </c>
      <c r="S17" s="624"/>
      <c r="T17" s="624"/>
      <c r="U17" s="624"/>
      <c r="V17" s="624"/>
      <c r="W17" s="624"/>
      <c r="X17" s="624"/>
      <c r="Y17" s="625"/>
      <c r="Z17" s="626">
        <v>0.4</v>
      </c>
      <c r="AA17" s="626"/>
      <c r="AB17" s="626"/>
      <c r="AC17" s="626"/>
      <c r="AD17" s="627">
        <v>250859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3123081</v>
      </c>
      <c r="CS17" s="624"/>
      <c r="CT17" s="624"/>
      <c r="CU17" s="624"/>
      <c r="CV17" s="624"/>
      <c r="CW17" s="624"/>
      <c r="CX17" s="624"/>
      <c r="CY17" s="625"/>
      <c r="CZ17" s="626">
        <v>5.2</v>
      </c>
      <c r="DA17" s="626"/>
      <c r="DB17" s="626"/>
      <c r="DC17" s="626"/>
      <c r="DD17" s="632" t="s">
        <v>121</v>
      </c>
      <c r="DE17" s="624"/>
      <c r="DF17" s="624"/>
      <c r="DG17" s="624"/>
      <c r="DH17" s="624"/>
      <c r="DI17" s="624"/>
      <c r="DJ17" s="624"/>
      <c r="DK17" s="624"/>
      <c r="DL17" s="624"/>
      <c r="DM17" s="624"/>
      <c r="DN17" s="624"/>
      <c r="DO17" s="624"/>
      <c r="DP17" s="625"/>
      <c r="DQ17" s="632">
        <v>3109701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83280</v>
      </c>
      <c r="S18" s="624"/>
      <c r="T18" s="624"/>
      <c r="U18" s="624"/>
      <c r="V18" s="624"/>
      <c r="W18" s="624"/>
      <c r="X18" s="624"/>
      <c r="Y18" s="625"/>
      <c r="Z18" s="626">
        <v>0.1</v>
      </c>
      <c r="AA18" s="626"/>
      <c r="AB18" s="626"/>
      <c r="AC18" s="626"/>
      <c r="AD18" s="627">
        <v>83280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912775</v>
      </c>
      <c r="CS18" s="624"/>
      <c r="CT18" s="624"/>
      <c r="CU18" s="624"/>
      <c r="CV18" s="624"/>
      <c r="CW18" s="624"/>
      <c r="CX18" s="624"/>
      <c r="CY18" s="625"/>
      <c r="CZ18" s="626">
        <v>1.5</v>
      </c>
      <c r="DA18" s="626"/>
      <c r="DB18" s="626"/>
      <c r="DC18" s="626"/>
      <c r="DD18" s="632" t="s">
        <v>121</v>
      </c>
      <c r="DE18" s="624"/>
      <c r="DF18" s="624"/>
      <c r="DG18" s="624"/>
      <c r="DH18" s="624"/>
      <c r="DI18" s="624"/>
      <c r="DJ18" s="624"/>
      <c r="DK18" s="624"/>
      <c r="DL18" s="624"/>
      <c r="DM18" s="624"/>
      <c r="DN18" s="624"/>
      <c r="DO18" s="624"/>
      <c r="DP18" s="625"/>
      <c r="DQ18" s="632">
        <v>912775</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78511</v>
      </c>
      <c r="S19" s="624"/>
      <c r="T19" s="624"/>
      <c r="U19" s="624"/>
      <c r="V19" s="624"/>
      <c r="W19" s="624"/>
      <c r="X19" s="624"/>
      <c r="Y19" s="625"/>
      <c r="Z19" s="626">
        <v>0.1</v>
      </c>
      <c r="AA19" s="626"/>
      <c r="AB19" s="626"/>
      <c r="AC19" s="626"/>
      <c r="AD19" s="627">
        <v>78511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6900</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4769</v>
      </c>
      <c r="S20" s="624"/>
      <c r="T20" s="624"/>
      <c r="U20" s="624"/>
      <c r="V20" s="624"/>
      <c r="W20" s="624"/>
      <c r="X20" s="624"/>
      <c r="Y20" s="625"/>
      <c r="Z20" s="626">
        <v>0</v>
      </c>
      <c r="AA20" s="626"/>
      <c r="AB20" s="626"/>
      <c r="AC20" s="626"/>
      <c r="AD20" s="627">
        <v>4769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6900</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59952914</v>
      </c>
      <c r="CS20" s="624"/>
      <c r="CT20" s="624"/>
      <c r="CU20" s="624"/>
      <c r="CV20" s="624"/>
      <c r="CW20" s="624"/>
      <c r="CX20" s="624"/>
      <c r="CY20" s="625"/>
      <c r="CZ20" s="626">
        <v>100</v>
      </c>
      <c r="DA20" s="626"/>
      <c r="DB20" s="626"/>
      <c r="DC20" s="626"/>
      <c r="DD20" s="632">
        <v>6804073</v>
      </c>
      <c r="DE20" s="624"/>
      <c r="DF20" s="624"/>
      <c r="DG20" s="624"/>
      <c r="DH20" s="624"/>
      <c r="DI20" s="624"/>
      <c r="DJ20" s="624"/>
      <c r="DK20" s="624"/>
      <c r="DL20" s="624"/>
      <c r="DM20" s="624"/>
      <c r="DN20" s="624"/>
      <c r="DO20" s="624"/>
      <c r="DP20" s="625"/>
      <c r="DQ20" s="632">
        <v>31998854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5552056</v>
      </c>
      <c r="S21" s="624"/>
      <c r="T21" s="624"/>
      <c r="U21" s="624"/>
      <c r="V21" s="624"/>
      <c r="W21" s="624"/>
      <c r="X21" s="624"/>
      <c r="Y21" s="625"/>
      <c r="Z21" s="626">
        <v>9</v>
      </c>
      <c r="AA21" s="626"/>
      <c r="AB21" s="626"/>
      <c r="AC21" s="626"/>
      <c r="AD21" s="627">
        <v>4945397</v>
      </c>
      <c r="AE21" s="627"/>
      <c r="AF21" s="627"/>
      <c r="AG21" s="627"/>
      <c r="AH21" s="627"/>
      <c r="AI21" s="627"/>
      <c r="AJ21" s="627"/>
      <c r="AK21" s="627"/>
      <c r="AL21" s="628">
        <v>19.2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6900</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4945397</v>
      </c>
      <c r="S22" s="624"/>
      <c r="T22" s="624"/>
      <c r="U22" s="624"/>
      <c r="V22" s="624"/>
      <c r="W22" s="624"/>
      <c r="X22" s="624"/>
      <c r="Y22" s="625"/>
      <c r="Z22" s="626">
        <v>8</v>
      </c>
      <c r="AA22" s="626"/>
      <c r="AB22" s="626"/>
      <c r="AC22" s="626"/>
      <c r="AD22" s="627">
        <v>4945397</v>
      </c>
      <c r="AE22" s="627"/>
      <c r="AF22" s="627"/>
      <c r="AG22" s="627"/>
      <c r="AH22" s="627"/>
      <c r="AI22" s="627"/>
      <c r="AJ22" s="627"/>
      <c r="AK22" s="627"/>
      <c r="AL22" s="628">
        <v>19.2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606659</v>
      </c>
      <c r="S23" s="624"/>
      <c r="T23" s="624"/>
      <c r="U23" s="624"/>
      <c r="V23" s="624"/>
      <c r="W23" s="624"/>
      <c r="X23" s="624"/>
      <c r="Y23" s="625"/>
      <c r="Z23" s="626">
        <v>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33309877</v>
      </c>
      <c r="CS24" s="613"/>
      <c r="CT24" s="613"/>
      <c r="CU24" s="613"/>
      <c r="CV24" s="613"/>
      <c r="CW24" s="613"/>
      <c r="CX24" s="613"/>
      <c r="CY24" s="614"/>
      <c r="CZ24" s="617">
        <v>55.6</v>
      </c>
      <c r="DA24" s="618"/>
      <c r="DB24" s="618"/>
      <c r="DC24" s="634"/>
      <c r="DD24" s="658">
        <v>17012794</v>
      </c>
      <c r="DE24" s="613"/>
      <c r="DF24" s="613"/>
      <c r="DG24" s="613"/>
      <c r="DH24" s="613"/>
      <c r="DI24" s="613"/>
      <c r="DJ24" s="613"/>
      <c r="DK24" s="614"/>
      <c r="DL24" s="658">
        <v>15506778</v>
      </c>
      <c r="DM24" s="613"/>
      <c r="DN24" s="613"/>
      <c r="DO24" s="613"/>
      <c r="DP24" s="613"/>
      <c r="DQ24" s="613"/>
      <c r="DR24" s="613"/>
      <c r="DS24" s="613"/>
      <c r="DT24" s="613"/>
      <c r="DU24" s="613"/>
      <c r="DV24" s="614"/>
      <c r="DW24" s="617">
        <v>59.7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25717923</v>
      </c>
      <c r="S25" s="624"/>
      <c r="T25" s="624"/>
      <c r="U25" s="624"/>
      <c r="V25" s="624"/>
      <c r="W25" s="624"/>
      <c r="X25" s="624"/>
      <c r="Y25" s="625"/>
      <c r="Z25" s="626">
        <v>41.9</v>
      </c>
      <c r="AA25" s="626"/>
      <c r="AB25" s="626"/>
      <c r="AC25" s="626"/>
      <c r="AD25" s="627">
        <v>25111264</v>
      </c>
      <c r="AE25" s="627"/>
      <c r="AF25" s="627"/>
      <c r="AG25" s="627"/>
      <c r="AH25" s="627"/>
      <c r="AI25" s="627"/>
      <c r="AJ25" s="627"/>
      <c r="AK25" s="627"/>
      <c r="AL25" s="628">
        <v>97.7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7266469</v>
      </c>
      <c r="CS25" s="655"/>
      <c r="CT25" s="655"/>
      <c r="CU25" s="655"/>
      <c r="CV25" s="655"/>
      <c r="CW25" s="655"/>
      <c r="CX25" s="655"/>
      <c r="CY25" s="656"/>
      <c r="CZ25" s="628">
        <v>12.1</v>
      </c>
      <c r="DA25" s="653"/>
      <c r="DB25" s="653"/>
      <c r="DC25" s="657"/>
      <c r="DD25" s="632">
        <v>6765610</v>
      </c>
      <c r="DE25" s="655"/>
      <c r="DF25" s="655"/>
      <c r="DG25" s="655"/>
      <c r="DH25" s="655"/>
      <c r="DI25" s="655"/>
      <c r="DJ25" s="655"/>
      <c r="DK25" s="656"/>
      <c r="DL25" s="632">
        <v>6516789</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10845</v>
      </c>
      <c r="S26" s="624"/>
      <c r="T26" s="624"/>
      <c r="U26" s="624"/>
      <c r="V26" s="624"/>
      <c r="W26" s="624"/>
      <c r="X26" s="624"/>
      <c r="Y26" s="625"/>
      <c r="Z26" s="626">
        <v>0</v>
      </c>
      <c r="AA26" s="626"/>
      <c r="AB26" s="626"/>
      <c r="AC26" s="626"/>
      <c r="AD26" s="627">
        <v>10845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4159770</v>
      </c>
      <c r="CS26" s="624"/>
      <c r="CT26" s="624"/>
      <c r="CU26" s="624"/>
      <c r="CV26" s="624"/>
      <c r="CW26" s="624"/>
      <c r="CX26" s="624"/>
      <c r="CY26" s="625"/>
      <c r="CZ26" s="628">
        <v>6.9</v>
      </c>
      <c r="DA26" s="653"/>
      <c r="DB26" s="653"/>
      <c r="DC26" s="657"/>
      <c r="DD26" s="632">
        <v>3992553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225169</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16730939</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22920327</v>
      </c>
      <c r="CS27" s="655"/>
      <c r="CT27" s="655"/>
      <c r="CU27" s="655"/>
      <c r="CV27" s="655"/>
      <c r="CW27" s="655"/>
      <c r="CX27" s="655"/>
      <c r="CY27" s="656"/>
      <c r="CZ27" s="628">
        <v>38.200000000000003</v>
      </c>
      <c r="DA27" s="653"/>
      <c r="DB27" s="653"/>
      <c r="DC27" s="657"/>
      <c r="DD27" s="632">
        <v>7137483</v>
      </c>
      <c r="DE27" s="655"/>
      <c r="DF27" s="655"/>
      <c r="DG27" s="655"/>
      <c r="DH27" s="655"/>
      <c r="DI27" s="655"/>
      <c r="DJ27" s="655"/>
      <c r="DK27" s="656"/>
      <c r="DL27" s="632">
        <v>5880288</v>
      </c>
      <c r="DM27" s="655"/>
      <c r="DN27" s="655"/>
      <c r="DO27" s="655"/>
      <c r="DP27" s="655"/>
      <c r="DQ27" s="655"/>
      <c r="DR27" s="655"/>
      <c r="DS27" s="655"/>
      <c r="DT27" s="655"/>
      <c r="DU27" s="655"/>
      <c r="DV27" s="656"/>
      <c r="DW27" s="628">
        <v>22.6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290623</v>
      </c>
      <c r="S28" s="624"/>
      <c r="T28" s="624"/>
      <c r="U28" s="624"/>
      <c r="V28" s="624"/>
      <c r="W28" s="624"/>
      <c r="X28" s="624"/>
      <c r="Y28" s="625"/>
      <c r="Z28" s="626">
        <v>0.5</v>
      </c>
      <c r="AA28" s="626"/>
      <c r="AB28" s="626"/>
      <c r="AC28" s="626"/>
      <c r="AD28" s="627">
        <v>68402</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3123081</v>
      </c>
      <c r="CS28" s="624"/>
      <c r="CT28" s="624"/>
      <c r="CU28" s="624"/>
      <c r="CV28" s="624"/>
      <c r="CW28" s="624"/>
      <c r="CX28" s="624"/>
      <c r="CY28" s="625"/>
      <c r="CZ28" s="628">
        <v>5.2</v>
      </c>
      <c r="DA28" s="653"/>
      <c r="DB28" s="653"/>
      <c r="DC28" s="657"/>
      <c r="DD28" s="632">
        <v>3109701</v>
      </c>
      <c r="DE28" s="624"/>
      <c r="DF28" s="624"/>
      <c r="DG28" s="624"/>
      <c r="DH28" s="624"/>
      <c r="DI28" s="624"/>
      <c r="DJ28" s="624"/>
      <c r="DK28" s="625"/>
      <c r="DL28" s="632">
        <v>3109701</v>
      </c>
      <c r="DM28" s="624"/>
      <c r="DN28" s="624"/>
      <c r="DO28" s="624"/>
      <c r="DP28" s="624"/>
      <c r="DQ28" s="624"/>
      <c r="DR28" s="624"/>
      <c r="DS28" s="624"/>
      <c r="DT28" s="624"/>
      <c r="DU28" s="624"/>
      <c r="DV28" s="625"/>
      <c r="DW28" s="628">
        <v>12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324538</v>
      </c>
      <c r="S29" s="624"/>
      <c r="T29" s="624"/>
      <c r="U29" s="624"/>
      <c r="V29" s="624"/>
      <c r="W29" s="624"/>
      <c r="X29" s="624"/>
      <c r="Y29" s="625"/>
      <c r="Z29" s="626">
        <v>0.5</v>
      </c>
      <c r="AA29" s="626"/>
      <c r="AB29" s="626"/>
      <c r="AC29" s="626"/>
      <c r="AD29" s="627">
        <v>3837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3123062</v>
      </c>
      <c r="CS29" s="655"/>
      <c r="CT29" s="655"/>
      <c r="CU29" s="655"/>
      <c r="CV29" s="655"/>
      <c r="CW29" s="655"/>
      <c r="CX29" s="655"/>
      <c r="CY29" s="656"/>
      <c r="CZ29" s="628">
        <v>5.2</v>
      </c>
      <c r="DA29" s="653"/>
      <c r="DB29" s="653"/>
      <c r="DC29" s="657"/>
      <c r="DD29" s="632">
        <v>3109682</v>
      </c>
      <c r="DE29" s="655"/>
      <c r="DF29" s="655"/>
      <c r="DG29" s="655"/>
      <c r="DH29" s="655"/>
      <c r="DI29" s="655"/>
      <c r="DJ29" s="655"/>
      <c r="DK29" s="656"/>
      <c r="DL29" s="632">
        <v>3109682</v>
      </c>
      <c r="DM29" s="655"/>
      <c r="DN29" s="655"/>
      <c r="DO29" s="655"/>
      <c r="DP29" s="655"/>
      <c r="DQ29" s="655"/>
      <c r="DR29" s="655"/>
      <c r="DS29" s="655"/>
      <c r="DT29" s="655"/>
      <c r="DU29" s="655"/>
      <c r="DV29" s="656"/>
      <c r="DW29" s="628">
        <v>12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16926524</v>
      </c>
      <c r="S30" s="624"/>
      <c r="T30" s="624"/>
      <c r="U30" s="624"/>
      <c r="V30" s="624"/>
      <c r="W30" s="624"/>
      <c r="X30" s="624"/>
      <c r="Y30" s="625"/>
      <c r="Z30" s="626">
        <v>27.6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2997680</v>
      </c>
      <c r="CS30" s="624"/>
      <c r="CT30" s="624"/>
      <c r="CU30" s="624"/>
      <c r="CV30" s="624"/>
      <c r="CW30" s="624"/>
      <c r="CX30" s="624"/>
      <c r="CY30" s="625"/>
      <c r="CZ30" s="628">
        <v>5</v>
      </c>
      <c r="DA30" s="653"/>
      <c r="DB30" s="653"/>
      <c r="DC30" s="657"/>
      <c r="DD30" s="632">
        <v>2984300</v>
      </c>
      <c r="DE30" s="624"/>
      <c r="DF30" s="624"/>
      <c r="DG30" s="624"/>
      <c r="DH30" s="624"/>
      <c r="DI30" s="624"/>
      <c r="DJ30" s="624"/>
      <c r="DK30" s="625"/>
      <c r="DL30" s="632">
        <v>2984300</v>
      </c>
      <c r="DM30" s="624"/>
      <c r="DN30" s="624"/>
      <c r="DO30" s="624"/>
      <c r="DP30" s="624"/>
      <c r="DQ30" s="624"/>
      <c r="DR30" s="624"/>
      <c r="DS30" s="624"/>
      <c r="DT30" s="624"/>
      <c r="DU30" s="624"/>
      <c r="DV30" s="625"/>
      <c r="DW30" s="628">
        <v>11.5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484744</v>
      </c>
      <c r="S31" s="624"/>
      <c r="T31" s="624"/>
      <c r="U31" s="624"/>
      <c r="V31" s="624"/>
      <c r="W31" s="624"/>
      <c r="X31" s="624"/>
      <c r="Y31" s="625"/>
      <c r="Z31" s="626">
        <v>0.8</v>
      </c>
      <c r="AA31" s="626"/>
      <c r="AB31" s="626"/>
      <c r="AC31" s="626"/>
      <c r="AD31" s="627">
        <v>484744</v>
      </c>
      <c r="AE31" s="627"/>
      <c r="AF31" s="627"/>
      <c r="AG31" s="627"/>
      <c r="AH31" s="627"/>
      <c r="AI31" s="627"/>
      <c r="AJ31" s="627"/>
      <c r="AK31" s="627"/>
      <c r="AL31" s="628">
        <v>1.9</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98.4</v>
      </c>
      <c r="BN31" s="667"/>
      <c r="BO31" s="667"/>
      <c r="BP31" s="667"/>
      <c r="BQ31" s="668"/>
      <c r="BR31" s="679">
        <v>99.3</v>
      </c>
      <c r="BS31" s="667"/>
      <c r="BT31" s="667"/>
      <c r="BU31" s="667"/>
      <c r="BV31" s="667"/>
      <c r="BW31" s="667"/>
      <c r="BX31" s="618">
        <v>98.5</v>
      </c>
      <c r="BY31" s="667"/>
      <c r="BZ31" s="667"/>
      <c r="CA31" s="667"/>
      <c r="CB31" s="668"/>
      <c r="CD31" s="661"/>
      <c r="CE31" s="662"/>
      <c r="CF31" s="620" t="s">
        <v>300</v>
      </c>
      <c r="CG31" s="621"/>
      <c r="CH31" s="621"/>
      <c r="CI31" s="621"/>
      <c r="CJ31" s="621"/>
      <c r="CK31" s="621"/>
      <c r="CL31" s="621"/>
      <c r="CM31" s="621"/>
      <c r="CN31" s="621"/>
      <c r="CO31" s="621"/>
      <c r="CP31" s="621"/>
      <c r="CQ31" s="622"/>
      <c r="CR31" s="623">
        <v>125382</v>
      </c>
      <c r="CS31" s="655"/>
      <c r="CT31" s="655"/>
      <c r="CU31" s="655"/>
      <c r="CV31" s="655"/>
      <c r="CW31" s="655"/>
      <c r="CX31" s="655"/>
      <c r="CY31" s="656"/>
      <c r="CZ31" s="628">
        <v>0.2</v>
      </c>
      <c r="DA31" s="653"/>
      <c r="DB31" s="653"/>
      <c r="DC31" s="657"/>
      <c r="DD31" s="632">
        <v>125382</v>
      </c>
      <c r="DE31" s="655"/>
      <c r="DF31" s="655"/>
      <c r="DG31" s="655"/>
      <c r="DH31" s="655"/>
      <c r="DI31" s="655"/>
      <c r="DJ31" s="655"/>
      <c r="DK31" s="656"/>
      <c r="DL31" s="632">
        <v>125382</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6825813</v>
      </c>
      <c r="S32" s="624"/>
      <c r="T32" s="624"/>
      <c r="U32" s="624"/>
      <c r="V32" s="624"/>
      <c r="W32" s="624"/>
      <c r="X32" s="624"/>
      <c r="Y32" s="625"/>
      <c r="Z32" s="626">
        <v>11.1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97.8</v>
      </c>
      <c r="BN32" s="655"/>
      <c r="BO32" s="655"/>
      <c r="BP32" s="655"/>
      <c r="BQ32" s="678"/>
      <c r="BR32" s="680">
        <v>98.9</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v>19</v>
      </c>
      <c r="CS32" s="624"/>
      <c r="CT32" s="624"/>
      <c r="CU32" s="624"/>
      <c r="CV32" s="624"/>
      <c r="CW32" s="624"/>
      <c r="CX32" s="624"/>
      <c r="CY32" s="625"/>
      <c r="CZ32" s="628">
        <v>0</v>
      </c>
      <c r="DA32" s="653"/>
      <c r="DB32" s="653"/>
      <c r="DC32" s="657"/>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427952</v>
      </c>
      <c r="S33" s="624"/>
      <c r="T33" s="624"/>
      <c r="U33" s="624"/>
      <c r="V33" s="624"/>
      <c r="W33" s="624"/>
      <c r="X33" s="624"/>
      <c r="Y33" s="625"/>
      <c r="Z33" s="626">
        <v>0.7</v>
      </c>
      <c r="AA33" s="626"/>
      <c r="AB33" s="626"/>
      <c r="AC33" s="626"/>
      <c r="AD33" s="627">
        <v>23525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98.8</v>
      </c>
      <c r="BN33" s="682"/>
      <c r="BO33" s="682"/>
      <c r="BP33" s="682"/>
      <c r="BQ33" s="684"/>
      <c r="BR33" s="681">
        <v>99.3</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19838964</v>
      </c>
      <c r="CS33" s="655"/>
      <c r="CT33" s="655"/>
      <c r="CU33" s="655"/>
      <c r="CV33" s="655"/>
      <c r="CW33" s="655"/>
      <c r="CX33" s="655"/>
      <c r="CY33" s="656"/>
      <c r="CZ33" s="628">
        <v>33.1</v>
      </c>
      <c r="DA33" s="653"/>
      <c r="DB33" s="653"/>
      <c r="DC33" s="657"/>
      <c r="DD33" s="632">
        <v>13938940</v>
      </c>
      <c r="DE33" s="655"/>
      <c r="DF33" s="655"/>
      <c r="DG33" s="655"/>
      <c r="DH33" s="655"/>
      <c r="DI33" s="655"/>
      <c r="DJ33" s="655"/>
      <c r="DK33" s="656"/>
      <c r="DL33" s="632">
        <v>9168078</v>
      </c>
      <c r="DM33" s="655"/>
      <c r="DN33" s="655"/>
      <c r="DO33" s="655"/>
      <c r="DP33" s="655"/>
      <c r="DQ33" s="655"/>
      <c r="DR33" s="655"/>
      <c r="DS33" s="655"/>
      <c r="DT33" s="655"/>
      <c r="DU33" s="655"/>
      <c r="DV33" s="656"/>
      <c r="DW33" s="628">
        <v>35.299999999999997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886938</v>
      </c>
      <c r="S34" s="624"/>
      <c r="T34" s="624"/>
      <c r="U34" s="624"/>
      <c r="V34" s="624"/>
      <c r="W34" s="624"/>
      <c r="X34" s="624"/>
      <c r="Y34" s="625"/>
      <c r="Z34" s="626">
        <v>1.4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6553976</v>
      </c>
      <c r="CS34" s="624"/>
      <c r="CT34" s="624"/>
      <c r="CU34" s="624"/>
      <c r="CV34" s="624"/>
      <c r="CW34" s="624"/>
      <c r="CX34" s="624"/>
      <c r="CY34" s="625"/>
      <c r="CZ34" s="628">
        <v>10.9</v>
      </c>
      <c r="DA34" s="653"/>
      <c r="DB34" s="653"/>
      <c r="DC34" s="657"/>
      <c r="DD34" s="632">
        <v>4559087</v>
      </c>
      <c r="DE34" s="624"/>
      <c r="DF34" s="624"/>
      <c r="DG34" s="624"/>
      <c r="DH34" s="624"/>
      <c r="DI34" s="624"/>
      <c r="DJ34" s="624"/>
      <c r="DK34" s="625"/>
      <c r="DL34" s="632">
        <v>4179653</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5969284</v>
      </c>
      <c r="S35" s="624"/>
      <c r="T35" s="624"/>
      <c r="U35" s="624"/>
      <c r="V35" s="624"/>
      <c r="W35" s="624"/>
      <c r="X35" s="624"/>
      <c r="Y35" s="625"/>
      <c r="Z35" s="626">
        <v>9.6999999999999993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658231</v>
      </c>
      <c r="CS35" s="655"/>
      <c r="CT35" s="655"/>
      <c r="CU35" s="655"/>
      <c r="CV35" s="655"/>
      <c r="CW35" s="655"/>
      <c r="CX35" s="655"/>
      <c r="CY35" s="656"/>
      <c r="CZ35" s="628">
        <v>1.1000000000000001</v>
      </c>
      <c r="DA35" s="653"/>
      <c r="DB35" s="653"/>
      <c r="DC35" s="657"/>
      <c r="DD35" s="632">
        <v>341954</v>
      </c>
      <c r="DE35" s="655"/>
      <c r="DF35" s="655"/>
      <c r="DG35" s="655"/>
      <c r="DH35" s="655"/>
      <c r="DI35" s="655"/>
      <c r="DJ35" s="655"/>
      <c r="DK35" s="656"/>
      <c r="DL35" s="632">
        <v>324820</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1604056</v>
      </c>
      <c r="S36" s="624"/>
      <c r="T36" s="624"/>
      <c r="U36" s="624"/>
      <c r="V36" s="624"/>
      <c r="W36" s="624"/>
      <c r="X36" s="624"/>
      <c r="Y36" s="625"/>
      <c r="Z36" s="626">
        <v>2.6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4752800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12142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4686058</v>
      </c>
      <c r="CS36" s="624"/>
      <c r="CT36" s="624"/>
      <c r="CU36" s="624"/>
      <c r="CV36" s="624"/>
      <c r="CW36" s="624"/>
      <c r="CX36" s="624"/>
      <c r="CY36" s="625"/>
      <c r="CZ36" s="628">
        <v>7.8</v>
      </c>
      <c r="DA36" s="653"/>
      <c r="DB36" s="653"/>
      <c r="DC36" s="657"/>
      <c r="DD36" s="632">
        <v>3888076</v>
      </c>
      <c r="DE36" s="624"/>
      <c r="DF36" s="624"/>
      <c r="DG36" s="624"/>
      <c r="DH36" s="624"/>
      <c r="DI36" s="624"/>
      <c r="DJ36" s="624"/>
      <c r="DK36" s="625"/>
      <c r="DL36" s="632">
        <v>1698293</v>
      </c>
      <c r="DM36" s="624"/>
      <c r="DN36" s="624"/>
      <c r="DO36" s="624"/>
      <c r="DP36" s="624"/>
      <c r="DQ36" s="624"/>
      <c r="DR36" s="624"/>
      <c r="DS36" s="624"/>
      <c r="DT36" s="624"/>
      <c r="DU36" s="624"/>
      <c r="DV36" s="625"/>
      <c r="DW36" s="628">
        <v>6.5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409582</v>
      </c>
      <c r="S37" s="624"/>
      <c r="T37" s="624"/>
      <c r="U37" s="624"/>
      <c r="V37" s="624"/>
      <c r="W37" s="624"/>
      <c r="X37" s="624"/>
      <c r="Y37" s="625"/>
      <c r="Z37" s="626">
        <v>0.7</v>
      </c>
      <c r="AA37" s="626"/>
      <c r="AB37" s="626"/>
      <c r="AC37" s="626"/>
      <c r="AD37" s="627">
        <v>863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382199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-751036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202960</v>
      </c>
      <c r="CS37" s="655"/>
      <c r="CT37" s="655"/>
      <c r="CU37" s="655"/>
      <c r="CV37" s="655"/>
      <c r="CW37" s="655"/>
      <c r="CX37" s="655"/>
      <c r="CY37" s="656"/>
      <c r="CZ37" s="628">
        <v>0.3</v>
      </c>
      <c r="DA37" s="653"/>
      <c r="DB37" s="653"/>
      <c r="DC37" s="657"/>
      <c r="DD37" s="632">
        <v>202960</v>
      </c>
      <c r="DE37" s="655"/>
      <c r="DF37" s="655"/>
      <c r="DG37" s="655"/>
      <c r="DH37" s="655"/>
      <c r="DI37" s="655"/>
      <c r="DJ37" s="655"/>
      <c r="DK37" s="656"/>
      <c r="DL37" s="632">
        <v>202960</v>
      </c>
      <c r="DM37" s="655"/>
      <c r="DN37" s="655"/>
      <c r="DO37" s="655"/>
      <c r="DP37" s="655"/>
      <c r="DQ37" s="655"/>
      <c r="DR37" s="655"/>
      <c r="DS37" s="655"/>
      <c r="DT37" s="655"/>
      <c r="DU37" s="655"/>
      <c r="DV37" s="656"/>
      <c r="DW37" s="628">
        <v>0.8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1331788</v>
      </c>
      <c r="S38" s="624"/>
      <c r="T38" s="624"/>
      <c r="U38" s="624"/>
      <c r="V38" s="624"/>
      <c r="W38" s="624"/>
      <c r="X38" s="624"/>
      <c r="Y38" s="625"/>
      <c r="Z38" s="626">
        <v>2.2000000000000002</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13796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15790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4356805</v>
      </c>
      <c r="CS38" s="624"/>
      <c r="CT38" s="624"/>
      <c r="CU38" s="624"/>
      <c r="CV38" s="624"/>
      <c r="CW38" s="624"/>
      <c r="CX38" s="624"/>
      <c r="CY38" s="625"/>
      <c r="CZ38" s="628">
        <v>7.3</v>
      </c>
      <c r="DA38" s="653"/>
      <c r="DB38" s="653"/>
      <c r="DC38" s="657"/>
      <c r="DD38" s="632">
        <v>3589507</v>
      </c>
      <c r="DE38" s="624"/>
      <c r="DF38" s="624"/>
      <c r="DG38" s="624"/>
      <c r="DH38" s="624"/>
      <c r="DI38" s="624"/>
      <c r="DJ38" s="624"/>
      <c r="DK38" s="625"/>
      <c r="DL38" s="632">
        <v>2965312</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24584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3549018</v>
      </c>
      <c r="CS39" s="655"/>
      <c r="CT39" s="655"/>
      <c r="CU39" s="655"/>
      <c r="CV39" s="655"/>
      <c r="CW39" s="655"/>
      <c r="CX39" s="655"/>
      <c r="CY39" s="656"/>
      <c r="CZ39" s="628">
        <v>5.9</v>
      </c>
      <c r="DA39" s="653"/>
      <c r="DB39" s="653"/>
      <c r="DC39" s="657"/>
      <c r="DD39" s="632">
        <v>1525666</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264788</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34876</v>
      </c>
      <c r="CS40" s="624"/>
      <c r="CT40" s="624"/>
      <c r="CU40" s="624"/>
      <c r="CV40" s="624"/>
      <c r="CW40" s="624"/>
      <c r="CX40" s="624"/>
      <c r="CY40" s="625"/>
      <c r="CZ40" s="628">
        <v>0.1</v>
      </c>
      <c r="DA40" s="653"/>
      <c r="DB40" s="653"/>
      <c r="DC40" s="657"/>
      <c r="DD40" s="632">
        <v>34650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61435779</v>
      </c>
      <c r="S41" s="696"/>
      <c r="T41" s="696"/>
      <c r="U41" s="696"/>
      <c r="V41" s="696"/>
      <c r="W41" s="696"/>
      <c r="X41" s="696"/>
      <c r="Y41" s="700"/>
      <c r="Z41" s="701">
        <v>100</v>
      </c>
      <c r="AA41" s="701"/>
      <c r="AB41" s="701"/>
      <c r="AC41" s="701"/>
      <c r="AD41" s="702">
        <v>25703480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1795325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2561480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6804073</v>
      </c>
      <c r="CS42" s="655"/>
      <c r="CT42" s="655"/>
      <c r="CU42" s="655"/>
      <c r="CV42" s="655"/>
      <c r="CW42" s="655"/>
      <c r="CX42" s="655"/>
      <c r="CY42" s="656"/>
      <c r="CZ42" s="628">
        <v>11.3</v>
      </c>
      <c r="DA42" s="653"/>
      <c r="DB42" s="653"/>
      <c r="DC42" s="657"/>
      <c r="DD42" s="632">
        <v>1047120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259248</v>
      </c>
      <c r="CS43" s="655"/>
      <c r="CT43" s="655"/>
      <c r="CU43" s="655"/>
      <c r="CV43" s="655"/>
      <c r="CW43" s="655"/>
      <c r="CX43" s="655"/>
      <c r="CY43" s="656"/>
      <c r="CZ43" s="628">
        <v>0.4</v>
      </c>
      <c r="DA43" s="653"/>
      <c r="DB43" s="653"/>
      <c r="DC43" s="657"/>
      <c r="DD43" s="632">
        <v>259248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6804073</v>
      </c>
      <c r="CS44" s="624"/>
      <c r="CT44" s="624"/>
      <c r="CU44" s="624"/>
      <c r="CV44" s="624"/>
      <c r="CW44" s="624"/>
      <c r="CX44" s="624"/>
      <c r="CY44" s="625"/>
      <c r="CZ44" s="628">
        <v>11.3</v>
      </c>
      <c r="DA44" s="629"/>
      <c r="DB44" s="629"/>
      <c r="DC44" s="635"/>
      <c r="DD44" s="632">
        <v>1047120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5217937</v>
      </c>
      <c r="CS45" s="655"/>
      <c r="CT45" s="655"/>
      <c r="CU45" s="655"/>
      <c r="CV45" s="655"/>
      <c r="CW45" s="655"/>
      <c r="CX45" s="655"/>
      <c r="CY45" s="656"/>
      <c r="CZ45" s="628">
        <v>8.6999999999999993</v>
      </c>
      <c r="DA45" s="653"/>
      <c r="DB45" s="653"/>
      <c r="DC45" s="657"/>
      <c r="DD45" s="632">
        <v>153564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1586136</v>
      </c>
      <c r="CS46" s="624"/>
      <c r="CT46" s="624"/>
      <c r="CU46" s="624"/>
      <c r="CV46" s="624"/>
      <c r="CW46" s="624"/>
      <c r="CX46" s="624"/>
      <c r="CY46" s="625"/>
      <c r="CZ46" s="628">
        <v>2.6</v>
      </c>
      <c r="DA46" s="629"/>
      <c r="DB46" s="629"/>
      <c r="DC46" s="635"/>
      <c r="DD46" s="632">
        <v>893556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59952914</v>
      </c>
      <c r="CS49" s="682"/>
      <c r="CT49" s="682"/>
      <c r="CU49" s="682"/>
      <c r="CV49" s="682"/>
      <c r="CW49" s="682"/>
      <c r="CX49" s="682"/>
      <c r="CY49" s="711"/>
      <c r="CZ49" s="703">
        <v>100</v>
      </c>
      <c r="DA49" s="712"/>
      <c r="DB49" s="712"/>
      <c r="DC49" s="713"/>
      <c r="DD49" s="714">
        <v>31998854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v2y4SAwjMQe6MDpGspYUGkooUyCLChyWmMjdVenB7QJNAwrA0KS7C8PE9uyFSEraGoeHPSqgaDOrGBjJilffg==" saltValue="VgAwLodV7P+RluiNaBq3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W16" zoomScale="70" zoomScaleNormal="25" zoomScaleSheetLayoutView="70" workbookViewId="0">
      <selection activeCell="BE30" sqref="BE30:BI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60099</v>
      </c>
      <c r="R7" s="753"/>
      <c r="S7" s="753"/>
      <c r="T7" s="753"/>
      <c r="U7" s="753"/>
      <c r="V7" s="753">
        <v>58952</v>
      </c>
      <c r="W7" s="753"/>
      <c r="X7" s="753"/>
      <c r="Y7" s="753"/>
      <c r="Z7" s="753"/>
      <c r="AA7" s="753">
        <v>1147</v>
      </c>
      <c r="AB7" s="753"/>
      <c r="AC7" s="753"/>
      <c r="AD7" s="753"/>
      <c r="AE7" s="754"/>
      <c r="AF7" s="755">
        <v>884</v>
      </c>
      <c r="AG7" s="756"/>
      <c r="AH7" s="756"/>
      <c r="AI7" s="756"/>
      <c r="AJ7" s="757"/>
      <c r="AK7" s="758">
        <v>5969</v>
      </c>
      <c r="AL7" s="759"/>
      <c r="AM7" s="759"/>
      <c r="AN7" s="759"/>
      <c r="AO7" s="759"/>
      <c r="AP7" s="759">
        <v>30473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47</v>
      </c>
      <c r="CI7" s="744"/>
      <c r="CJ7" s="744"/>
      <c r="CK7" s="744"/>
      <c r="CL7" s="745"/>
      <c r="CM7" s="743">
        <v>4169</v>
      </c>
      <c r="CN7" s="744"/>
      <c r="CO7" s="744"/>
      <c r="CP7" s="744"/>
      <c r="CQ7" s="745"/>
      <c r="CR7" s="743">
        <v>10</v>
      </c>
      <c r="CS7" s="744"/>
      <c r="CT7" s="744"/>
      <c r="CU7" s="744"/>
      <c r="CV7" s="745"/>
      <c r="CW7" s="743" t="s">
        <v>569</v>
      </c>
      <c r="CX7" s="744"/>
      <c r="CY7" s="744"/>
      <c r="CZ7" s="744"/>
      <c r="DA7" s="745"/>
      <c r="DB7" s="743" t="s">
        <v>569</v>
      </c>
      <c r="DC7" s="744"/>
      <c r="DD7" s="744"/>
      <c r="DE7" s="744"/>
      <c r="DF7" s="745"/>
      <c r="DG7" s="743" t="s">
        <v>569</v>
      </c>
      <c r="DH7" s="744"/>
      <c r="DI7" s="744"/>
      <c r="DJ7" s="744"/>
      <c r="DK7" s="745"/>
      <c r="DL7" s="743" t="s">
        <v>569</v>
      </c>
      <c r="DM7" s="744"/>
      <c r="DN7" s="744"/>
      <c r="DO7" s="744"/>
      <c r="DP7" s="745"/>
      <c r="DQ7" s="743" t="s">
        <v>569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2744</v>
      </c>
      <c r="R8" s="784"/>
      <c r="S8" s="784"/>
      <c r="T8" s="784"/>
      <c r="U8" s="784"/>
      <c r="V8" s="784">
        <v>2370</v>
      </c>
      <c r="W8" s="784"/>
      <c r="X8" s="784"/>
      <c r="Y8" s="784"/>
      <c r="Z8" s="784"/>
      <c r="AA8" s="784">
        <v>374</v>
      </c>
      <c r="AB8" s="784"/>
      <c r="AC8" s="784"/>
      <c r="AD8" s="784"/>
      <c r="AE8" s="785"/>
      <c r="AF8" s="786">
        <v>23</v>
      </c>
      <c r="AG8" s="787"/>
      <c r="AH8" s="787"/>
      <c r="AI8" s="787"/>
      <c r="AJ8" s="788"/>
      <c r="AK8" s="769">
        <v>1209</v>
      </c>
      <c r="AL8" s="770"/>
      <c r="AM8" s="770"/>
      <c r="AN8" s="770"/>
      <c r="AO8" s="770"/>
      <c r="AP8" s="770">
        <v>2942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0</v>
      </c>
      <c r="CI8" s="777"/>
      <c r="CJ8" s="777"/>
      <c r="CK8" s="777"/>
      <c r="CL8" s="778"/>
      <c r="CM8" s="776">
        <v>450</v>
      </c>
      <c r="CN8" s="777"/>
      <c r="CO8" s="777"/>
      <c r="CP8" s="777"/>
      <c r="CQ8" s="778"/>
      <c r="CR8" s="776">
        <v>200</v>
      </c>
      <c r="CS8" s="777"/>
      <c r="CT8" s="777"/>
      <c r="CU8" s="777"/>
      <c r="CV8" s="778"/>
      <c r="CW8" s="776" t="s">
        <v>569</v>
      </c>
      <c r="CX8" s="777"/>
      <c r="CY8" s="777"/>
      <c r="CZ8" s="777"/>
      <c r="DA8" s="778"/>
      <c r="DB8" s="776" t="s">
        <v>569</v>
      </c>
      <c r="DC8" s="777"/>
      <c r="DD8" s="777"/>
      <c r="DE8" s="777"/>
      <c r="DF8" s="778"/>
      <c r="DG8" s="776" t="s">
        <v>569</v>
      </c>
      <c r="DH8" s="777"/>
      <c r="DI8" s="777"/>
      <c r="DJ8" s="777"/>
      <c r="DK8" s="778"/>
      <c r="DL8" s="776" t="s">
        <v>569</v>
      </c>
      <c r="DM8" s="777"/>
      <c r="DN8" s="777"/>
      <c r="DO8" s="777"/>
      <c r="DP8" s="778"/>
      <c r="DQ8" s="776" t="s">
        <v>569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907</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13008</v>
      </c>
      <c r="R28" s="823"/>
      <c r="S28" s="823"/>
      <c r="T28" s="823"/>
      <c r="U28" s="823"/>
      <c r="V28" s="823">
        <v>12996</v>
      </c>
      <c r="W28" s="823"/>
      <c r="X28" s="823"/>
      <c r="Y28" s="823"/>
      <c r="Z28" s="823"/>
      <c r="AA28" s="823">
        <v>12</v>
      </c>
      <c r="AB28" s="823"/>
      <c r="AC28" s="823"/>
      <c r="AD28" s="823"/>
      <c r="AE28" s="824"/>
      <c r="AF28" s="825">
        <v>12</v>
      </c>
      <c r="AG28" s="823"/>
      <c r="AH28" s="823"/>
      <c r="AI28" s="823"/>
      <c r="AJ28" s="826"/>
      <c r="AK28" s="827">
        <v>1952</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8710</v>
      </c>
      <c r="R29" s="784"/>
      <c r="S29" s="784"/>
      <c r="T29" s="784"/>
      <c r="U29" s="784"/>
      <c r="V29" s="784">
        <v>8462</v>
      </c>
      <c r="W29" s="784"/>
      <c r="X29" s="784"/>
      <c r="Y29" s="784"/>
      <c r="Z29" s="784"/>
      <c r="AA29" s="784">
        <v>248</v>
      </c>
      <c r="AB29" s="784"/>
      <c r="AC29" s="784"/>
      <c r="AD29" s="784"/>
      <c r="AE29" s="785"/>
      <c r="AF29" s="786">
        <v>248</v>
      </c>
      <c r="AG29" s="787"/>
      <c r="AH29" s="787"/>
      <c r="AI29" s="787"/>
      <c r="AJ29" s="788"/>
      <c r="AK29" s="834">
        <v>1576</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1262</v>
      </c>
      <c r="R30" s="784"/>
      <c r="S30" s="784"/>
      <c r="T30" s="784"/>
      <c r="U30" s="784"/>
      <c r="V30" s="784">
        <v>1249</v>
      </c>
      <c r="W30" s="784"/>
      <c r="X30" s="784"/>
      <c r="Y30" s="784"/>
      <c r="Z30" s="784"/>
      <c r="AA30" s="784">
        <v>13</v>
      </c>
      <c r="AB30" s="784"/>
      <c r="AC30" s="784"/>
      <c r="AD30" s="784"/>
      <c r="AE30" s="785"/>
      <c r="AF30" s="786">
        <v>13</v>
      </c>
      <c r="AG30" s="787"/>
      <c r="AH30" s="787"/>
      <c r="AI30" s="787"/>
      <c r="AJ30" s="788"/>
      <c r="AK30" s="834">
        <v>243</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2460</v>
      </c>
      <c r="R31" s="784"/>
      <c r="S31" s="784"/>
      <c r="T31" s="784"/>
      <c r="U31" s="784"/>
      <c r="V31" s="784">
        <v>2323</v>
      </c>
      <c r="W31" s="784"/>
      <c r="X31" s="784"/>
      <c r="Y31" s="784"/>
      <c r="Z31" s="784"/>
      <c r="AA31" s="784">
        <v>137</v>
      </c>
      <c r="AB31" s="784"/>
      <c r="AC31" s="784"/>
      <c r="AD31" s="784"/>
      <c r="AE31" s="785"/>
      <c r="AF31" s="786">
        <v>3535</v>
      </c>
      <c r="AG31" s="787"/>
      <c r="AH31" s="787"/>
      <c r="AI31" s="787"/>
      <c r="AJ31" s="788"/>
      <c r="AK31" s="834">
        <v>8</v>
      </c>
      <c r="AL31" s="830"/>
      <c r="AM31" s="830"/>
      <c r="AN31" s="830"/>
      <c r="AO31" s="830"/>
      <c r="AP31" s="830">
        <v>7</v>
      </c>
      <c r="AQ31" s="830"/>
      <c r="AR31" s="830"/>
      <c r="AS31" s="830"/>
      <c r="AT31" s="830"/>
      <c r="AU31" s="830" t="s">
        <v>548</v>
      </c>
      <c r="AV31" s="830"/>
      <c r="AW31" s="830"/>
      <c r="AX31" s="830"/>
      <c r="AY31" s="830"/>
      <c r="AZ31" s="831" t="s">
        <v>548</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1985</v>
      </c>
      <c r="R32" s="784"/>
      <c r="S32" s="784"/>
      <c r="T32" s="784"/>
      <c r="U32" s="784"/>
      <c r="V32" s="784">
        <v>1981</v>
      </c>
      <c r="W32" s="784"/>
      <c r="X32" s="784"/>
      <c r="Y32" s="784"/>
      <c r="Z32" s="784"/>
      <c r="AA32" s="784">
        <v>4</v>
      </c>
      <c r="AB32" s="784"/>
      <c r="AC32" s="784"/>
      <c r="AD32" s="784"/>
      <c r="AE32" s="785"/>
      <c r="AF32" s="786">
        <v>423</v>
      </c>
      <c r="AG32" s="787"/>
      <c r="AH32" s="787"/>
      <c r="AI32" s="787"/>
      <c r="AJ32" s="788"/>
      <c r="AK32" s="834">
        <v>351</v>
      </c>
      <c r="AL32" s="830"/>
      <c r="AM32" s="830"/>
      <c r="AN32" s="830"/>
      <c r="AO32" s="830"/>
      <c r="AP32" s="830">
        <v>4565</v>
      </c>
      <c r="AQ32" s="830"/>
      <c r="AR32" s="830"/>
      <c r="AS32" s="830"/>
      <c r="AT32" s="830"/>
      <c r="AU32" s="830">
        <v>1899</v>
      </c>
      <c r="AV32" s="830"/>
      <c r="AW32" s="830"/>
      <c r="AX32" s="830"/>
      <c r="AY32" s="830"/>
      <c r="AZ32" s="831" t="s">
        <v>548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4231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4" t="s">
        <v>550</v>
      </c>
      <c r="C68" s="875"/>
      <c r="D68" s="875"/>
      <c r="E68" s="875"/>
      <c r="F68" s="875"/>
      <c r="G68" s="875"/>
      <c r="H68" s="875"/>
      <c r="I68" s="875"/>
      <c r="J68" s="875"/>
      <c r="K68" s="875"/>
      <c r="L68" s="875"/>
      <c r="M68" s="875"/>
      <c r="N68" s="875"/>
      <c r="O68" s="875"/>
      <c r="P68" s="876"/>
      <c r="Q68" s="869">
        <v>3302</v>
      </c>
      <c r="R68" s="866"/>
      <c r="S68" s="866"/>
      <c r="T68" s="866"/>
      <c r="U68" s="866"/>
      <c r="V68" s="866">
        <v>3057</v>
      </c>
      <c r="W68" s="866"/>
      <c r="X68" s="866"/>
      <c r="Y68" s="866"/>
      <c r="Z68" s="866"/>
      <c r="AA68" s="866">
        <v>245</v>
      </c>
      <c r="AB68" s="866"/>
      <c r="AC68" s="866"/>
      <c r="AD68" s="866"/>
      <c r="AE68" s="866"/>
      <c r="AF68" s="866">
        <v>159</v>
      </c>
      <c r="AG68" s="866"/>
      <c r="AH68" s="866"/>
      <c r="AI68" s="866"/>
      <c r="AJ68" s="866"/>
      <c r="AK68" s="866">
        <v>66104</v>
      </c>
      <c r="AL68" s="866"/>
      <c r="AM68" s="866"/>
      <c r="AN68" s="866"/>
      <c r="AO68" s="866"/>
      <c r="AP68" s="866">
        <v>5835</v>
      </c>
      <c r="AQ68" s="866"/>
      <c r="AR68" s="866"/>
      <c r="AS68" s="866"/>
      <c r="AT68" s="866"/>
      <c r="AU68" s="866">
        <v>462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1" t="s">
        <v>551</v>
      </c>
      <c r="C69" s="872"/>
      <c r="D69" s="872"/>
      <c r="E69" s="872"/>
      <c r="F69" s="872"/>
      <c r="G69" s="872"/>
      <c r="H69" s="872"/>
      <c r="I69" s="872"/>
      <c r="J69" s="872"/>
      <c r="K69" s="872"/>
      <c r="L69" s="872"/>
      <c r="M69" s="872"/>
      <c r="N69" s="872"/>
      <c r="O69" s="872"/>
      <c r="P69" s="873"/>
      <c r="Q69" s="870">
        <v>2657</v>
      </c>
      <c r="R69" s="830"/>
      <c r="S69" s="830"/>
      <c r="T69" s="830"/>
      <c r="U69" s="830"/>
      <c r="V69" s="830">
        <v>2332</v>
      </c>
      <c r="W69" s="830"/>
      <c r="X69" s="830"/>
      <c r="Y69" s="830"/>
      <c r="Z69" s="830"/>
      <c r="AA69" s="830">
        <v>325</v>
      </c>
      <c r="AB69" s="830"/>
      <c r="AC69" s="830"/>
      <c r="AD69" s="830"/>
      <c r="AE69" s="830"/>
      <c r="AF69" s="830">
        <v>194</v>
      </c>
      <c r="AG69" s="830"/>
      <c r="AH69" s="830"/>
      <c r="AI69" s="830"/>
      <c r="AJ69" s="830"/>
      <c r="AK69" s="830">
        <v>133321</v>
      </c>
      <c r="AL69" s="830"/>
      <c r="AM69" s="830"/>
      <c r="AN69" s="830"/>
      <c r="AO69" s="830"/>
      <c r="AP69" s="830">
        <v>9523</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1" t="s">
        <v>552</v>
      </c>
      <c r="C70" s="872"/>
      <c r="D70" s="872"/>
      <c r="E70" s="872"/>
      <c r="F70" s="872"/>
      <c r="G70" s="872"/>
      <c r="H70" s="872"/>
      <c r="I70" s="872"/>
      <c r="J70" s="872"/>
      <c r="K70" s="872"/>
      <c r="L70" s="872"/>
      <c r="M70" s="872"/>
      <c r="N70" s="872"/>
      <c r="O70" s="872"/>
      <c r="P70" s="873"/>
      <c r="Q70" s="870">
        <v>109</v>
      </c>
      <c r="R70" s="830"/>
      <c r="S70" s="830"/>
      <c r="T70" s="830"/>
      <c r="U70" s="830"/>
      <c r="V70" s="830">
        <v>105</v>
      </c>
      <c r="W70" s="830"/>
      <c r="X70" s="830"/>
      <c r="Y70" s="830"/>
      <c r="Z70" s="830"/>
      <c r="AA70" s="830">
        <v>4</v>
      </c>
      <c r="AB70" s="830"/>
      <c r="AC70" s="830"/>
      <c r="AD70" s="830"/>
      <c r="AE70" s="830"/>
      <c r="AF70" s="830">
        <v>567</v>
      </c>
      <c r="AG70" s="830"/>
      <c r="AH70" s="830"/>
      <c r="AI70" s="830"/>
      <c r="AJ70" s="830"/>
      <c r="AK70" s="830">
        <v>1</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1" t="s">
        <v>553</v>
      </c>
      <c r="C71" s="872"/>
      <c r="D71" s="872"/>
      <c r="E71" s="872"/>
      <c r="F71" s="872"/>
      <c r="G71" s="872"/>
      <c r="H71" s="872"/>
      <c r="I71" s="872"/>
      <c r="J71" s="872"/>
      <c r="K71" s="872"/>
      <c r="L71" s="872"/>
      <c r="M71" s="872"/>
      <c r="N71" s="872"/>
      <c r="O71" s="872"/>
      <c r="P71" s="873"/>
      <c r="Q71" s="870">
        <v>349</v>
      </c>
      <c r="R71" s="830"/>
      <c r="S71" s="830"/>
      <c r="T71" s="830"/>
      <c r="U71" s="830"/>
      <c r="V71" s="830">
        <v>192</v>
      </c>
      <c r="W71" s="830"/>
      <c r="X71" s="830"/>
      <c r="Y71" s="830"/>
      <c r="Z71" s="830"/>
      <c r="AA71" s="830">
        <v>157</v>
      </c>
      <c r="AB71" s="830"/>
      <c r="AC71" s="830"/>
      <c r="AD71" s="830"/>
      <c r="AE71" s="830"/>
      <c r="AF71" s="830">
        <v>9</v>
      </c>
      <c r="AG71" s="830"/>
      <c r="AH71" s="830"/>
      <c r="AI71" s="830"/>
      <c r="AJ71" s="830"/>
      <c r="AK71" s="830">
        <v>82</v>
      </c>
      <c r="AL71" s="830"/>
      <c r="AM71" s="830"/>
      <c r="AN71" s="830"/>
      <c r="AO71" s="830"/>
      <c r="AP71" s="830" t="s">
        <v>563</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1" t="s">
        <v>554</v>
      </c>
      <c r="C72" s="872"/>
      <c r="D72" s="872"/>
      <c r="E72" s="872"/>
      <c r="F72" s="872"/>
      <c r="G72" s="872"/>
      <c r="H72" s="872"/>
      <c r="I72" s="872"/>
      <c r="J72" s="872"/>
      <c r="K72" s="872"/>
      <c r="L72" s="872"/>
      <c r="M72" s="872"/>
      <c r="N72" s="872"/>
      <c r="O72" s="872"/>
      <c r="P72" s="873"/>
      <c r="Q72" s="870">
        <v>394</v>
      </c>
      <c r="R72" s="830"/>
      <c r="S72" s="830"/>
      <c r="T72" s="830"/>
      <c r="U72" s="830"/>
      <c r="V72" s="830">
        <v>385</v>
      </c>
      <c r="W72" s="830"/>
      <c r="X72" s="830"/>
      <c r="Y72" s="830"/>
      <c r="Z72" s="830"/>
      <c r="AA72" s="830">
        <v>9</v>
      </c>
      <c r="AB72" s="830"/>
      <c r="AC72" s="830"/>
      <c r="AD72" s="830"/>
      <c r="AE72" s="830"/>
      <c r="AF72" s="830">
        <v>9</v>
      </c>
      <c r="AG72" s="830"/>
      <c r="AH72" s="830"/>
      <c r="AI72" s="830"/>
      <c r="AJ72" s="830"/>
      <c r="AK72" s="830">
        <v>36</v>
      </c>
      <c r="AL72" s="830"/>
      <c r="AM72" s="830"/>
      <c r="AN72" s="830"/>
      <c r="AO72" s="830"/>
      <c r="AP72" s="830">
        <v>545</v>
      </c>
      <c r="AQ72" s="830"/>
      <c r="AR72" s="830"/>
      <c r="AS72" s="830"/>
      <c r="AT72" s="830"/>
      <c r="AU72" s="830" t="s">
        <v>563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1" t="s">
        <v>555</v>
      </c>
      <c r="C73" s="872"/>
      <c r="D73" s="872"/>
      <c r="E73" s="872"/>
      <c r="F73" s="872"/>
      <c r="G73" s="872"/>
      <c r="H73" s="872"/>
      <c r="I73" s="872"/>
      <c r="J73" s="872"/>
      <c r="K73" s="872"/>
      <c r="L73" s="872"/>
      <c r="M73" s="872"/>
      <c r="N73" s="872"/>
      <c r="O73" s="872"/>
      <c r="P73" s="873"/>
      <c r="Q73" s="870">
        <v>298</v>
      </c>
      <c r="R73" s="830"/>
      <c r="S73" s="830"/>
      <c r="T73" s="830"/>
      <c r="U73" s="830"/>
      <c r="V73" s="830">
        <v>271</v>
      </c>
      <c r="W73" s="830"/>
      <c r="X73" s="830"/>
      <c r="Y73" s="830"/>
      <c r="Z73" s="830"/>
      <c r="AA73" s="830">
        <v>27</v>
      </c>
      <c r="AB73" s="830"/>
      <c r="AC73" s="830"/>
      <c r="AD73" s="830"/>
      <c r="AE73" s="830"/>
      <c r="AF73" s="830">
        <v>27</v>
      </c>
      <c r="AG73" s="830"/>
      <c r="AH73" s="830"/>
      <c r="AI73" s="830"/>
      <c r="AJ73" s="830"/>
      <c r="AK73" s="830" t="s">
        <v>563</v>
      </c>
      <c r="AL73" s="830"/>
      <c r="AM73" s="830"/>
      <c r="AN73" s="830"/>
      <c r="AO73" s="830"/>
      <c r="AP73" s="830" t="s">
        <v>563</v>
      </c>
      <c r="AQ73" s="830"/>
      <c r="AR73" s="830"/>
      <c r="AS73" s="830"/>
      <c r="AT73" s="830"/>
      <c r="AU73" s="830" t="s">
        <v>563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1" t="s">
        <v>556</v>
      </c>
      <c r="C74" s="872"/>
      <c r="D74" s="872"/>
      <c r="E74" s="872"/>
      <c r="F74" s="872"/>
      <c r="G74" s="872"/>
      <c r="H74" s="872"/>
      <c r="I74" s="872"/>
      <c r="J74" s="872"/>
      <c r="K74" s="872"/>
      <c r="L74" s="872"/>
      <c r="M74" s="872"/>
      <c r="N74" s="872"/>
      <c r="O74" s="872"/>
      <c r="P74" s="873"/>
      <c r="Q74" s="870">
        <v>157646</v>
      </c>
      <c r="R74" s="830"/>
      <c r="S74" s="830"/>
      <c r="T74" s="830"/>
      <c r="U74" s="830"/>
      <c r="V74" s="830">
        <v>152544</v>
      </c>
      <c r="W74" s="830"/>
      <c r="X74" s="830"/>
      <c r="Y74" s="830"/>
      <c r="Z74" s="830"/>
      <c r="AA74" s="830">
        <v>5102</v>
      </c>
      <c r="AB74" s="830"/>
      <c r="AC74" s="830"/>
      <c r="AD74" s="830"/>
      <c r="AE74" s="830"/>
      <c r="AF74" s="830">
        <v>5102</v>
      </c>
      <c r="AG74" s="830"/>
      <c r="AH74" s="830"/>
      <c r="AI74" s="830"/>
      <c r="AJ74" s="830"/>
      <c r="AK74" s="830">
        <v>1976</v>
      </c>
      <c r="AL74" s="830"/>
      <c r="AM74" s="830"/>
      <c r="AN74" s="830"/>
      <c r="AO74" s="830"/>
      <c r="AP74" s="830" t="s">
        <v>563</v>
      </c>
      <c r="AQ74" s="830"/>
      <c r="AR74" s="830"/>
      <c r="AS74" s="830"/>
      <c r="AT74" s="830"/>
      <c r="AU74" s="830" t="s">
        <v>563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1" t="s">
        <v>557</v>
      </c>
      <c r="C75" s="872"/>
      <c r="D75" s="872"/>
      <c r="E75" s="872"/>
      <c r="F75" s="872"/>
      <c r="G75" s="872"/>
      <c r="H75" s="872"/>
      <c r="I75" s="872"/>
      <c r="J75" s="872"/>
      <c r="K75" s="872"/>
      <c r="L75" s="872"/>
      <c r="M75" s="872"/>
      <c r="N75" s="872"/>
      <c r="O75" s="872"/>
      <c r="P75" s="873"/>
      <c r="Q75" s="877">
        <v>214</v>
      </c>
      <c r="R75" s="878"/>
      <c r="S75" s="878"/>
      <c r="T75" s="878"/>
      <c r="U75" s="834"/>
      <c r="V75" s="879">
        <v>200</v>
      </c>
      <c r="W75" s="878"/>
      <c r="X75" s="878"/>
      <c r="Y75" s="878"/>
      <c r="Z75" s="834"/>
      <c r="AA75" s="879">
        <v>14</v>
      </c>
      <c r="AB75" s="878"/>
      <c r="AC75" s="878"/>
      <c r="AD75" s="878"/>
      <c r="AE75" s="834"/>
      <c r="AF75" s="879">
        <v>14</v>
      </c>
      <c r="AG75" s="878"/>
      <c r="AH75" s="878"/>
      <c r="AI75" s="878"/>
      <c r="AJ75" s="834"/>
      <c r="AK75" s="879" t="s">
        <v>563</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1" t="s">
        <v>558</v>
      </c>
      <c r="C76" s="872"/>
      <c r="D76" s="872"/>
      <c r="E76" s="872"/>
      <c r="F76" s="872"/>
      <c r="G76" s="872"/>
      <c r="H76" s="872"/>
      <c r="I76" s="872"/>
      <c r="J76" s="872"/>
      <c r="K76" s="872"/>
      <c r="L76" s="872"/>
      <c r="M76" s="872"/>
      <c r="N76" s="872"/>
      <c r="O76" s="872"/>
      <c r="P76" s="873"/>
      <c r="Q76" s="877">
        <v>7535</v>
      </c>
      <c r="R76" s="878"/>
      <c r="S76" s="878"/>
      <c r="T76" s="878"/>
      <c r="U76" s="834"/>
      <c r="V76" s="879">
        <v>7036</v>
      </c>
      <c r="W76" s="878"/>
      <c r="X76" s="878"/>
      <c r="Y76" s="878"/>
      <c r="Z76" s="834"/>
      <c r="AA76" s="879">
        <v>499</v>
      </c>
      <c r="AB76" s="878"/>
      <c r="AC76" s="878"/>
      <c r="AD76" s="878"/>
      <c r="AE76" s="834"/>
      <c r="AF76" s="879">
        <v>512</v>
      </c>
      <c r="AG76" s="878"/>
      <c r="AH76" s="878"/>
      <c r="AI76" s="878"/>
      <c r="AJ76" s="834"/>
      <c r="AK76" s="879">
        <v>2</v>
      </c>
      <c r="AL76" s="878"/>
      <c r="AM76" s="878"/>
      <c r="AN76" s="878"/>
      <c r="AO76" s="834"/>
      <c r="AP76" s="879" t="s">
        <v>563</v>
      </c>
      <c r="AQ76" s="878"/>
      <c r="AR76" s="878"/>
      <c r="AS76" s="878"/>
      <c r="AT76" s="834"/>
      <c r="AU76" s="879" t="s">
        <v>563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1" t="s">
        <v>559</v>
      </c>
      <c r="C77" s="872"/>
      <c r="D77" s="872"/>
      <c r="E77" s="872"/>
      <c r="F77" s="872"/>
      <c r="G77" s="872"/>
      <c r="H77" s="872"/>
      <c r="I77" s="872"/>
      <c r="J77" s="872"/>
      <c r="K77" s="872"/>
      <c r="L77" s="872"/>
      <c r="M77" s="872"/>
      <c r="N77" s="872"/>
      <c r="O77" s="872"/>
      <c r="P77" s="873"/>
      <c r="Q77" s="877">
        <v>25</v>
      </c>
      <c r="R77" s="878"/>
      <c r="S77" s="878"/>
      <c r="T77" s="878"/>
      <c r="U77" s="834"/>
      <c r="V77" s="879">
        <v>18</v>
      </c>
      <c r="W77" s="878"/>
      <c r="X77" s="878"/>
      <c r="Y77" s="878"/>
      <c r="Z77" s="834"/>
      <c r="AA77" s="879">
        <v>7</v>
      </c>
      <c r="AB77" s="878"/>
      <c r="AC77" s="878"/>
      <c r="AD77" s="878"/>
      <c r="AE77" s="834"/>
      <c r="AF77" s="879" t="s">
        <v>563</v>
      </c>
      <c r="AG77" s="878"/>
      <c r="AH77" s="878"/>
      <c r="AI77" s="878"/>
      <c r="AJ77" s="834"/>
      <c r="AK77" s="879" t="s">
        <v>563</v>
      </c>
      <c r="AL77" s="878"/>
      <c r="AM77" s="878"/>
      <c r="AN77" s="878"/>
      <c r="AO77" s="834"/>
      <c r="AP77" s="879" t="s">
        <v>563</v>
      </c>
      <c r="AQ77" s="878"/>
      <c r="AR77" s="878"/>
      <c r="AS77" s="878"/>
      <c r="AT77" s="834"/>
      <c r="AU77" s="879" t="s">
        <v>563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1" t="s">
        <v>560</v>
      </c>
      <c r="C78" s="872"/>
      <c r="D78" s="872"/>
      <c r="E78" s="872"/>
      <c r="F78" s="872"/>
      <c r="G78" s="872"/>
      <c r="H78" s="872"/>
      <c r="I78" s="872"/>
      <c r="J78" s="872"/>
      <c r="K78" s="872"/>
      <c r="L78" s="872"/>
      <c r="M78" s="872"/>
      <c r="N78" s="872"/>
      <c r="O78" s="872"/>
      <c r="P78" s="873"/>
      <c r="Q78" s="870">
        <v>90</v>
      </c>
      <c r="R78" s="830"/>
      <c r="S78" s="830"/>
      <c r="T78" s="830"/>
      <c r="U78" s="830"/>
      <c r="V78" s="830">
        <v>90</v>
      </c>
      <c r="W78" s="830"/>
      <c r="X78" s="830"/>
      <c r="Y78" s="830"/>
      <c r="Z78" s="830"/>
      <c r="AA78" s="830">
        <v>0</v>
      </c>
      <c r="AB78" s="830"/>
      <c r="AC78" s="830"/>
      <c r="AD78" s="830"/>
      <c r="AE78" s="830"/>
      <c r="AF78" s="830" t="s">
        <v>563</v>
      </c>
      <c r="AG78" s="830"/>
      <c r="AH78" s="830"/>
      <c r="AI78" s="830"/>
      <c r="AJ78" s="830"/>
      <c r="AK78" s="830" t="s">
        <v>563</v>
      </c>
      <c r="AL78" s="830"/>
      <c r="AM78" s="830"/>
      <c r="AN78" s="830"/>
      <c r="AO78" s="830"/>
      <c r="AP78" s="830" t="s">
        <v>563</v>
      </c>
      <c r="AQ78" s="830"/>
      <c r="AR78" s="830"/>
      <c r="AS78" s="830"/>
      <c r="AT78" s="830"/>
      <c r="AU78" s="830" t="s">
        <v>563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1" t="s">
        <v>562</v>
      </c>
      <c r="C79" s="872"/>
      <c r="D79" s="872"/>
      <c r="E79" s="872"/>
      <c r="F79" s="872"/>
      <c r="G79" s="872"/>
      <c r="H79" s="872"/>
      <c r="I79" s="872"/>
      <c r="J79" s="872"/>
      <c r="K79" s="872"/>
      <c r="L79" s="872"/>
      <c r="M79" s="872"/>
      <c r="N79" s="872"/>
      <c r="O79" s="872"/>
      <c r="P79" s="873"/>
      <c r="Q79" s="870">
        <v>16</v>
      </c>
      <c r="R79" s="830"/>
      <c r="S79" s="830"/>
      <c r="T79" s="830"/>
      <c r="U79" s="830"/>
      <c r="V79" s="830">
        <v>10</v>
      </c>
      <c r="W79" s="830"/>
      <c r="X79" s="830"/>
      <c r="Y79" s="830"/>
      <c r="Z79" s="830"/>
      <c r="AA79" s="830">
        <v>6</v>
      </c>
      <c r="AB79" s="830"/>
      <c r="AC79" s="830"/>
      <c r="AD79" s="830"/>
      <c r="AE79" s="830"/>
      <c r="AF79" s="830" t="s">
        <v>563</v>
      </c>
      <c r="AG79" s="830"/>
      <c r="AH79" s="830"/>
      <c r="AI79" s="830"/>
      <c r="AJ79" s="830"/>
      <c r="AK79" s="830">
        <v>8</v>
      </c>
      <c r="AL79" s="830"/>
      <c r="AM79" s="830"/>
      <c r="AN79" s="830"/>
      <c r="AO79" s="830"/>
      <c r="AP79" s="830" t="s">
        <v>563</v>
      </c>
      <c r="AQ79" s="830"/>
      <c r="AR79" s="830"/>
      <c r="AS79" s="830"/>
      <c r="AT79" s="830"/>
      <c r="AU79" s="830" t="s">
        <v>563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1" t="s">
        <v>561</v>
      </c>
      <c r="C80" s="872"/>
      <c r="D80" s="872"/>
      <c r="E80" s="872"/>
      <c r="F80" s="872"/>
      <c r="G80" s="872"/>
      <c r="H80" s="872"/>
      <c r="I80" s="872"/>
      <c r="J80" s="872"/>
      <c r="K80" s="872"/>
      <c r="L80" s="872"/>
      <c r="M80" s="872"/>
      <c r="N80" s="872"/>
      <c r="O80" s="872"/>
      <c r="P80" s="873"/>
      <c r="Q80" s="870">
        <v>10</v>
      </c>
      <c r="R80" s="830"/>
      <c r="S80" s="830"/>
      <c r="T80" s="830"/>
      <c r="U80" s="830"/>
      <c r="V80" s="830">
        <v>10</v>
      </c>
      <c r="W80" s="830"/>
      <c r="X80" s="830"/>
      <c r="Y80" s="830"/>
      <c r="Z80" s="830"/>
      <c r="AA80" s="830">
        <v>0</v>
      </c>
      <c r="AB80" s="830"/>
      <c r="AC80" s="830"/>
      <c r="AD80" s="830"/>
      <c r="AE80" s="830"/>
      <c r="AF80" s="830" t="s">
        <v>563</v>
      </c>
      <c r="AG80" s="830"/>
      <c r="AH80" s="830"/>
      <c r="AI80" s="830"/>
      <c r="AJ80" s="830"/>
      <c r="AK80" s="830" t="s">
        <v>563</v>
      </c>
      <c r="AL80" s="830"/>
      <c r="AM80" s="830"/>
      <c r="AN80" s="830"/>
      <c r="AO80" s="830"/>
      <c r="AP80" s="830" t="s">
        <v>563</v>
      </c>
      <c r="AQ80" s="830"/>
      <c r="AR80" s="830"/>
      <c r="AS80" s="830"/>
      <c r="AT80" s="830"/>
      <c r="AU80" s="830" t="s">
        <v>563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1"/>
      <c r="C81" s="872"/>
      <c r="D81" s="872"/>
      <c r="E81" s="872"/>
      <c r="F81" s="872"/>
      <c r="G81" s="872"/>
      <c r="H81" s="872"/>
      <c r="I81" s="872"/>
      <c r="J81" s="872"/>
      <c r="K81" s="872"/>
      <c r="L81" s="872"/>
      <c r="M81" s="872"/>
      <c r="N81" s="872"/>
      <c r="O81" s="872"/>
      <c r="P81" s="873"/>
      <c r="Q81" s="87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1"/>
      <c r="C82" s="872"/>
      <c r="D82" s="872"/>
      <c r="E82" s="872"/>
      <c r="F82" s="872"/>
      <c r="G82" s="872"/>
      <c r="H82" s="872"/>
      <c r="I82" s="872"/>
      <c r="J82" s="872"/>
      <c r="K82" s="872"/>
      <c r="L82" s="872"/>
      <c r="M82" s="872"/>
      <c r="N82" s="872"/>
      <c r="O82" s="872"/>
      <c r="P82" s="873"/>
      <c r="Q82" s="87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1"/>
      <c r="C83" s="872"/>
      <c r="D83" s="872"/>
      <c r="E83" s="872"/>
      <c r="F83" s="872"/>
      <c r="G83" s="872"/>
      <c r="H83" s="872"/>
      <c r="I83" s="872"/>
      <c r="J83" s="872"/>
      <c r="K83" s="872"/>
      <c r="L83" s="872"/>
      <c r="M83" s="872"/>
      <c r="N83" s="872"/>
      <c r="O83" s="872"/>
      <c r="P83" s="873"/>
      <c r="Q83" s="87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1"/>
      <c r="C84" s="872"/>
      <c r="D84" s="872"/>
      <c r="E84" s="872"/>
      <c r="F84" s="872"/>
      <c r="G84" s="872"/>
      <c r="H84" s="872"/>
      <c r="I84" s="872"/>
      <c r="J84" s="872"/>
      <c r="K84" s="872"/>
      <c r="L84" s="872"/>
      <c r="M84" s="872"/>
      <c r="N84" s="872"/>
      <c r="O84" s="872"/>
      <c r="P84" s="873"/>
      <c r="Q84" s="87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1"/>
      <c r="C85" s="872"/>
      <c r="D85" s="872"/>
      <c r="E85" s="872"/>
      <c r="F85" s="872"/>
      <c r="G85" s="872"/>
      <c r="H85" s="872"/>
      <c r="I85" s="872"/>
      <c r="J85" s="872"/>
      <c r="K85" s="872"/>
      <c r="L85" s="872"/>
      <c r="M85" s="872"/>
      <c r="N85" s="872"/>
      <c r="O85" s="872"/>
      <c r="P85" s="873"/>
      <c r="Q85" s="87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1"/>
      <c r="C86" s="872"/>
      <c r="D86" s="872"/>
      <c r="E86" s="872"/>
      <c r="F86" s="872"/>
      <c r="G86" s="872"/>
      <c r="H86" s="872"/>
      <c r="I86" s="872"/>
      <c r="J86" s="872"/>
      <c r="K86" s="872"/>
      <c r="L86" s="872"/>
      <c r="M86" s="872"/>
      <c r="N86" s="872"/>
      <c r="O86" s="872"/>
      <c r="P86" s="873"/>
      <c r="Q86" s="87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3585323</v>
      </c>
      <c r="AB110" s="900"/>
      <c r="AC110" s="900"/>
      <c r="AD110" s="900"/>
      <c r="AE110" s="901"/>
      <c r="AF110" s="902">
        <v>3309205</v>
      </c>
      <c r="AG110" s="900"/>
      <c r="AH110" s="900"/>
      <c r="AI110" s="900"/>
      <c r="AJ110" s="901"/>
      <c r="AK110" s="902">
        <v>3122362</v>
      </c>
      <c r="AL110" s="900"/>
      <c r="AM110" s="900"/>
      <c r="AN110" s="900"/>
      <c r="AO110" s="901"/>
      <c r="AP110" s="903">
        <v>13.3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36896746</v>
      </c>
      <c r="BR110" s="931"/>
      <c r="BS110" s="931"/>
      <c r="BT110" s="931"/>
      <c r="BU110" s="931"/>
      <c r="BV110" s="931">
        <v>35081666</v>
      </c>
      <c r="BW110" s="931"/>
      <c r="BX110" s="931"/>
      <c r="BY110" s="931"/>
      <c r="BZ110" s="931"/>
      <c r="CA110" s="931">
        <v>33415774</v>
      </c>
      <c r="CB110" s="931"/>
      <c r="CC110" s="931"/>
      <c r="CD110" s="931"/>
      <c r="CE110" s="931"/>
      <c r="CF110" s="944">
        <v>141.80000000000001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28247</v>
      </c>
      <c r="BR111" s="926"/>
      <c r="BS111" s="926"/>
      <c r="BT111" s="926"/>
      <c r="BU111" s="926"/>
      <c r="BV111" s="926">
        <v>5079</v>
      </c>
      <c r="BW111" s="926"/>
      <c r="BX111" s="926"/>
      <c r="BY111" s="926"/>
      <c r="BZ111" s="926"/>
      <c r="CA111" s="926">
        <v>5682</v>
      </c>
      <c r="CB111" s="926"/>
      <c r="CC111" s="926"/>
      <c r="CD111" s="926"/>
      <c r="CE111" s="926"/>
      <c r="CF111" s="920">
        <v>0</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5" t="s">
        <v>420</v>
      </c>
      <c r="B112" s="956"/>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61" t="s">
        <v>121</v>
      </c>
      <c r="AB112" s="962"/>
      <c r="AC112" s="962"/>
      <c r="AD112" s="962"/>
      <c r="AE112" s="963"/>
      <c r="AF112" s="964" t="s">
        <v>121</v>
      </c>
      <c r="AG112" s="962"/>
      <c r="AH112" s="962"/>
      <c r="AI112" s="962"/>
      <c r="AJ112" s="963"/>
      <c r="AK112" s="964" t="s">
        <v>121</v>
      </c>
      <c r="AL112" s="962"/>
      <c r="AM112" s="962"/>
      <c r="AN112" s="962"/>
      <c r="AO112" s="963"/>
      <c r="AP112" s="952" t="s">
        <v>121</v>
      </c>
      <c r="AQ112" s="953"/>
      <c r="AR112" s="953"/>
      <c r="AS112" s="953"/>
      <c r="AT112" s="95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1629687</v>
      </c>
      <c r="BR112" s="926"/>
      <c r="BS112" s="926"/>
      <c r="BT112" s="926"/>
      <c r="BU112" s="926"/>
      <c r="BV112" s="926">
        <v>1661392</v>
      </c>
      <c r="BW112" s="926"/>
      <c r="BX112" s="926"/>
      <c r="BY112" s="926"/>
      <c r="BZ112" s="926"/>
      <c r="CA112" s="926">
        <v>1899138</v>
      </c>
      <c r="CB112" s="926"/>
      <c r="CC112" s="926"/>
      <c r="CD112" s="926"/>
      <c r="CE112" s="926"/>
      <c r="CF112" s="920">
        <v>8.1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7"/>
      <c r="B113" s="958"/>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132189</v>
      </c>
      <c r="AB113" s="938"/>
      <c r="AC113" s="938"/>
      <c r="AD113" s="938"/>
      <c r="AE113" s="939"/>
      <c r="AF113" s="940">
        <v>133631</v>
      </c>
      <c r="AG113" s="938"/>
      <c r="AH113" s="938"/>
      <c r="AI113" s="938"/>
      <c r="AJ113" s="939"/>
      <c r="AK113" s="940">
        <v>142678</v>
      </c>
      <c r="AL113" s="938"/>
      <c r="AM113" s="938"/>
      <c r="AN113" s="938"/>
      <c r="AO113" s="939"/>
      <c r="AP113" s="941">
        <v>0.6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544885</v>
      </c>
      <c r="BR113" s="926"/>
      <c r="BS113" s="926"/>
      <c r="BT113" s="926"/>
      <c r="BU113" s="926"/>
      <c r="BV113" s="926">
        <v>472322</v>
      </c>
      <c r="BW113" s="926"/>
      <c r="BX113" s="926"/>
      <c r="BY113" s="926"/>
      <c r="BZ113" s="926"/>
      <c r="CA113" s="926">
        <v>462033</v>
      </c>
      <c r="CB113" s="926"/>
      <c r="CC113" s="926"/>
      <c r="CD113" s="926"/>
      <c r="CE113" s="926"/>
      <c r="CF113" s="920">
        <v>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1" t="s">
        <v>121</v>
      </c>
      <c r="DH113" s="962"/>
      <c r="DI113" s="962"/>
      <c r="DJ113" s="962"/>
      <c r="DK113" s="963"/>
      <c r="DL113" s="964" t="s">
        <v>121</v>
      </c>
      <c r="DM113" s="962"/>
      <c r="DN113" s="962"/>
      <c r="DO113" s="962"/>
      <c r="DP113" s="963"/>
      <c r="DQ113" s="964" t="s">
        <v>121</v>
      </c>
      <c r="DR113" s="962"/>
      <c r="DS113" s="962"/>
      <c r="DT113" s="962"/>
      <c r="DU113" s="963"/>
      <c r="DV113" s="952" t="s">
        <v>121</v>
      </c>
      <c r="DW113" s="953"/>
      <c r="DX113" s="953"/>
      <c r="DY113" s="953"/>
      <c r="DZ113" s="954"/>
    </row>
    <row r="114" spans="1:130" s="230" customFormat="1" ht="26.25" customHeight="1" x14ac:dyDescent="0.15">
      <c r="A114" s="957"/>
      <c r="B114" s="958"/>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61">
        <v>74381</v>
      </c>
      <c r="AB114" s="962"/>
      <c r="AC114" s="962"/>
      <c r="AD114" s="962"/>
      <c r="AE114" s="963"/>
      <c r="AF114" s="964">
        <v>71652</v>
      </c>
      <c r="AG114" s="962"/>
      <c r="AH114" s="962"/>
      <c r="AI114" s="962"/>
      <c r="AJ114" s="963"/>
      <c r="AK114" s="964">
        <v>57263</v>
      </c>
      <c r="AL114" s="962"/>
      <c r="AM114" s="962"/>
      <c r="AN114" s="962"/>
      <c r="AO114" s="963"/>
      <c r="AP114" s="952">
        <v>0.2</v>
      </c>
      <c r="AQ114" s="953"/>
      <c r="AR114" s="953"/>
      <c r="AS114" s="953"/>
      <c r="AT114" s="95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1193565</v>
      </c>
      <c r="BR114" s="926"/>
      <c r="BS114" s="926"/>
      <c r="BT114" s="926"/>
      <c r="BU114" s="926"/>
      <c r="BV114" s="926">
        <v>1090844</v>
      </c>
      <c r="BW114" s="926"/>
      <c r="BX114" s="926"/>
      <c r="BY114" s="926"/>
      <c r="BZ114" s="926"/>
      <c r="CA114" s="926">
        <v>784047</v>
      </c>
      <c r="CB114" s="926"/>
      <c r="CC114" s="926"/>
      <c r="CD114" s="926"/>
      <c r="CE114" s="926"/>
      <c r="CF114" s="920">
        <v>3.3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1" t="s">
        <v>121</v>
      </c>
      <c r="DH114" s="962"/>
      <c r="DI114" s="962"/>
      <c r="DJ114" s="962"/>
      <c r="DK114" s="963"/>
      <c r="DL114" s="964" t="s">
        <v>121</v>
      </c>
      <c r="DM114" s="962"/>
      <c r="DN114" s="962"/>
      <c r="DO114" s="962"/>
      <c r="DP114" s="963"/>
      <c r="DQ114" s="964" t="s">
        <v>121</v>
      </c>
      <c r="DR114" s="962"/>
      <c r="DS114" s="962"/>
      <c r="DT114" s="962"/>
      <c r="DU114" s="963"/>
      <c r="DV114" s="952" t="s">
        <v>121</v>
      </c>
      <c r="DW114" s="953"/>
      <c r="DX114" s="953"/>
      <c r="DY114" s="953"/>
      <c r="DZ114" s="954"/>
    </row>
    <row r="115" spans="1:130" s="230" customFormat="1" ht="26.25" customHeight="1" x14ac:dyDescent="0.15">
      <c r="A115" s="957"/>
      <c r="B115" s="958"/>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2</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61">
        <v>28247</v>
      </c>
      <c r="DH115" s="962"/>
      <c r="DI115" s="962"/>
      <c r="DJ115" s="962"/>
      <c r="DK115" s="963"/>
      <c r="DL115" s="964">
        <v>5079</v>
      </c>
      <c r="DM115" s="962"/>
      <c r="DN115" s="962"/>
      <c r="DO115" s="962"/>
      <c r="DP115" s="963"/>
      <c r="DQ115" s="964">
        <v>5682</v>
      </c>
      <c r="DR115" s="962"/>
      <c r="DS115" s="962"/>
      <c r="DT115" s="962"/>
      <c r="DU115" s="963"/>
      <c r="DV115" s="952">
        <v>0</v>
      </c>
      <c r="DW115" s="953"/>
      <c r="DX115" s="953"/>
      <c r="DY115" s="953"/>
      <c r="DZ115" s="954"/>
    </row>
    <row r="116" spans="1:130" s="230" customFormat="1" ht="26.25" customHeight="1" x14ac:dyDescent="0.15">
      <c r="A116" s="959"/>
      <c r="B116" s="960"/>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1" t="s">
        <v>121</v>
      </c>
      <c r="AB116" s="962"/>
      <c r="AC116" s="962"/>
      <c r="AD116" s="962"/>
      <c r="AE116" s="963"/>
      <c r="AF116" s="964" t="s">
        <v>121</v>
      </c>
      <c r="AG116" s="962"/>
      <c r="AH116" s="962"/>
      <c r="AI116" s="962"/>
      <c r="AJ116" s="963"/>
      <c r="AK116" s="964">
        <v>19</v>
      </c>
      <c r="AL116" s="962"/>
      <c r="AM116" s="962"/>
      <c r="AN116" s="962"/>
      <c r="AO116" s="963"/>
      <c r="AP116" s="952">
        <v>0</v>
      </c>
      <c r="AQ116" s="953"/>
      <c r="AR116" s="953"/>
      <c r="AS116" s="953"/>
      <c r="AT116" s="954"/>
      <c r="AU116" s="908"/>
      <c r="AV116" s="909"/>
      <c r="AW116" s="909"/>
      <c r="AX116" s="909"/>
      <c r="AY116" s="909"/>
      <c r="AZ116" s="1107" t="s">
        <v>434</v>
      </c>
      <c r="BA116" s="1108"/>
      <c r="BB116" s="1108"/>
      <c r="BC116" s="1108"/>
      <c r="BD116" s="1108"/>
      <c r="BE116" s="1108"/>
      <c r="BF116" s="1108"/>
      <c r="BG116" s="1108"/>
      <c r="BH116" s="1108"/>
      <c r="BI116" s="1108"/>
      <c r="BJ116" s="1108"/>
      <c r="BK116" s="1108"/>
      <c r="BL116" s="1108"/>
      <c r="BM116" s="1108"/>
      <c r="BN116" s="1108"/>
      <c r="BO116" s="1108"/>
      <c r="BP116" s="110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1" t="s">
        <v>121</v>
      </c>
      <c r="DH116" s="962"/>
      <c r="DI116" s="962"/>
      <c r="DJ116" s="962"/>
      <c r="DK116" s="963"/>
      <c r="DL116" s="964" t="s">
        <v>121</v>
      </c>
      <c r="DM116" s="962"/>
      <c r="DN116" s="962"/>
      <c r="DO116" s="962"/>
      <c r="DP116" s="963"/>
      <c r="DQ116" s="964" t="s">
        <v>121</v>
      </c>
      <c r="DR116" s="962"/>
      <c r="DS116" s="962"/>
      <c r="DT116" s="962"/>
      <c r="DU116" s="963"/>
      <c r="DV116" s="952" t="s">
        <v>121</v>
      </c>
      <c r="DW116" s="953"/>
      <c r="DX116" s="953"/>
      <c r="DY116" s="953"/>
      <c r="DZ116" s="95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4" t="s">
        <v>436</v>
      </c>
      <c r="Z117" s="894"/>
      <c r="AA117" s="975">
        <v>3791893</v>
      </c>
      <c r="AB117" s="976"/>
      <c r="AC117" s="976"/>
      <c r="AD117" s="976"/>
      <c r="AE117" s="977"/>
      <c r="AF117" s="978">
        <v>3514488</v>
      </c>
      <c r="AG117" s="976"/>
      <c r="AH117" s="976"/>
      <c r="AI117" s="976"/>
      <c r="AJ117" s="977"/>
      <c r="AK117" s="978">
        <v>3322322</v>
      </c>
      <c r="AL117" s="976"/>
      <c r="AM117" s="976"/>
      <c r="AN117" s="976"/>
      <c r="AO117" s="977"/>
      <c r="AP117" s="979"/>
      <c r="AQ117" s="980"/>
      <c r="AR117" s="980"/>
      <c r="AS117" s="980"/>
      <c r="AT117" s="981"/>
      <c r="AU117" s="908"/>
      <c r="AV117" s="909"/>
      <c r="AW117" s="909"/>
      <c r="AX117" s="909"/>
      <c r="AY117" s="909"/>
      <c r="AZ117" s="971" t="s">
        <v>437</v>
      </c>
      <c r="BA117" s="972"/>
      <c r="BB117" s="972"/>
      <c r="BC117" s="972"/>
      <c r="BD117" s="972"/>
      <c r="BE117" s="972"/>
      <c r="BF117" s="972"/>
      <c r="BG117" s="972"/>
      <c r="BH117" s="972"/>
      <c r="BI117" s="972"/>
      <c r="BJ117" s="972"/>
      <c r="BK117" s="972"/>
      <c r="BL117" s="972"/>
      <c r="BM117" s="972"/>
      <c r="BN117" s="972"/>
      <c r="BO117" s="972"/>
      <c r="BP117" s="973"/>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1" t="s">
        <v>121</v>
      </c>
      <c r="DH117" s="962"/>
      <c r="DI117" s="962"/>
      <c r="DJ117" s="962"/>
      <c r="DK117" s="963"/>
      <c r="DL117" s="964" t="s">
        <v>121</v>
      </c>
      <c r="DM117" s="962"/>
      <c r="DN117" s="962"/>
      <c r="DO117" s="962"/>
      <c r="DP117" s="963"/>
      <c r="DQ117" s="964" t="s">
        <v>121</v>
      </c>
      <c r="DR117" s="962"/>
      <c r="DS117" s="962"/>
      <c r="DT117" s="962"/>
      <c r="DU117" s="963"/>
      <c r="DV117" s="952" t="s">
        <v>121</v>
      </c>
      <c r="DW117" s="953"/>
      <c r="DX117" s="953"/>
      <c r="DY117" s="953"/>
      <c r="DZ117" s="95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65" t="s">
        <v>411</v>
      </c>
      <c r="AQ118" s="966"/>
      <c r="AR118" s="966"/>
      <c r="AS118" s="966"/>
      <c r="AT118" s="967"/>
      <c r="AU118" s="908"/>
      <c r="AV118" s="909"/>
      <c r="AW118" s="909"/>
      <c r="AX118" s="909"/>
      <c r="AY118" s="909"/>
      <c r="AZ118" s="968" t="s">
        <v>439</v>
      </c>
      <c r="BA118" s="969"/>
      <c r="BB118" s="969"/>
      <c r="BC118" s="969"/>
      <c r="BD118" s="969"/>
      <c r="BE118" s="969"/>
      <c r="BF118" s="969"/>
      <c r="BG118" s="969"/>
      <c r="BH118" s="969"/>
      <c r="BI118" s="969"/>
      <c r="BJ118" s="969"/>
      <c r="BK118" s="969"/>
      <c r="BL118" s="969"/>
      <c r="BM118" s="969"/>
      <c r="BN118" s="969"/>
      <c r="BO118" s="969"/>
      <c r="BP118" s="970"/>
      <c r="BQ118" s="996" t="s">
        <v>121</v>
      </c>
      <c r="BR118" s="997"/>
      <c r="BS118" s="997"/>
      <c r="BT118" s="997"/>
      <c r="BU118" s="997"/>
      <c r="BV118" s="997" t="s">
        <v>121</v>
      </c>
      <c r="BW118" s="997"/>
      <c r="BX118" s="997"/>
      <c r="BY118" s="997"/>
      <c r="BZ118" s="997"/>
      <c r="CA118" s="997" t="s">
        <v>121</v>
      </c>
      <c r="CB118" s="997"/>
      <c r="CC118" s="997"/>
      <c r="CD118" s="997"/>
      <c r="CE118" s="997"/>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1" t="s">
        <v>121</v>
      </c>
      <c r="DH118" s="962"/>
      <c r="DI118" s="962"/>
      <c r="DJ118" s="962"/>
      <c r="DK118" s="963"/>
      <c r="DL118" s="964" t="s">
        <v>121</v>
      </c>
      <c r="DM118" s="962"/>
      <c r="DN118" s="962"/>
      <c r="DO118" s="962"/>
      <c r="DP118" s="963"/>
      <c r="DQ118" s="964" t="s">
        <v>121</v>
      </c>
      <c r="DR118" s="962"/>
      <c r="DS118" s="962"/>
      <c r="DT118" s="962"/>
      <c r="DU118" s="963"/>
      <c r="DV118" s="952" t="s">
        <v>121</v>
      </c>
      <c r="DW118" s="953"/>
      <c r="DX118" s="953"/>
      <c r="DY118" s="953"/>
      <c r="DZ118" s="954"/>
    </row>
    <row r="119" spans="1:130" s="230" customFormat="1" ht="26.25" customHeight="1" x14ac:dyDescent="0.15">
      <c r="A119" s="1055"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4" t="s">
        <v>441</v>
      </c>
      <c r="BP119" s="1002"/>
      <c r="BQ119" s="996">
        <v>40293132</v>
      </c>
      <c r="BR119" s="997"/>
      <c r="BS119" s="997"/>
      <c r="BT119" s="997"/>
      <c r="BU119" s="997"/>
      <c r="BV119" s="997">
        <v>38311303</v>
      </c>
      <c r="BW119" s="997"/>
      <c r="BX119" s="997"/>
      <c r="BY119" s="997"/>
      <c r="BZ119" s="997"/>
      <c r="CA119" s="997">
        <v>36566674</v>
      </c>
      <c r="CB119" s="997"/>
      <c r="CC119" s="997"/>
      <c r="CD119" s="997"/>
      <c r="CE119" s="997"/>
      <c r="CF119" s="998"/>
      <c r="CG119" s="999"/>
      <c r="CH119" s="999"/>
      <c r="CI119" s="999"/>
      <c r="CJ119" s="1000"/>
      <c r="CK119" s="950"/>
      <c r="CL119" s="951"/>
      <c r="CM119" s="968" t="s">
        <v>442</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1" t="s">
        <v>121</v>
      </c>
      <c r="DH119" s="983"/>
      <c r="DI119" s="983"/>
      <c r="DJ119" s="983"/>
      <c r="DK119" s="984"/>
      <c r="DL119" s="982" t="s">
        <v>121</v>
      </c>
      <c r="DM119" s="983"/>
      <c r="DN119" s="983"/>
      <c r="DO119" s="983"/>
      <c r="DP119" s="984"/>
      <c r="DQ119" s="982" t="s">
        <v>121</v>
      </c>
      <c r="DR119" s="983"/>
      <c r="DS119" s="983"/>
      <c r="DT119" s="983"/>
      <c r="DU119" s="984"/>
      <c r="DV119" s="985" t="s">
        <v>121</v>
      </c>
      <c r="DW119" s="986"/>
      <c r="DX119" s="986"/>
      <c r="DY119" s="986"/>
      <c r="DZ119" s="987"/>
    </row>
    <row r="120" spans="1:130" s="230" customFormat="1" ht="26.25" customHeight="1" x14ac:dyDescent="0.15">
      <c r="A120" s="1056"/>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1" t="s">
        <v>121</v>
      </c>
      <c r="AB120" s="962"/>
      <c r="AC120" s="962"/>
      <c r="AD120" s="962"/>
      <c r="AE120" s="963"/>
      <c r="AF120" s="964" t="s">
        <v>121</v>
      </c>
      <c r="AG120" s="962"/>
      <c r="AH120" s="962"/>
      <c r="AI120" s="962"/>
      <c r="AJ120" s="963"/>
      <c r="AK120" s="964" t="s">
        <v>121</v>
      </c>
      <c r="AL120" s="962"/>
      <c r="AM120" s="962"/>
      <c r="AN120" s="962"/>
      <c r="AO120" s="963"/>
      <c r="AP120" s="952" t="s">
        <v>121</v>
      </c>
      <c r="AQ120" s="953"/>
      <c r="AR120" s="953"/>
      <c r="AS120" s="953"/>
      <c r="AT120" s="954"/>
      <c r="AU120" s="988" t="s">
        <v>443</v>
      </c>
      <c r="AV120" s="989"/>
      <c r="AW120" s="989"/>
      <c r="AX120" s="989"/>
      <c r="AY120" s="990"/>
      <c r="AZ120" s="929" t="s">
        <v>444</v>
      </c>
      <c r="BA120" s="897"/>
      <c r="BB120" s="897"/>
      <c r="BC120" s="897"/>
      <c r="BD120" s="897"/>
      <c r="BE120" s="897"/>
      <c r="BF120" s="897"/>
      <c r="BG120" s="897"/>
      <c r="BH120" s="897"/>
      <c r="BI120" s="897"/>
      <c r="BJ120" s="897"/>
      <c r="BK120" s="897"/>
      <c r="BL120" s="897"/>
      <c r="BM120" s="897"/>
      <c r="BN120" s="897"/>
      <c r="BO120" s="897"/>
      <c r="BP120" s="898"/>
      <c r="BQ120" s="930">
        <v>9284311</v>
      </c>
      <c r="BR120" s="931"/>
      <c r="BS120" s="931"/>
      <c r="BT120" s="931"/>
      <c r="BU120" s="931"/>
      <c r="BV120" s="931">
        <v>12252908</v>
      </c>
      <c r="BW120" s="931"/>
      <c r="BX120" s="931"/>
      <c r="BY120" s="931"/>
      <c r="BZ120" s="931"/>
      <c r="CA120" s="931">
        <v>10131849</v>
      </c>
      <c r="CB120" s="931"/>
      <c r="CC120" s="931"/>
      <c r="CD120" s="931"/>
      <c r="CE120" s="931"/>
      <c r="CF120" s="944">
        <v>43</v>
      </c>
      <c r="CG120" s="945"/>
      <c r="CH120" s="945"/>
      <c r="CI120" s="945"/>
      <c r="CJ120" s="945"/>
      <c r="CK120" s="1003" t="s">
        <v>445</v>
      </c>
      <c r="CL120" s="1004"/>
      <c r="CM120" s="1004"/>
      <c r="CN120" s="1004"/>
      <c r="CO120" s="1005"/>
      <c r="CP120" s="1011" t="s">
        <v>394</v>
      </c>
      <c r="CQ120" s="1012"/>
      <c r="CR120" s="1012"/>
      <c r="CS120" s="1012"/>
      <c r="CT120" s="1012"/>
      <c r="CU120" s="1012"/>
      <c r="CV120" s="1012"/>
      <c r="CW120" s="1012"/>
      <c r="CX120" s="1012"/>
      <c r="CY120" s="1012"/>
      <c r="CZ120" s="1012"/>
      <c r="DA120" s="1012"/>
      <c r="DB120" s="1012"/>
      <c r="DC120" s="1012"/>
      <c r="DD120" s="1012"/>
      <c r="DE120" s="1012"/>
      <c r="DF120" s="1013"/>
      <c r="DG120" s="930">
        <v>1629687</v>
      </c>
      <c r="DH120" s="931"/>
      <c r="DI120" s="931"/>
      <c r="DJ120" s="931"/>
      <c r="DK120" s="931"/>
      <c r="DL120" s="931">
        <v>1661392</v>
      </c>
      <c r="DM120" s="931"/>
      <c r="DN120" s="931"/>
      <c r="DO120" s="931"/>
      <c r="DP120" s="931"/>
      <c r="DQ120" s="931">
        <v>1899138</v>
      </c>
      <c r="DR120" s="931"/>
      <c r="DS120" s="931"/>
      <c r="DT120" s="931"/>
      <c r="DU120" s="931"/>
      <c r="DV120" s="932">
        <v>8.1</v>
      </c>
      <c r="DW120" s="932"/>
      <c r="DX120" s="932"/>
      <c r="DY120" s="932"/>
      <c r="DZ120" s="933"/>
    </row>
    <row r="121" spans="1:130" s="230" customFormat="1" ht="26.25" customHeight="1" x14ac:dyDescent="0.15">
      <c r="A121" s="1056"/>
      <c r="B121" s="949"/>
      <c r="C121" s="971" t="s">
        <v>446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61" t="s">
        <v>121</v>
      </c>
      <c r="AB121" s="962"/>
      <c r="AC121" s="962"/>
      <c r="AD121" s="962"/>
      <c r="AE121" s="963"/>
      <c r="AF121" s="964" t="s">
        <v>121</v>
      </c>
      <c r="AG121" s="962"/>
      <c r="AH121" s="962"/>
      <c r="AI121" s="962"/>
      <c r="AJ121" s="963"/>
      <c r="AK121" s="964" t="s">
        <v>121</v>
      </c>
      <c r="AL121" s="962"/>
      <c r="AM121" s="962"/>
      <c r="AN121" s="962"/>
      <c r="AO121" s="963"/>
      <c r="AP121" s="952" t="s">
        <v>121</v>
      </c>
      <c r="AQ121" s="953"/>
      <c r="AR121" s="953"/>
      <c r="AS121" s="953"/>
      <c r="AT121" s="954"/>
      <c r="AU121" s="991"/>
      <c r="AV121" s="992"/>
      <c r="AW121" s="992"/>
      <c r="AX121" s="992"/>
      <c r="AY121" s="993"/>
      <c r="AZ121" s="922" t="s">
        <v>447</v>
      </c>
      <c r="BA121" s="923"/>
      <c r="BB121" s="923"/>
      <c r="BC121" s="923"/>
      <c r="BD121" s="923"/>
      <c r="BE121" s="923"/>
      <c r="BF121" s="923"/>
      <c r="BG121" s="923"/>
      <c r="BH121" s="923"/>
      <c r="BI121" s="923"/>
      <c r="BJ121" s="923"/>
      <c r="BK121" s="923"/>
      <c r="BL121" s="923"/>
      <c r="BM121" s="923"/>
      <c r="BN121" s="923"/>
      <c r="BO121" s="923"/>
      <c r="BP121" s="924"/>
      <c r="BQ121" s="925">
        <v>125278</v>
      </c>
      <c r="BR121" s="926"/>
      <c r="BS121" s="926"/>
      <c r="BT121" s="926"/>
      <c r="BU121" s="926"/>
      <c r="BV121" s="926">
        <v>79721</v>
      </c>
      <c r="BW121" s="926"/>
      <c r="BX121" s="926"/>
      <c r="BY121" s="926"/>
      <c r="BZ121" s="926"/>
      <c r="CA121" s="926">
        <v>43979</v>
      </c>
      <c r="CB121" s="926"/>
      <c r="CC121" s="926"/>
      <c r="CD121" s="926"/>
      <c r="CE121" s="926"/>
      <c r="CF121" s="920">
        <v>0.2</v>
      </c>
      <c r="CG121" s="921"/>
      <c r="CH121" s="921"/>
      <c r="CI121" s="921"/>
      <c r="CJ121" s="921"/>
      <c r="CK121" s="1006"/>
      <c r="CL121" s="1007"/>
      <c r="CM121" s="1007"/>
      <c r="CN121" s="1007"/>
      <c r="CO121" s="1008"/>
      <c r="CP121" s="1016" t="s">
        <v>390</v>
      </c>
      <c r="CQ121" s="1017"/>
      <c r="CR121" s="1017"/>
      <c r="CS121" s="1017"/>
      <c r="CT121" s="1017"/>
      <c r="CU121" s="1017"/>
      <c r="CV121" s="1017"/>
      <c r="CW121" s="1017"/>
      <c r="CX121" s="1017"/>
      <c r="CY121" s="1017"/>
      <c r="CZ121" s="1017"/>
      <c r="DA121" s="1017"/>
      <c r="DB121" s="1017"/>
      <c r="DC121" s="1017"/>
      <c r="DD121" s="1017"/>
      <c r="DE121" s="1017"/>
      <c r="DF121" s="1018"/>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6"/>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1" t="s">
        <v>121</v>
      </c>
      <c r="AB122" s="962"/>
      <c r="AC122" s="962"/>
      <c r="AD122" s="962"/>
      <c r="AE122" s="963"/>
      <c r="AF122" s="964" t="s">
        <v>121</v>
      </c>
      <c r="AG122" s="962"/>
      <c r="AH122" s="962"/>
      <c r="AI122" s="962"/>
      <c r="AJ122" s="963"/>
      <c r="AK122" s="964" t="s">
        <v>121</v>
      </c>
      <c r="AL122" s="962"/>
      <c r="AM122" s="962"/>
      <c r="AN122" s="962"/>
      <c r="AO122" s="963"/>
      <c r="AP122" s="952" t="s">
        <v>121</v>
      </c>
      <c r="AQ122" s="953"/>
      <c r="AR122" s="953"/>
      <c r="AS122" s="953"/>
      <c r="AT122" s="954"/>
      <c r="AU122" s="991"/>
      <c r="AV122" s="992"/>
      <c r="AW122" s="992"/>
      <c r="AX122" s="992"/>
      <c r="AY122" s="993"/>
      <c r="AZ122" s="968" t="s">
        <v>448</v>
      </c>
      <c r="BA122" s="969"/>
      <c r="BB122" s="969"/>
      <c r="BC122" s="969"/>
      <c r="BD122" s="969"/>
      <c r="BE122" s="969"/>
      <c r="BF122" s="969"/>
      <c r="BG122" s="969"/>
      <c r="BH122" s="969"/>
      <c r="BI122" s="969"/>
      <c r="BJ122" s="969"/>
      <c r="BK122" s="969"/>
      <c r="BL122" s="969"/>
      <c r="BM122" s="969"/>
      <c r="BN122" s="969"/>
      <c r="BO122" s="969"/>
      <c r="BP122" s="970"/>
      <c r="BQ122" s="996">
        <v>27252373</v>
      </c>
      <c r="BR122" s="997"/>
      <c r="BS122" s="997"/>
      <c r="BT122" s="997"/>
      <c r="BU122" s="997"/>
      <c r="BV122" s="997">
        <v>25993583</v>
      </c>
      <c r="BW122" s="997"/>
      <c r="BX122" s="997"/>
      <c r="BY122" s="997"/>
      <c r="BZ122" s="997"/>
      <c r="CA122" s="997">
        <v>24434767</v>
      </c>
      <c r="CB122" s="997"/>
      <c r="CC122" s="997"/>
      <c r="CD122" s="997"/>
      <c r="CE122" s="997"/>
      <c r="CF122" s="1014">
        <v>103.7</v>
      </c>
      <c r="CG122" s="1015"/>
      <c r="CH122" s="1015"/>
      <c r="CI122" s="1015"/>
      <c r="CJ122" s="1015"/>
      <c r="CK122" s="1006"/>
      <c r="CL122" s="1007"/>
      <c r="CM122" s="1007"/>
      <c r="CN122" s="1007"/>
      <c r="CO122" s="1008"/>
      <c r="CP122" s="1016" t="s">
        <v>391</v>
      </c>
      <c r="CQ122" s="1017"/>
      <c r="CR122" s="1017"/>
      <c r="CS122" s="1017"/>
      <c r="CT122" s="1017"/>
      <c r="CU122" s="1017"/>
      <c r="CV122" s="1017"/>
      <c r="CW122" s="1017"/>
      <c r="CX122" s="1017"/>
      <c r="CY122" s="1017"/>
      <c r="CZ122" s="1017"/>
      <c r="DA122" s="1017"/>
      <c r="DB122" s="1017"/>
      <c r="DC122" s="1017"/>
      <c r="DD122" s="1017"/>
      <c r="DE122" s="1017"/>
      <c r="DF122" s="1018"/>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6"/>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1" t="s">
        <v>121</v>
      </c>
      <c r="AB123" s="962"/>
      <c r="AC123" s="962"/>
      <c r="AD123" s="962"/>
      <c r="AE123" s="963"/>
      <c r="AF123" s="964" t="s">
        <v>121</v>
      </c>
      <c r="AG123" s="962"/>
      <c r="AH123" s="962"/>
      <c r="AI123" s="962"/>
      <c r="AJ123" s="963"/>
      <c r="AK123" s="964" t="s">
        <v>121</v>
      </c>
      <c r="AL123" s="962"/>
      <c r="AM123" s="962"/>
      <c r="AN123" s="962"/>
      <c r="AO123" s="963"/>
      <c r="AP123" s="952" t="s">
        <v>121</v>
      </c>
      <c r="AQ123" s="953"/>
      <c r="AR123" s="953"/>
      <c r="AS123" s="953"/>
      <c r="AT123" s="954"/>
      <c r="AU123" s="994"/>
      <c r="AV123" s="995"/>
      <c r="AW123" s="995"/>
      <c r="AX123" s="995"/>
      <c r="AY123" s="995"/>
      <c r="AZ123" s="251" t="s">
        <v>177</v>
      </c>
      <c r="BA123" s="251"/>
      <c r="BB123" s="251"/>
      <c r="BC123" s="251"/>
      <c r="BD123" s="251"/>
      <c r="BE123" s="251"/>
      <c r="BF123" s="251"/>
      <c r="BG123" s="251"/>
      <c r="BH123" s="251"/>
      <c r="BI123" s="251"/>
      <c r="BJ123" s="251"/>
      <c r="BK123" s="251"/>
      <c r="BL123" s="251"/>
      <c r="BM123" s="251"/>
      <c r="BN123" s="251"/>
      <c r="BO123" s="974" t="s">
        <v>449</v>
      </c>
      <c r="BP123" s="1002"/>
      <c r="BQ123" s="1062">
        <v>36661962</v>
      </c>
      <c r="BR123" s="1028"/>
      <c r="BS123" s="1028"/>
      <c r="BT123" s="1028"/>
      <c r="BU123" s="1028"/>
      <c r="BV123" s="1028">
        <v>38326212</v>
      </c>
      <c r="BW123" s="1028"/>
      <c r="BX123" s="1028"/>
      <c r="BY123" s="1028"/>
      <c r="BZ123" s="1028"/>
      <c r="CA123" s="1028">
        <v>34610595</v>
      </c>
      <c r="CB123" s="1028"/>
      <c r="CC123" s="1028"/>
      <c r="CD123" s="1028"/>
      <c r="CE123" s="1028"/>
      <c r="CF123" s="998"/>
      <c r="CG123" s="999"/>
      <c r="CH123" s="999"/>
      <c r="CI123" s="999"/>
      <c r="CJ123" s="1000"/>
      <c r="CK123" s="1006"/>
      <c r="CL123" s="1007"/>
      <c r="CM123" s="1007"/>
      <c r="CN123" s="1007"/>
      <c r="CO123" s="1008"/>
      <c r="CP123" s="1016" t="s">
        <v>389</v>
      </c>
      <c r="CQ123" s="1017"/>
      <c r="CR123" s="1017"/>
      <c r="CS123" s="1017"/>
      <c r="CT123" s="1017"/>
      <c r="CU123" s="1017"/>
      <c r="CV123" s="1017"/>
      <c r="CW123" s="1017"/>
      <c r="CX123" s="1017"/>
      <c r="CY123" s="1017"/>
      <c r="CZ123" s="1017"/>
      <c r="DA123" s="1017"/>
      <c r="DB123" s="1017"/>
      <c r="DC123" s="1017"/>
      <c r="DD123" s="1017"/>
      <c r="DE123" s="1017"/>
      <c r="DF123" s="1018"/>
      <c r="DG123" s="961" t="s">
        <v>121</v>
      </c>
      <c r="DH123" s="962"/>
      <c r="DI123" s="962"/>
      <c r="DJ123" s="962"/>
      <c r="DK123" s="963"/>
      <c r="DL123" s="964" t="s">
        <v>121</v>
      </c>
      <c r="DM123" s="962"/>
      <c r="DN123" s="962"/>
      <c r="DO123" s="962"/>
      <c r="DP123" s="963"/>
      <c r="DQ123" s="964" t="s">
        <v>121</v>
      </c>
      <c r="DR123" s="962"/>
      <c r="DS123" s="962"/>
      <c r="DT123" s="962"/>
      <c r="DU123" s="963"/>
      <c r="DV123" s="952" t="s">
        <v>121</v>
      </c>
      <c r="DW123" s="953"/>
      <c r="DX123" s="953"/>
      <c r="DY123" s="953"/>
      <c r="DZ123" s="954"/>
    </row>
    <row r="124" spans="1:130" s="230" customFormat="1" ht="26.25" customHeight="1" thickBot="1" x14ac:dyDescent="0.2">
      <c r="A124" s="1056"/>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1" t="s">
        <v>121</v>
      </c>
      <c r="AB124" s="962"/>
      <c r="AC124" s="962"/>
      <c r="AD124" s="962"/>
      <c r="AE124" s="963"/>
      <c r="AF124" s="964" t="s">
        <v>121</v>
      </c>
      <c r="AG124" s="962"/>
      <c r="AH124" s="962"/>
      <c r="AI124" s="962"/>
      <c r="AJ124" s="963"/>
      <c r="AK124" s="964" t="s">
        <v>121</v>
      </c>
      <c r="AL124" s="962"/>
      <c r="AM124" s="962"/>
      <c r="AN124" s="962"/>
      <c r="AO124" s="963"/>
      <c r="AP124" s="952" t="s">
        <v>121</v>
      </c>
      <c r="AQ124" s="953"/>
      <c r="AR124" s="953"/>
      <c r="AS124" s="953"/>
      <c r="AT124" s="954"/>
      <c r="AU124" s="1058" t="s">
        <v>450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15.7</v>
      </c>
      <c r="BR124" s="1024"/>
      <c r="BS124" s="1024"/>
      <c r="BT124" s="1024"/>
      <c r="BU124" s="1024"/>
      <c r="BV124" s="1024" t="s">
        <v>121</v>
      </c>
      <c r="BW124" s="1024"/>
      <c r="BX124" s="1024"/>
      <c r="BY124" s="1024"/>
      <c r="BZ124" s="1024"/>
      <c r="CA124" s="1024">
        <v>8.3000000000000007</v>
      </c>
      <c r="CB124" s="1024"/>
      <c r="CC124" s="1024"/>
      <c r="CD124" s="1024"/>
      <c r="CE124" s="1024"/>
      <c r="CF124" s="1025"/>
      <c r="CG124" s="1026"/>
      <c r="CH124" s="1026"/>
      <c r="CI124" s="1026"/>
      <c r="CJ124" s="1027"/>
      <c r="CK124" s="1009"/>
      <c r="CL124" s="1009"/>
      <c r="CM124" s="1009"/>
      <c r="CN124" s="1009"/>
      <c r="CO124" s="1010"/>
      <c r="CP124" s="1016" t="s">
        <v>451</v>
      </c>
      <c r="CQ124" s="1017"/>
      <c r="CR124" s="1017"/>
      <c r="CS124" s="1017"/>
      <c r="CT124" s="1017"/>
      <c r="CU124" s="1017"/>
      <c r="CV124" s="1017"/>
      <c r="CW124" s="1017"/>
      <c r="CX124" s="1017"/>
      <c r="CY124" s="1017"/>
      <c r="CZ124" s="1017"/>
      <c r="DA124" s="1017"/>
      <c r="DB124" s="1017"/>
      <c r="DC124" s="1017"/>
      <c r="DD124" s="1017"/>
      <c r="DE124" s="1017"/>
      <c r="DF124" s="1018"/>
      <c r="DG124" s="1001" t="s">
        <v>121</v>
      </c>
      <c r="DH124" s="983"/>
      <c r="DI124" s="983"/>
      <c r="DJ124" s="983"/>
      <c r="DK124" s="984"/>
      <c r="DL124" s="982" t="s">
        <v>121</v>
      </c>
      <c r="DM124" s="983"/>
      <c r="DN124" s="983"/>
      <c r="DO124" s="983"/>
      <c r="DP124" s="984"/>
      <c r="DQ124" s="982" t="s">
        <v>121</v>
      </c>
      <c r="DR124" s="983"/>
      <c r="DS124" s="983"/>
      <c r="DT124" s="983"/>
      <c r="DU124" s="984"/>
      <c r="DV124" s="985" t="s">
        <v>121</v>
      </c>
      <c r="DW124" s="986"/>
      <c r="DX124" s="986"/>
      <c r="DY124" s="986"/>
      <c r="DZ124" s="987"/>
    </row>
    <row r="125" spans="1:130" s="230" customFormat="1" ht="26.25" customHeight="1" x14ac:dyDescent="0.15">
      <c r="A125" s="1056"/>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1" t="s">
        <v>121</v>
      </c>
      <c r="AB125" s="962"/>
      <c r="AC125" s="962"/>
      <c r="AD125" s="962"/>
      <c r="AE125" s="963"/>
      <c r="AF125" s="964" t="s">
        <v>121</v>
      </c>
      <c r="AG125" s="962"/>
      <c r="AH125" s="962"/>
      <c r="AI125" s="962"/>
      <c r="AJ125" s="963"/>
      <c r="AK125" s="964" t="s">
        <v>121</v>
      </c>
      <c r="AL125" s="962"/>
      <c r="AM125" s="962"/>
      <c r="AN125" s="962"/>
      <c r="AO125" s="963"/>
      <c r="AP125" s="952" t="s">
        <v>121</v>
      </c>
      <c r="AQ125" s="953"/>
      <c r="AR125" s="953"/>
      <c r="AS125" s="953"/>
      <c r="AT125" s="95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452</v>
      </c>
      <c r="CL125" s="1004"/>
      <c r="CM125" s="1004"/>
      <c r="CN125" s="1004"/>
      <c r="CO125" s="1005"/>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6"/>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1" t="s">
        <v>121</v>
      </c>
      <c r="AB126" s="962"/>
      <c r="AC126" s="962"/>
      <c r="AD126" s="962"/>
      <c r="AE126" s="963"/>
      <c r="AF126" s="964" t="s">
        <v>121</v>
      </c>
      <c r="AG126" s="962"/>
      <c r="AH126" s="962"/>
      <c r="AI126" s="962"/>
      <c r="AJ126" s="963"/>
      <c r="AK126" s="964" t="s">
        <v>121</v>
      </c>
      <c r="AL126" s="962"/>
      <c r="AM126" s="962"/>
      <c r="AN126" s="962"/>
      <c r="AO126" s="963"/>
      <c r="AP126" s="952" t="s">
        <v>121</v>
      </c>
      <c r="AQ126" s="953"/>
      <c r="AR126" s="953"/>
      <c r="AS126" s="953"/>
      <c r="AT126" s="95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7"/>
      <c r="B127" s="951"/>
      <c r="C127" s="968" t="s">
        <v>455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1" t="s">
        <v>121</v>
      </c>
      <c r="AB127" s="962"/>
      <c r="AC127" s="962"/>
      <c r="AD127" s="962"/>
      <c r="AE127" s="963"/>
      <c r="AF127" s="964" t="s">
        <v>121</v>
      </c>
      <c r="AG127" s="962"/>
      <c r="AH127" s="962"/>
      <c r="AI127" s="962"/>
      <c r="AJ127" s="963"/>
      <c r="AK127" s="964" t="s">
        <v>121</v>
      </c>
      <c r="AL127" s="962"/>
      <c r="AM127" s="962"/>
      <c r="AN127" s="962"/>
      <c r="AO127" s="963"/>
      <c r="AP127" s="952" t="s">
        <v>121</v>
      </c>
      <c r="AQ127" s="953"/>
      <c r="AR127" s="953"/>
      <c r="AS127" s="953"/>
      <c r="AT127" s="954"/>
      <c r="AU127" s="232"/>
      <c r="AV127" s="232"/>
      <c r="AW127" s="232"/>
      <c r="AX127" s="1029" t="s">
        <v>456</v>
      </c>
      <c r="AY127" s="1030"/>
      <c r="AZ127" s="1030"/>
      <c r="BA127" s="1030"/>
      <c r="BB127" s="1030"/>
      <c r="BC127" s="1030"/>
      <c r="BD127" s="1030"/>
      <c r="BE127" s="1031"/>
      <c r="BF127" s="1032" t="s">
        <v>457</v>
      </c>
      <c r="BG127" s="1030"/>
      <c r="BH127" s="1030"/>
      <c r="BI127" s="1030"/>
      <c r="BJ127" s="1030"/>
      <c r="BK127" s="1030"/>
      <c r="BL127" s="1031"/>
      <c r="BM127" s="1032" t="s">
        <v>458</v>
      </c>
      <c r="BN127" s="1030"/>
      <c r="BO127" s="1030"/>
      <c r="BP127" s="1030"/>
      <c r="BQ127" s="1030"/>
      <c r="BR127" s="1030"/>
      <c r="BS127" s="1031"/>
      <c r="BT127" s="1032" t="s">
        <v>459</v>
      </c>
      <c r="BU127" s="1030"/>
      <c r="BV127" s="1030"/>
      <c r="BW127" s="1030"/>
      <c r="BX127" s="1030"/>
      <c r="BY127" s="1030"/>
      <c r="BZ127" s="1054"/>
      <c r="CA127" s="232"/>
      <c r="CB127" s="232"/>
      <c r="CC127" s="232"/>
      <c r="CD127" s="255"/>
      <c r="CE127" s="255"/>
      <c r="CF127" s="255"/>
      <c r="CG127" s="232"/>
      <c r="CH127" s="232"/>
      <c r="CI127" s="232"/>
      <c r="CJ127" s="254"/>
      <c r="CK127" s="1020"/>
      <c r="CL127" s="1007"/>
      <c r="CM127" s="1007"/>
      <c r="CN127" s="1007"/>
      <c r="CO127" s="1008"/>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36358</v>
      </c>
      <c r="AB128" s="1047"/>
      <c r="AC128" s="1047"/>
      <c r="AD128" s="1047"/>
      <c r="AE128" s="1048"/>
      <c r="AF128" s="1049">
        <v>17490</v>
      </c>
      <c r="AG128" s="1047"/>
      <c r="AH128" s="1047"/>
      <c r="AI128" s="1047"/>
      <c r="AJ128" s="1048"/>
      <c r="AK128" s="1049">
        <v>16203</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33" t="s">
        <v>121</v>
      </c>
      <c r="BG128" s="1034"/>
      <c r="BH128" s="1034"/>
      <c r="BI128" s="1034"/>
      <c r="BJ128" s="1034"/>
      <c r="BK128" s="1034"/>
      <c r="BL128" s="1053"/>
      <c r="BM128" s="1033">
        <v>12.04</v>
      </c>
      <c r="BN128" s="1034"/>
      <c r="BO128" s="1034"/>
      <c r="BP128" s="1034"/>
      <c r="BQ128" s="1034"/>
      <c r="BR128" s="1034"/>
      <c r="BS128" s="1053"/>
      <c r="BT128" s="1033">
        <v>20</v>
      </c>
      <c r="BU128" s="1034"/>
      <c r="BV128" s="1034"/>
      <c r="BW128" s="1034"/>
      <c r="BX128" s="1034"/>
      <c r="BY128" s="1034"/>
      <c r="BZ128" s="1035"/>
      <c r="CA128" s="255"/>
      <c r="CB128" s="255"/>
      <c r="CC128" s="255"/>
      <c r="CD128" s="255"/>
      <c r="CE128" s="255"/>
      <c r="CF128" s="255"/>
      <c r="CG128" s="232"/>
      <c r="CH128" s="232"/>
      <c r="CI128" s="232"/>
      <c r="CJ128" s="254"/>
      <c r="CK128" s="1021"/>
      <c r="CL128" s="1022"/>
      <c r="CM128" s="1022"/>
      <c r="CN128" s="1022"/>
      <c r="CO128" s="1023"/>
      <c r="CP128" s="1036" t="s">
        <v>464</v>
      </c>
      <c r="CQ128" s="726"/>
      <c r="CR128" s="726"/>
      <c r="CS128" s="726"/>
      <c r="CT128" s="726"/>
      <c r="CU128" s="726"/>
      <c r="CV128" s="726"/>
      <c r="CW128" s="726"/>
      <c r="CX128" s="726"/>
      <c r="CY128" s="726"/>
      <c r="CZ128" s="726"/>
      <c r="DA128" s="726"/>
      <c r="DB128" s="726"/>
      <c r="DC128" s="726"/>
      <c r="DD128" s="726"/>
      <c r="DE128" s="726"/>
      <c r="DF128" s="1037"/>
      <c r="DG128" s="1038">
        <v>2</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90" t="s">
        <v>465</v>
      </c>
      <c r="X129" s="1091"/>
      <c r="Y129" s="1091"/>
      <c r="Z129" s="1092"/>
      <c r="AA129" s="961">
        <v>25225300</v>
      </c>
      <c r="AB129" s="962"/>
      <c r="AC129" s="962"/>
      <c r="AD129" s="962"/>
      <c r="AE129" s="963"/>
      <c r="AF129" s="964">
        <v>25066212</v>
      </c>
      <c r="AG129" s="962"/>
      <c r="AH129" s="962"/>
      <c r="AI129" s="962"/>
      <c r="AJ129" s="963"/>
      <c r="AK129" s="964">
        <v>25730191</v>
      </c>
      <c r="AL129" s="962"/>
      <c r="AM129" s="962"/>
      <c r="AN129" s="962"/>
      <c r="AO129" s="963"/>
      <c r="AP129" s="1093"/>
      <c r="AQ129" s="1094"/>
      <c r="AR129" s="1094"/>
      <c r="AS129" s="1094"/>
      <c r="AT129" s="1095"/>
      <c r="AU129" s="233"/>
      <c r="AV129" s="233"/>
      <c r="AW129" s="233"/>
      <c r="AX129" s="1074" t="s">
        <v>466</v>
      </c>
      <c r="AY129" s="923"/>
      <c r="AZ129" s="923"/>
      <c r="BA129" s="923"/>
      <c r="BB129" s="923"/>
      <c r="BC129" s="923"/>
      <c r="BD129" s="923"/>
      <c r="BE129" s="924"/>
      <c r="BF129" s="1087" t="s">
        <v>121</v>
      </c>
      <c r="BG129" s="1088"/>
      <c r="BH129" s="1088"/>
      <c r="BI129" s="1088"/>
      <c r="BJ129" s="1088"/>
      <c r="BK129" s="1088"/>
      <c r="BL129" s="1106"/>
      <c r="BM129" s="1087">
        <v>17.04</v>
      </c>
      <c r="BN129" s="1088"/>
      <c r="BO129" s="1088"/>
      <c r="BP129" s="1088"/>
      <c r="BQ129" s="1088"/>
      <c r="BR129" s="1088"/>
      <c r="BS129" s="1106"/>
      <c r="BT129" s="1087">
        <v>30</v>
      </c>
      <c r="BU129" s="1088"/>
      <c r="BV129" s="1088"/>
      <c r="BW129" s="1088"/>
      <c r="BX129" s="1088"/>
      <c r="BY129" s="1088"/>
      <c r="BZ129" s="108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90" t="s">
        <v>468</v>
      </c>
      <c r="X130" s="1091"/>
      <c r="Y130" s="1091"/>
      <c r="Z130" s="1092"/>
      <c r="AA130" s="961">
        <v>2238401</v>
      </c>
      <c r="AB130" s="962"/>
      <c r="AC130" s="962"/>
      <c r="AD130" s="962"/>
      <c r="AE130" s="963"/>
      <c r="AF130" s="964">
        <v>2226987</v>
      </c>
      <c r="AG130" s="962"/>
      <c r="AH130" s="962"/>
      <c r="AI130" s="962"/>
      <c r="AJ130" s="963"/>
      <c r="AK130" s="964">
        <v>2171065</v>
      </c>
      <c r="AL130" s="962"/>
      <c r="AM130" s="962"/>
      <c r="AN130" s="962"/>
      <c r="AO130" s="963"/>
      <c r="AP130" s="1093"/>
      <c r="AQ130" s="1094"/>
      <c r="AR130" s="1094"/>
      <c r="AS130" s="1094"/>
      <c r="AT130" s="1095"/>
      <c r="AU130" s="233"/>
      <c r="AV130" s="233"/>
      <c r="AW130" s="233"/>
      <c r="AX130" s="1074" t="s">
        <v>469</v>
      </c>
      <c r="AY130" s="923"/>
      <c r="AZ130" s="923"/>
      <c r="BA130" s="923"/>
      <c r="BB130" s="923"/>
      <c r="BC130" s="923"/>
      <c r="BD130" s="923"/>
      <c r="BE130" s="924"/>
      <c r="BF130" s="1075">
        <v>5.6</v>
      </c>
      <c r="BG130" s="1076"/>
      <c r="BH130" s="1076"/>
      <c r="BI130" s="1076"/>
      <c r="BJ130" s="1076"/>
      <c r="BK130" s="1076"/>
      <c r="BL130" s="1077"/>
      <c r="BM130" s="1075">
        <v>25</v>
      </c>
      <c r="BN130" s="1076"/>
      <c r="BO130" s="1076"/>
      <c r="BP130" s="1076"/>
      <c r="BQ130" s="1076"/>
      <c r="BR130" s="1076"/>
      <c r="BS130" s="1077"/>
      <c r="BT130" s="1075">
        <v>35</v>
      </c>
      <c r="BU130" s="1076"/>
      <c r="BV130" s="1076"/>
      <c r="BW130" s="1076"/>
      <c r="BX130" s="1076"/>
      <c r="BY130" s="1076"/>
      <c r="BZ130" s="107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1001">
        <v>22986899</v>
      </c>
      <c r="AB131" s="983"/>
      <c r="AC131" s="983"/>
      <c r="AD131" s="983"/>
      <c r="AE131" s="984"/>
      <c r="AF131" s="982">
        <v>22839225</v>
      </c>
      <c r="AG131" s="983"/>
      <c r="AH131" s="983"/>
      <c r="AI131" s="983"/>
      <c r="AJ131" s="984"/>
      <c r="AK131" s="982">
        <v>23559126</v>
      </c>
      <c r="AL131" s="983"/>
      <c r="AM131" s="983"/>
      <c r="AN131" s="983"/>
      <c r="AO131" s="984"/>
      <c r="AP131" s="1084"/>
      <c r="AQ131" s="1085"/>
      <c r="AR131" s="1085"/>
      <c r="AS131" s="1085"/>
      <c r="AT131" s="1086"/>
      <c r="AU131" s="233"/>
      <c r="AV131" s="233"/>
      <c r="AW131" s="233"/>
      <c r="AX131" s="1102" t="s">
        <v>471</v>
      </c>
      <c r="AY131" s="726"/>
      <c r="AZ131" s="726"/>
      <c r="BA131" s="726"/>
      <c r="BB131" s="726"/>
      <c r="BC131" s="726"/>
      <c r="BD131" s="726"/>
      <c r="BE131" s="1037"/>
      <c r="BF131" s="1103">
        <v>8.3000000000000007</v>
      </c>
      <c r="BG131" s="1104"/>
      <c r="BH131" s="1104"/>
      <c r="BI131" s="1104"/>
      <c r="BJ131" s="1104"/>
      <c r="BK131" s="1104"/>
      <c r="BL131" s="1105"/>
      <c r="BM131" s="1103">
        <v>350</v>
      </c>
      <c r="BN131" s="1104"/>
      <c r="BO131" s="1104"/>
      <c r="BP131" s="1104"/>
      <c r="BQ131" s="1104"/>
      <c r="BR131" s="1104"/>
      <c r="BS131" s="1105"/>
      <c r="BT131" s="1110"/>
      <c r="BU131" s="1111"/>
      <c r="BV131" s="1111"/>
      <c r="BW131" s="1111"/>
      <c r="BX131" s="1111"/>
      <c r="BY131" s="1111"/>
      <c r="BZ131" s="111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63" t="s">
        <v>472</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473</v>
      </c>
      <c r="W132" s="1067"/>
      <c r="X132" s="1067"/>
      <c r="Y132" s="1067"/>
      <c r="Z132" s="1068"/>
      <c r="AA132" s="1069">
        <v>6.599994197</v>
      </c>
      <c r="AB132" s="1070"/>
      <c r="AC132" s="1070"/>
      <c r="AD132" s="1070"/>
      <c r="AE132" s="1071"/>
      <c r="AF132" s="1072">
        <v>5.5606571589999998</v>
      </c>
      <c r="AG132" s="1070"/>
      <c r="AH132" s="1070"/>
      <c r="AI132" s="1070"/>
      <c r="AJ132" s="1071"/>
      <c r="AK132" s="1072">
        <v>4.8178951970000004</v>
      </c>
      <c r="AL132" s="1070"/>
      <c r="AM132" s="1070"/>
      <c r="AN132" s="1070"/>
      <c r="AO132" s="1071"/>
      <c r="AP132" s="998"/>
      <c r="AQ132" s="999"/>
      <c r="AR132" s="999"/>
      <c r="AS132" s="999"/>
      <c r="AT132" s="107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96" t="s">
        <v>474</v>
      </c>
      <c r="W133" s="1096"/>
      <c r="X133" s="1096"/>
      <c r="Y133" s="1096"/>
      <c r="Z133" s="1097"/>
      <c r="AA133" s="1098">
        <v>5.4</v>
      </c>
      <c r="AB133" s="1099"/>
      <c r="AC133" s="1099"/>
      <c r="AD133" s="1099"/>
      <c r="AE133" s="1100"/>
      <c r="AF133" s="1098">
        <v>5.6</v>
      </c>
      <c r="AG133" s="1099"/>
      <c r="AH133" s="1099"/>
      <c r="AI133" s="1099"/>
      <c r="AJ133" s="1100"/>
      <c r="AK133" s="1098">
        <v>5.6</v>
      </c>
      <c r="AL133" s="1099"/>
      <c r="AM133" s="1099"/>
      <c r="AN133" s="1099"/>
      <c r="AO133" s="1100"/>
      <c r="AP133" s="1025"/>
      <c r="AQ133" s="1026"/>
      <c r="AR133" s="1026"/>
      <c r="AS133" s="1026"/>
      <c r="AT133" s="110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kZk+zk9yHFbpMXQ/4ZzW/Ykxx02q+2qZCoIu5c44E2zXYuiH+MW5Lu7efqRaEp1h0XofRmaj6VvbXJVDye8w==" saltValue="9yOiLs1bi0EZa0vixlq3aw==" spinCount="100000" sheet="1" objects="1" scenarios="1" formatRows="0"/>
  <mergeCells count="2035">
    <mergeCell ref="B79:P79"/>
    <mergeCell ref="B78:P78"/>
    <mergeCell ref="B77:P77"/>
    <mergeCell ref="B76:P76"/>
    <mergeCell ref="B75:P75"/>
    <mergeCell ref="B74:P74"/>
    <mergeCell ref="B73:P73"/>
    <mergeCell ref="B72:P72"/>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B80:P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0:DZ70"/>
    <mergeCell ref="Q71:U71"/>
    <mergeCell ref="V71:Z71"/>
    <mergeCell ref="AA71:AE71"/>
    <mergeCell ref="AF71:AJ71"/>
    <mergeCell ref="AK71:AO71"/>
    <mergeCell ref="AP71:AT71"/>
    <mergeCell ref="AU71:AY71"/>
    <mergeCell ref="AZ71:BD71"/>
    <mergeCell ref="CR70:CV70"/>
    <mergeCell ref="CW70:DA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B70:P70"/>
    <mergeCell ref="B69:P69"/>
    <mergeCell ref="B68:P68"/>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B70:DF70"/>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46" zoomScale="70" zoomScaleNormal="85" zoomScaleSheetLayoutView="70" workbookViewId="0">
      <selection activeCell="DD78" sqref="DD7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C0k7/qSz0/8T9QfjNb595tVzeE6Jt+R22vRo72u/2Com8uqZaC82UMqNgBF6efNH6RWnQDv39kYfQoXTFuDbw==" saltValue="tVti71d8vxbmsP26vGY8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77" zoomScaleNormal="77"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Wb9nkrxBtS5y7Tjas1G26tGyPhafGcNhaducN3Kqil66ZuYK+UYqq3eb1Wzv7J62k74ydDoWwZ6DkRa14V0Uw==" saltValue="yrVlP4Pq/jLCmML/hl0XC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85" zoomScaleSheetLayoutView="85" workbookViewId="0">
      <selection activeCell="AK44" sqref="AK4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7266469</v>
      </c>
      <c r="AP9" s="281">
        <v>62889</v>
      </c>
      <c r="AQ9" s="282">
        <v>63160</v>
      </c>
      <c r="AR9" s="283">
        <v>-0.4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49406</v>
      </c>
      <c r="AP10" s="284">
        <v>428</v>
      </c>
      <c r="AQ10" s="285">
        <v>4257</v>
      </c>
      <c r="AR10" s="286">
        <v>-89.9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35434</v>
      </c>
      <c r="AP11" s="284">
        <v>307</v>
      </c>
      <c r="AQ11" s="285">
        <v>595</v>
      </c>
      <c r="AR11" s="286">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284793</v>
      </c>
      <c r="AP13" s="284">
        <v>2465</v>
      </c>
      <c r="AQ13" s="285">
        <v>2608</v>
      </c>
      <c r="AR13" s="286">
        <v>-5.5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259248</v>
      </c>
      <c r="AP14" s="284">
        <v>2244</v>
      </c>
      <c r="AQ14" s="285">
        <v>1202</v>
      </c>
      <c r="AR14" s="286">
        <v>86.7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-593819</v>
      </c>
      <c r="AP15" s="284">
        <v>-5139</v>
      </c>
      <c r="AQ15" s="285">
        <v>-3084</v>
      </c>
      <c r="AR15" s="286">
        <v>66.599999999999994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7301531</v>
      </c>
      <c r="AP16" s="284">
        <v>63192</v>
      </c>
      <c r="AQ16" s="285">
        <v>68747</v>
      </c>
      <c r="AR16" s="286">
        <v>-8.1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6.28</v>
      </c>
      <c r="AP21" s="298">
        <v>6.22</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95.2</v>
      </c>
      <c r="AP22" s="303">
        <v>98.7</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3122362</v>
      </c>
      <c r="AP32" s="312">
        <v>27023</v>
      </c>
      <c r="AQ32" s="313">
        <v>33476</v>
      </c>
      <c r="AR32" s="314">
        <v>-19.3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142678</v>
      </c>
      <c r="AP35" s="312">
        <v>1235</v>
      </c>
      <c r="AQ35" s="313">
        <v>5696</v>
      </c>
      <c r="AR35" s="314">
        <v>-78.3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57263</v>
      </c>
      <c r="AP36" s="312">
        <v>496</v>
      </c>
      <c r="AQ36" s="313">
        <v>1273</v>
      </c>
      <c r="AR36" s="314">
        <v>-61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486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19</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-16203</v>
      </c>
      <c r="AP39" s="312">
        <v>-140</v>
      </c>
      <c r="AQ39" s="313">
        <v>-6136</v>
      </c>
      <c r="AR39" s="314">
        <v>-97.7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-2171065</v>
      </c>
      <c r="AP40" s="312">
        <v>-18790</v>
      </c>
      <c r="AQ40" s="313">
        <v>-25079</v>
      </c>
      <c r="AR40" s="314">
        <v>-25.1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1135054</v>
      </c>
      <c r="AP41" s="312">
        <v>9823</v>
      </c>
      <c r="AQ41" s="313">
        <v>9740</v>
      </c>
      <c r="AR41" s="314">
        <v>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8727154</v>
      </c>
      <c r="AN51" s="334">
        <v>75665</v>
      </c>
      <c r="AO51" s="335">
        <v>-17.3</v>
      </c>
      <c r="AP51" s="336">
        <v>72051</v>
      </c>
      <c r="AQ51" s="337">
        <v>7.8</v>
      </c>
      <c r="AR51" s="338">
        <v>-25.1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903018</v>
      </c>
      <c r="AN52" s="342">
        <v>7829</v>
      </c>
      <c r="AO52" s="343">
        <v>-29.8</v>
      </c>
      <c r="AP52" s="344">
        <v>34140</v>
      </c>
      <c r="AQ52" s="345">
        <v>4.2</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6205807</v>
      </c>
      <c r="AN53" s="334">
        <v>53708</v>
      </c>
      <c r="AO53" s="335">
        <v>-29</v>
      </c>
      <c r="AP53" s="336">
        <v>72756</v>
      </c>
      <c r="AQ53" s="337">
        <v>1</v>
      </c>
      <c r="AR53" s="338">
        <v>-30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888034</v>
      </c>
      <c r="AN54" s="342">
        <v>7685</v>
      </c>
      <c r="AO54" s="343">
        <v>-1.8</v>
      </c>
      <c r="AP54" s="344">
        <v>32117</v>
      </c>
      <c r="AQ54" s="345">
        <v>-5.9</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7361537</v>
      </c>
      <c r="AN55" s="334">
        <v>63602</v>
      </c>
      <c r="AO55" s="335">
        <v>18.399999999999999</v>
      </c>
      <c r="AP55" s="336">
        <v>43955</v>
      </c>
      <c r="AQ55" s="337">
        <v>-39.6</v>
      </c>
      <c r="AR55" s="338">
        <v>58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773430</v>
      </c>
      <c r="AN56" s="342">
        <v>6682</v>
      </c>
      <c r="AO56" s="343">
        <v>-13.1</v>
      </c>
      <c r="AP56" s="344">
        <v>21318</v>
      </c>
      <c r="AQ56" s="345">
        <v>-33.6</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4105731</v>
      </c>
      <c r="AN57" s="334">
        <v>35485</v>
      </c>
      <c r="AO57" s="335">
        <v>-44.2</v>
      </c>
      <c r="AP57" s="336">
        <v>41921</v>
      </c>
      <c r="AQ57" s="337">
        <v>-4.5999999999999996</v>
      </c>
      <c r="AR57" s="338">
        <v>-39.6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1170166</v>
      </c>
      <c r="AN58" s="342">
        <v>10114</v>
      </c>
      <c r="AO58" s="343">
        <v>51.4</v>
      </c>
      <c r="AP58" s="344">
        <v>21655</v>
      </c>
      <c r="AQ58" s="345">
        <v>1.6</v>
      </c>
      <c r="AR58" s="346">
        <v>49.8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6804073</v>
      </c>
      <c r="AN59" s="334">
        <v>58887</v>
      </c>
      <c r="AO59" s="335">
        <v>65.900000000000006</v>
      </c>
      <c r="AP59" s="336">
        <v>44585</v>
      </c>
      <c r="AQ59" s="337">
        <v>6.4</v>
      </c>
      <c r="AR59" s="338">
        <v>59.5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1586136</v>
      </c>
      <c r="AN60" s="342">
        <v>13727</v>
      </c>
      <c r="AO60" s="343">
        <v>35.700000000000003</v>
      </c>
      <c r="AP60" s="344">
        <v>23077</v>
      </c>
      <c r="AQ60" s="345">
        <v>6.6</v>
      </c>
      <c r="AR60" s="346">
        <v>29.1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6640860</v>
      </c>
      <c r="AN61" s="349">
        <v>57469</v>
      </c>
      <c r="AO61" s="350">
        <v>-1.2</v>
      </c>
      <c r="AP61" s="351">
        <v>55054</v>
      </c>
      <c r="AQ61" s="352">
        <v>-5.8</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1064157</v>
      </c>
      <c r="AN62" s="342">
        <v>9207</v>
      </c>
      <c r="AO62" s="343">
        <v>8.5</v>
      </c>
      <c r="AP62" s="344">
        <v>26461</v>
      </c>
      <c r="AQ62" s="345">
        <v>-5.4</v>
      </c>
      <c r="AR62" s="346">
        <v>13.9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EsLkgR+4EHIJabct7C9QsLx3kG7/NmdLVgFxqsJY8zOptbAMTeiIOLfaGKe8ONEEdztDXJWDTdL9ZbJlQqxvQ==" saltValue="iTu9lGR8EWn+bMjgxE9r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69" zoomScaleNormal="69"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v71JP2XsDzjNzjLBP+KeI96w2CrTG79RjAvRIcnf/qXQtXUYqleqNDQrS3sQLz1qumIyy/OuY24fJQNOLvikOA==" saltValue="KGDRCjnXGF4O+S1xAZpG9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54" zoomScale="55" zoomScaleNormal="55" zoomScaleSheetLayoutView="55" workbookViewId="0">
      <selection activeCell="BK103" sqref="BK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PiNCzDC7A6KRNmApjdDTcK5IR1VYYmtIg4kjUH5WZxIJjIzEer7Px1O7bogPmSruuFwxsmlnVcsGZZ2yLEu0Tg==" saltValue="HYhrRIP4GXQbFGbrLaxo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10.17</v>
      </c>
      <c r="G47" s="12">
        <v>11.45</v>
      </c>
      <c r="H47" s="12">
        <v>13.52</v>
      </c>
      <c r="I47" s="12">
        <v>19.79</v>
      </c>
      <c r="J47" s="13">
        <v>11.06</v>
      </c>
    </row>
    <row r="48" spans="2:10" ht="57.75" customHeight="1" x14ac:dyDescent="0.15">
      <c r="B48" s="14"/>
      <c r="C48" s="1141" t="s">
        <v>4</v>
      </c>
      <c r="D48" s="1141"/>
      <c r="E48" s="1142"/>
      <c r="F48" s="15">
        <v>3.28</v>
      </c>
      <c r="G48" s="16">
        <v>5.3</v>
      </c>
      <c r="H48" s="16">
        <v>8.76</v>
      </c>
      <c r="I48" s="16">
        <v>4.16</v>
      </c>
      <c r="J48" s="17">
        <v>3.44</v>
      </c>
    </row>
    <row r="49" spans="2:10" ht="57.75" customHeight="1" thickBot="1" x14ac:dyDescent="0.2">
      <c r="B49" s="18"/>
      <c r="C49" s="1143" t="s">
        <v>5</v>
      </c>
      <c r="D49" s="1143"/>
      <c r="E49" s="1144"/>
      <c r="F49" s="19" t="s">
        <v>530</v>
      </c>
      <c r="G49" s="20">
        <v>3.72</v>
      </c>
      <c r="H49" s="20">
        <v>6.16</v>
      </c>
      <c r="I49" s="20">
        <v>1.65</v>
      </c>
      <c r="J49" s="21" t="s">
        <v>531</v>
      </c>
    </row>
    <row r="50" spans="2:10" x14ac:dyDescent="0.15"/>
  </sheetData>
  <sheetProtection algorithmName="SHA-512" hashValue="Ey+QKgAcZMFpzxEHBrnC2Ry8HKvYnnvvCsdrz1cEkTISUh85021UPWEIZDrIz7z4Pd1NVKFV5fMvsFg5SSpKhA==" saltValue="P2ilE9CiUrARU47cJfYG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5" zoomScaleNormal="55"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11.13</v>
      </c>
      <c r="G34" s="33">
        <v>10.34</v>
      </c>
      <c r="H34" s="33">
        <v>11.72</v>
      </c>
      <c r="I34" s="33">
        <v>12.88</v>
      </c>
      <c r="J34" s="34">
        <v>13.73</v>
      </c>
      <c r="K34" s="22"/>
      <c r="L34" s="22"/>
      <c r="M34" s="22"/>
      <c r="N34" s="22"/>
      <c r="O34" s="22"/>
      <c r="P34" s="22"/>
    </row>
    <row r="35" spans="1:16" ht="39" customHeight="1" x14ac:dyDescent="0.15">
      <c r="A35" s="22"/>
      <c r="B35" s="35"/>
      <c r="C35" s="1145" t="s">
        <v>533</v>
      </c>
      <c r="D35" s="1146"/>
      <c r="E35" s="1147"/>
      <c r="F35" s="36">
        <v>3.28</v>
      </c>
      <c r="G35" s="37">
        <v>5.18</v>
      </c>
      <c r="H35" s="37">
        <v>8.76</v>
      </c>
      <c r="I35" s="37">
        <v>4.1500000000000004</v>
      </c>
      <c r="J35" s="38">
        <v>3.43</v>
      </c>
      <c r="K35" s="22"/>
      <c r="L35" s="22"/>
      <c r="M35" s="22"/>
      <c r="N35" s="22"/>
      <c r="O35" s="22"/>
      <c r="P35" s="22"/>
    </row>
    <row r="36" spans="1:16" ht="39" customHeight="1" x14ac:dyDescent="0.15">
      <c r="A36" s="22"/>
      <c r="B36" s="35"/>
      <c r="C36" s="1145" t="s">
        <v>534</v>
      </c>
      <c r="D36" s="1146"/>
      <c r="E36" s="1147"/>
      <c r="F36" s="36" t="s">
        <v>487</v>
      </c>
      <c r="G36" s="37">
        <v>1.21</v>
      </c>
      <c r="H36" s="37">
        <v>1.5</v>
      </c>
      <c r="I36" s="37">
        <v>1.73</v>
      </c>
      <c r="J36" s="38">
        <v>1.64</v>
      </c>
      <c r="K36" s="22"/>
      <c r="L36" s="22"/>
      <c r="M36" s="22"/>
      <c r="N36" s="22"/>
      <c r="O36" s="22"/>
      <c r="P36" s="22"/>
    </row>
    <row r="37" spans="1:16" ht="39" customHeight="1" x14ac:dyDescent="0.15">
      <c r="A37" s="22"/>
      <c r="B37" s="35"/>
      <c r="C37" s="1145" t="s">
        <v>535</v>
      </c>
      <c r="D37" s="1146"/>
      <c r="E37" s="1147"/>
      <c r="F37" s="36">
        <v>1.56</v>
      </c>
      <c r="G37" s="37">
        <v>0.97</v>
      </c>
      <c r="H37" s="37">
        <v>0.65</v>
      </c>
      <c r="I37" s="37">
        <v>1.1200000000000001</v>
      </c>
      <c r="J37" s="38">
        <v>0.96</v>
      </c>
      <c r="K37" s="22"/>
      <c r="L37" s="22"/>
      <c r="M37" s="22"/>
      <c r="N37" s="22"/>
      <c r="O37" s="22"/>
      <c r="P37" s="22"/>
    </row>
    <row r="38" spans="1:16" ht="39" customHeight="1" x14ac:dyDescent="0.15">
      <c r="A38" s="22"/>
      <c r="B38" s="35"/>
      <c r="C38" s="1145" t="s">
        <v>536</v>
      </c>
      <c r="D38" s="1146"/>
      <c r="E38" s="1147"/>
      <c r="F38" s="36">
        <v>0</v>
      </c>
      <c r="G38" s="37">
        <v>0</v>
      </c>
      <c r="H38" s="37">
        <v>0.25</v>
      </c>
      <c r="I38" s="37">
        <v>0.09</v>
      </c>
      <c r="J38" s="38">
        <v>0.08</v>
      </c>
      <c r="K38" s="22"/>
      <c r="L38" s="22"/>
      <c r="M38" s="22"/>
      <c r="N38" s="22"/>
      <c r="O38" s="22"/>
      <c r="P38" s="22"/>
    </row>
    <row r="39" spans="1:16" ht="39" customHeight="1" x14ac:dyDescent="0.15">
      <c r="A39" s="22"/>
      <c r="B39" s="35"/>
      <c r="C39" s="1145" t="s">
        <v>537</v>
      </c>
      <c r="D39" s="1146"/>
      <c r="E39" s="1147"/>
      <c r="F39" s="36">
        <v>0.1</v>
      </c>
      <c r="G39" s="37">
        <v>0.12</v>
      </c>
      <c r="H39" s="37">
        <v>0.02</v>
      </c>
      <c r="I39" s="37">
        <v>0.1</v>
      </c>
      <c r="J39" s="38">
        <v>0.04</v>
      </c>
      <c r="K39" s="22"/>
      <c r="L39" s="22"/>
      <c r="M39" s="22"/>
      <c r="N39" s="22"/>
      <c r="O39" s="22"/>
      <c r="P39" s="22"/>
    </row>
    <row r="40" spans="1:16" ht="39" customHeight="1" x14ac:dyDescent="0.15">
      <c r="A40" s="22"/>
      <c r="B40" s="35"/>
      <c r="C40" s="1145" t="s">
        <v>538</v>
      </c>
      <c r="D40" s="1146"/>
      <c r="E40" s="1147"/>
      <c r="F40" s="36">
        <v>0.69</v>
      </c>
      <c r="G40" s="37">
        <v>0.09</v>
      </c>
      <c r="H40" s="37">
        <v>0.48</v>
      </c>
      <c r="I40" s="37">
        <v>0.08</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0.66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NtrKtxt7NLC1LtYW5Lldxe3MSV+OLYdKYlXWcurlyU6pMl/BoX7bMna/0KXvC9NEU8rAqrzyRv6JoarHPjprg==" saltValue="n6dK2j9z5YQZswdPmD29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55" zoomScaleNormal="55" zoomScaleSheetLayoutView="55" workbookViewId="0">
      <selection activeCell="R56" sqref="R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3066</v>
      </c>
      <c r="L45" s="60">
        <v>3127</v>
      </c>
      <c r="M45" s="60">
        <v>3585</v>
      </c>
      <c r="N45" s="60">
        <v>3309</v>
      </c>
      <c r="O45" s="61">
        <v>3122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162</v>
      </c>
      <c r="L48" s="64">
        <v>109</v>
      </c>
      <c r="M48" s="64">
        <v>132</v>
      </c>
      <c r="N48" s="64">
        <v>134</v>
      </c>
      <c r="O48" s="65">
        <v>143</v>
      </c>
      <c r="P48" s="48"/>
      <c r="Q48" s="48"/>
      <c r="R48" s="48"/>
      <c r="S48" s="48"/>
      <c r="T48" s="48"/>
      <c r="U48" s="48"/>
    </row>
    <row r="49" spans="1:21" ht="30.75" customHeight="1" x14ac:dyDescent="0.15">
      <c r="A49" s="48"/>
      <c r="B49" s="1155"/>
      <c r="C49" s="1156"/>
      <c r="D49" s="62"/>
      <c r="E49" s="1161" t="s">
        <v>14</v>
      </c>
      <c r="F49" s="1161"/>
      <c r="G49" s="1161"/>
      <c r="H49" s="1161"/>
      <c r="I49" s="1161"/>
      <c r="J49" s="1162"/>
      <c r="K49" s="63">
        <v>75</v>
      </c>
      <c r="L49" s="64">
        <v>71</v>
      </c>
      <c r="M49" s="64">
        <v>74</v>
      </c>
      <c r="N49" s="64">
        <v>72</v>
      </c>
      <c r="O49" s="65">
        <v>57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v>0</v>
      </c>
      <c r="M51" s="64" t="s">
        <v>487</v>
      </c>
      <c r="N51" s="64" t="s">
        <v>487</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2236</v>
      </c>
      <c r="L52" s="64">
        <v>2240</v>
      </c>
      <c r="M52" s="64">
        <v>2275</v>
      </c>
      <c r="N52" s="64">
        <v>2244</v>
      </c>
      <c r="O52" s="65">
        <v>2187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1067</v>
      </c>
      <c r="L53" s="69">
        <v>1067</v>
      </c>
      <c r="M53" s="69">
        <v>1516</v>
      </c>
      <c r="N53" s="69">
        <v>1271</v>
      </c>
      <c r="O53" s="70">
        <v>1135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pIoGS916WiSmWTtu6uThhp0kK5J2c83JgLhiOQv9oTVpXPmbDxeFrW2jx5f9bxy3NHdgC297tH6seSHyXlMQ==" saltValue="dn9YGVBbZMVnkIMv3ntB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3" zoomScale="70" zoomScaleNormal="70" zoomScaleSheetLayoutView="100" workbookViewId="0">
      <selection activeCell="L50" sqref="L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36499</v>
      </c>
      <c r="J41" s="356">
        <v>37293</v>
      </c>
      <c r="K41" s="356">
        <v>36897</v>
      </c>
      <c r="L41" s="356">
        <v>35082</v>
      </c>
      <c r="M41" s="357">
        <v>33416</v>
      </c>
    </row>
    <row r="42" spans="2:13" ht="27.75" customHeight="1" x14ac:dyDescent="0.15">
      <c r="B42" s="1186"/>
      <c r="C42" s="1187"/>
      <c r="D42" s="106"/>
      <c r="E42" s="1192" t="s">
        <v>32</v>
      </c>
      <c r="F42" s="1192"/>
      <c r="G42" s="1192"/>
      <c r="H42" s="1193"/>
      <c r="I42" s="358">
        <v>172</v>
      </c>
      <c r="J42" s="359">
        <v>28</v>
      </c>
      <c r="K42" s="359">
        <v>28</v>
      </c>
      <c r="L42" s="359">
        <v>5</v>
      </c>
      <c r="M42" s="360">
        <v>6</v>
      </c>
    </row>
    <row r="43" spans="2:13" ht="27.75" customHeight="1" x14ac:dyDescent="0.15">
      <c r="B43" s="1186"/>
      <c r="C43" s="1187"/>
      <c r="D43" s="106"/>
      <c r="E43" s="1192" t="s">
        <v>33</v>
      </c>
      <c r="F43" s="1192"/>
      <c r="G43" s="1192"/>
      <c r="H43" s="1193"/>
      <c r="I43" s="358">
        <v>1738</v>
      </c>
      <c r="J43" s="359">
        <v>1686</v>
      </c>
      <c r="K43" s="359">
        <v>1630</v>
      </c>
      <c r="L43" s="359">
        <v>1661</v>
      </c>
      <c r="M43" s="360">
        <v>1899</v>
      </c>
    </row>
    <row r="44" spans="2:13" ht="27.75" customHeight="1" x14ac:dyDescent="0.15">
      <c r="B44" s="1186"/>
      <c r="C44" s="1187"/>
      <c r="D44" s="106"/>
      <c r="E44" s="1192" t="s">
        <v>34</v>
      </c>
      <c r="F44" s="1192"/>
      <c r="G44" s="1192"/>
      <c r="H44" s="1193"/>
      <c r="I44" s="358">
        <v>568</v>
      </c>
      <c r="J44" s="359">
        <v>569</v>
      </c>
      <c r="K44" s="359">
        <v>545</v>
      </c>
      <c r="L44" s="359">
        <v>472</v>
      </c>
      <c r="M44" s="360">
        <v>462</v>
      </c>
    </row>
    <row r="45" spans="2:13" ht="27.75" customHeight="1" x14ac:dyDescent="0.15">
      <c r="B45" s="1186"/>
      <c r="C45" s="1187"/>
      <c r="D45" s="106"/>
      <c r="E45" s="1192" t="s">
        <v>35</v>
      </c>
      <c r="F45" s="1192"/>
      <c r="G45" s="1192"/>
      <c r="H45" s="1193"/>
      <c r="I45" s="358">
        <v>1584</v>
      </c>
      <c r="J45" s="359">
        <v>1450</v>
      </c>
      <c r="K45" s="359">
        <v>1194</v>
      </c>
      <c r="L45" s="359">
        <v>1091</v>
      </c>
      <c r="M45" s="360">
        <v>784</v>
      </c>
    </row>
    <row r="46" spans="2:13" ht="27.75" customHeight="1" x14ac:dyDescent="0.15">
      <c r="B46" s="1186"/>
      <c r="C46" s="1187"/>
      <c r="D46" s="107"/>
      <c r="E46" s="1192" t="s">
        <v>36</v>
      </c>
      <c r="F46" s="1192"/>
      <c r="G46" s="1192"/>
      <c r="H46" s="1193"/>
      <c r="I46" s="358">
        <v>0</v>
      </c>
      <c r="J46" s="359">
        <v>0</v>
      </c>
      <c r="K46" s="359">
        <v>0</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5858</v>
      </c>
      <c r="J50" s="359">
        <v>7339</v>
      </c>
      <c r="K50" s="359">
        <v>9284</v>
      </c>
      <c r="L50" s="359">
        <v>12253</v>
      </c>
      <c r="M50" s="360">
        <v>10132</v>
      </c>
    </row>
    <row r="51" spans="2:13" ht="27.75" customHeight="1" x14ac:dyDescent="0.15">
      <c r="B51" s="1186"/>
      <c r="C51" s="1187"/>
      <c r="D51" s="106"/>
      <c r="E51" s="1192" t="s">
        <v>42</v>
      </c>
      <c r="F51" s="1192"/>
      <c r="G51" s="1192"/>
      <c r="H51" s="1193"/>
      <c r="I51" s="358">
        <v>194</v>
      </c>
      <c r="J51" s="359">
        <v>162</v>
      </c>
      <c r="K51" s="359">
        <v>125</v>
      </c>
      <c r="L51" s="359">
        <v>80</v>
      </c>
      <c r="M51" s="360">
        <v>44</v>
      </c>
    </row>
    <row r="52" spans="2:13" ht="27.75" customHeight="1" x14ac:dyDescent="0.15">
      <c r="B52" s="1188"/>
      <c r="C52" s="1189"/>
      <c r="D52" s="106"/>
      <c r="E52" s="1192" t="s">
        <v>43</v>
      </c>
      <c r="F52" s="1192"/>
      <c r="G52" s="1192"/>
      <c r="H52" s="1193"/>
      <c r="I52" s="358">
        <v>27027</v>
      </c>
      <c r="J52" s="359">
        <v>27662</v>
      </c>
      <c r="K52" s="359">
        <v>27252</v>
      </c>
      <c r="L52" s="359">
        <v>25994</v>
      </c>
      <c r="M52" s="360">
        <v>24435</v>
      </c>
    </row>
    <row r="53" spans="2:13" ht="27.75" customHeight="1" thickBot="1" x14ac:dyDescent="0.2">
      <c r="B53" s="1199" t="s">
        <v>19</v>
      </c>
      <c r="C53" s="1200"/>
      <c r="D53" s="110"/>
      <c r="E53" s="1201" t="s">
        <v>44</v>
      </c>
      <c r="F53" s="1201"/>
      <c r="G53" s="1201"/>
      <c r="H53" s="1202"/>
      <c r="I53" s="361">
        <v>7483</v>
      </c>
      <c r="J53" s="362">
        <v>5863</v>
      </c>
      <c r="K53" s="362">
        <v>3631</v>
      </c>
      <c r="L53" s="362">
        <v>-15</v>
      </c>
      <c r="M53" s="363">
        <v>1956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2+B8VOq3kXzWPWXl0G9QLzWVlrriwIyzXfNaotLZNGOQbmBPurXbpzACK7KL2CIsKc3C7Hw3DlNriFR2ds8fg==" saltValue="K51whfLYQe5mTT5h8M96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2" zoomScale="66" zoomScaleNormal="66"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3409</v>
      </c>
      <c r="G55" s="122">
        <v>4961</v>
      </c>
      <c r="H55" s="123">
        <v>2846</v>
      </c>
    </row>
    <row r="56" spans="2:8" ht="52.5" customHeight="1" x14ac:dyDescent="0.15">
      <c r="B56" s="124"/>
      <c r="C56" s="1213" t="s">
        <v>47</v>
      </c>
      <c r="D56" s="1213"/>
      <c r="E56" s="1214"/>
      <c r="F56" s="125">
        <v>1842</v>
      </c>
      <c r="G56" s="125">
        <v>2642</v>
      </c>
      <c r="H56" s="126">
        <v>2742</v>
      </c>
    </row>
    <row r="57" spans="2:8" ht="53.25" customHeight="1" x14ac:dyDescent="0.15">
      <c r="B57" s="124"/>
      <c r="C57" s="1215" t="s">
        <v>48</v>
      </c>
      <c r="D57" s="1215"/>
      <c r="E57" s="1216"/>
      <c r="F57" s="127">
        <v>4263</v>
      </c>
      <c r="G57" s="127">
        <v>5999</v>
      </c>
      <c r="H57" s="128">
        <v>5611</v>
      </c>
    </row>
    <row r="58" spans="2:8" ht="45.75" customHeight="1" x14ac:dyDescent="0.15">
      <c r="B58" s="129"/>
      <c r="C58" s="1203" t="s">
        <v>564</v>
      </c>
      <c r="D58" s="1204"/>
      <c r="E58" s="1205"/>
      <c r="F58" s="130">
        <v>1419</v>
      </c>
      <c r="G58" s="130">
        <v>1769</v>
      </c>
      <c r="H58" s="131">
        <v>1969</v>
      </c>
    </row>
    <row r="59" spans="2:8" ht="45.75" customHeight="1" x14ac:dyDescent="0.15">
      <c r="B59" s="129"/>
      <c r="C59" s="1203" t="s">
        <v>565</v>
      </c>
      <c r="D59" s="1204"/>
      <c r="E59" s="1205"/>
      <c r="F59" s="130">
        <v>56</v>
      </c>
      <c r="G59" s="130">
        <v>1648</v>
      </c>
      <c r="H59" s="131">
        <v>1280</v>
      </c>
    </row>
    <row r="60" spans="2:8" ht="45.75" customHeight="1" x14ac:dyDescent="0.15">
      <c r="B60" s="129"/>
      <c r="C60" s="1203" t="s">
        <v>566</v>
      </c>
      <c r="D60" s="1204"/>
      <c r="E60" s="1205"/>
      <c r="F60" s="130">
        <v>1259</v>
      </c>
      <c r="G60" s="130">
        <v>1124</v>
      </c>
      <c r="H60" s="131">
        <v>1055</v>
      </c>
    </row>
    <row r="61" spans="2:8" ht="45.75" customHeight="1" x14ac:dyDescent="0.15">
      <c r="B61" s="129"/>
      <c r="C61" s="1203" t="s">
        <v>567</v>
      </c>
      <c r="D61" s="1204"/>
      <c r="E61" s="1205"/>
      <c r="F61" s="130">
        <v>882</v>
      </c>
      <c r="G61" s="130">
        <v>954</v>
      </c>
      <c r="H61" s="131">
        <v>732</v>
      </c>
    </row>
    <row r="62" spans="2:8" ht="45.75" customHeight="1" thickBot="1" x14ac:dyDescent="0.2">
      <c r="B62" s="132"/>
      <c r="C62" s="1206" t="s">
        <v>568</v>
      </c>
      <c r="D62" s="1207"/>
      <c r="E62" s="1208"/>
      <c r="F62" s="133">
        <v>260</v>
      </c>
      <c r="G62" s="133">
        <v>310</v>
      </c>
      <c r="H62" s="134">
        <v>360</v>
      </c>
    </row>
    <row r="63" spans="2:8" ht="52.5" customHeight="1" thickBot="1" x14ac:dyDescent="0.2">
      <c r="B63" s="135"/>
      <c r="C63" s="1209" t="s">
        <v>49</v>
      </c>
      <c r="D63" s="1209"/>
      <c r="E63" s="1210"/>
      <c r="F63" s="136">
        <v>9514</v>
      </c>
      <c r="G63" s="136">
        <v>13602</v>
      </c>
      <c r="H63" s="137">
        <v>11199</v>
      </c>
    </row>
    <row r="64" spans="2:8" x14ac:dyDescent="0.15"/>
  </sheetData>
  <sheetProtection algorithmName="SHA-512" hashValue="dbADB0LWNRZUq/GKTASeRpiaT8IysFurdHRO3uTlmqKMz6XrxxvW9mj5hboPXjoaOay7Hw8DqVq6ZOJvYPpPSQ==" saltValue="sa9f45hkVsmXm9eRPiVl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75665</v>
      </c>
      <c r="E3" s="156"/>
      <c r="F3" s="157">
        <v>72051</v>
      </c>
      <c r="G3" s="158"/>
      <c r="H3" s="159"/>
    </row>
    <row r="4" spans="1:8" x14ac:dyDescent="0.15">
      <c r="A4" s="160"/>
      <c r="B4" s="161"/>
      <c r="C4" s="162"/>
      <c r="D4" s="163">
        <v>7829</v>
      </c>
      <c r="E4" s="164"/>
      <c r="F4" s="165">
        <v>34140</v>
      </c>
      <c r="G4" s="166"/>
      <c r="H4" s="167"/>
    </row>
    <row r="5" spans="1:8" x14ac:dyDescent="0.15">
      <c r="A5" s="148" t="s">
        <v>519</v>
      </c>
      <c r="B5" s="153"/>
      <c r="C5" s="154"/>
      <c r="D5" s="155">
        <v>53708</v>
      </c>
      <c r="E5" s="156"/>
      <c r="F5" s="157">
        <v>72756</v>
      </c>
      <c r="G5" s="158"/>
      <c r="H5" s="159"/>
    </row>
    <row r="6" spans="1:8" x14ac:dyDescent="0.15">
      <c r="A6" s="160"/>
      <c r="B6" s="161"/>
      <c r="C6" s="162"/>
      <c r="D6" s="163">
        <v>7685</v>
      </c>
      <c r="E6" s="164"/>
      <c r="F6" s="165">
        <v>32117</v>
      </c>
      <c r="G6" s="166"/>
      <c r="H6" s="167"/>
    </row>
    <row r="7" spans="1:8" x14ac:dyDescent="0.15">
      <c r="A7" s="148" t="s">
        <v>520</v>
      </c>
      <c r="B7" s="153"/>
      <c r="C7" s="154"/>
      <c r="D7" s="155">
        <v>63602</v>
      </c>
      <c r="E7" s="156"/>
      <c r="F7" s="157">
        <v>43955</v>
      </c>
      <c r="G7" s="158"/>
      <c r="H7" s="159"/>
    </row>
    <row r="8" spans="1:8" x14ac:dyDescent="0.15">
      <c r="A8" s="160"/>
      <c r="B8" s="161"/>
      <c r="C8" s="162"/>
      <c r="D8" s="163">
        <v>6682</v>
      </c>
      <c r="E8" s="164"/>
      <c r="F8" s="165">
        <v>21318</v>
      </c>
      <c r="G8" s="166"/>
      <c r="H8" s="167"/>
    </row>
    <row r="9" spans="1:8" x14ac:dyDescent="0.15">
      <c r="A9" s="148" t="s">
        <v>521</v>
      </c>
      <c r="B9" s="153"/>
      <c r="C9" s="154"/>
      <c r="D9" s="155">
        <v>35485</v>
      </c>
      <c r="E9" s="156"/>
      <c r="F9" s="157">
        <v>41921</v>
      </c>
      <c r="G9" s="158"/>
      <c r="H9" s="159"/>
    </row>
    <row r="10" spans="1:8" x14ac:dyDescent="0.15">
      <c r="A10" s="160"/>
      <c r="B10" s="161"/>
      <c r="C10" s="162"/>
      <c r="D10" s="163">
        <v>10114</v>
      </c>
      <c r="E10" s="164"/>
      <c r="F10" s="165">
        <v>21655</v>
      </c>
      <c r="G10" s="166"/>
      <c r="H10" s="167"/>
    </row>
    <row r="11" spans="1:8" x14ac:dyDescent="0.15">
      <c r="A11" s="148" t="s">
        <v>522</v>
      </c>
      <c r="B11" s="153"/>
      <c r="C11" s="154"/>
      <c r="D11" s="155">
        <v>58887</v>
      </c>
      <c r="E11" s="156"/>
      <c r="F11" s="157">
        <v>44585</v>
      </c>
      <c r="G11" s="158"/>
      <c r="H11" s="159"/>
    </row>
    <row r="12" spans="1:8" x14ac:dyDescent="0.15">
      <c r="A12" s="160"/>
      <c r="B12" s="161"/>
      <c r="C12" s="168"/>
      <c r="D12" s="163">
        <v>13727</v>
      </c>
      <c r="E12" s="164"/>
      <c r="F12" s="165">
        <v>23077</v>
      </c>
      <c r="G12" s="166"/>
      <c r="H12" s="167"/>
    </row>
    <row r="13" spans="1:8" x14ac:dyDescent="0.15">
      <c r="A13" s="148"/>
      <c r="B13" s="153"/>
      <c r="C13" s="169"/>
      <c r="D13" s="170">
        <v>57469</v>
      </c>
      <c r="E13" s="171"/>
      <c r="F13" s="172">
        <v>55054</v>
      </c>
      <c r="G13" s="173"/>
      <c r="H13" s="159"/>
    </row>
    <row r="14" spans="1:8" x14ac:dyDescent="0.15">
      <c r="A14" s="160"/>
      <c r="B14" s="161"/>
      <c r="C14" s="162"/>
      <c r="D14" s="163">
        <v>9207</v>
      </c>
      <c r="E14" s="164"/>
      <c r="F14" s="165">
        <v>26461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3.28</v>
      </c>
      <c r="C19" s="174">
        <f>ROUND(VALUE(SUBSTITUTE(実質収支比率等に係る経年分析!G$48,"▲","-")),2)</f>
        <v>5.3</v>
      </c>
      <c r="D19" s="174">
        <f>ROUND(VALUE(SUBSTITUTE(実質収支比率等に係る経年分析!H$48,"▲","-")),2)</f>
        <v>8.76</v>
      </c>
      <c r="E19" s="174">
        <f>ROUND(VALUE(SUBSTITUTE(実質収支比率等に係る経年分析!I$48,"▲","-")),2)</f>
        <v>4.16</v>
      </c>
      <c r="F19" s="174">
        <f>ROUND(VALUE(SUBSTITUTE(実質収支比率等に係る経年分析!J$48,"▲","-")),2)</f>
        <v>3.44</v>
      </c>
    </row>
    <row r="20" spans="1:11" x14ac:dyDescent="0.15">
      <c r="A20" s="174" t="s">
        <v>53</v>
      </c>
      <c r="B20" s="174">
        <f>ROUND(VALUE(SUBSTITUTE(実質収支比率等に係る経年分析!F$47,"▲","-")),2)</f>
        <v>10.17</v>
      </c>
      <c r="C20" s="174">
        <f>ROUND(VALUE(SUBSTITUTE(実質収支比率等に係る経年分析!G$47,"▲","-")),2)</f>
        <v>11.45</v>
      </c>
      <c r="D20" s="174">
        <f>ROUND(VALUE(SUBSTITUTE(実質収支比率等に係る経年分析!H$47,"▲","-")),2)</f>
        <v>13.52</v>
      </c>
      <c r="E20" s="174">
        <f>ROUND(VALUE(SUBSTITUTE(実質収支比率等に係る経年分析!I$47,"▲","-")),2)</f>
        <v>19.79</v>
      </c>
      <c r="F20" s="174">
        <f>ROUND(VALUE(SUBSTITUTE(実質収支比率等に係る経年分析!J$47,"▲","-")),2)</f>
        <v>11.06</v>
      </c>
    </row>
    <row r="21" spans="1:11" x14ac:dyDescent="0.15">
      <c r="A21" s="174" t="s">
        <v>54</v>
      </c>
      <c r="B21" s="174">
        <f>IF(ISNUMBER(VALUE(SUBSTITUTE(実質収支比率等に係る経年分析!F$49,"▲","-"))),ROUND(VALUE(SUBSTITUTE(実質収支比率等に係る経年分析!F$49,"▲","-")),2),NA())</f>
        <v>-6.21</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6.16</v>
      </c>
      <c r="E21" s="174">
        <f>IF(ISNUMBER(VALUE(SUBSTITUTE(実質収支比率等に係る経年分析!I$49,"▲","-"))),ROUND(VALUE(SUBSTITUTE(実質収支比率等に係る経年分析!I$49,"▲","-")),2),NA())</f>
        <v>1.65</v>
      </c>
      <c r="F21" s="174">
        <f>IF(ISNUMBER(VALUE(SUBSTITUTE(実質収支比率等に係る経年分析!J$49,"▲","-"))),ROUND(VALUE(SUBSTITUTE(実質収支比率等に係る経年分析!J$49,"▲","-")),2),NA())</f>
        <v>-8.83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2236</v>
      </c>
      <c r="E42" s="176"/>
      <c r="F42" s="176"/>
      <c r="G42" s="176">
        <f>'実質公債費比率（分子）の構造'!L$52</f>
        <v>2240</v>
      </c>
      <c r="H42" s="176"/>
      <c r="I42" s="176"/>
      <c r="J42" s="176">
        <f>'実質公債費比率（分子）の構造'!M$52</f>
        <v>2275</v>
      </c>
      <c r="K42" s="176"/>
      <c r="L42" s="176"/>
      <c r="M42" s="176">
        <f>'実質公債費比率（分子）の構造'!N$52</f>
        <v>2244</v>
      </c>
      <c r="N42" s="176"/>
      <c r="O42" s="176"/>
      <c r="P42" s="176">
        <f>'実質公債費比率（分子）の構造'!O$52</f>
        <v>2187</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75</v>
      </c>
      <c r="C45" s="176"/>
      <c r="D45" s="176"/>
      <c r="E45" s="176">
        <f>'実質公債費比率（分子）の構造'!L$49</f>
        <v>71</v>
      </c>
      <c r="F45" s="176"/>
      <c r="G45" s="176"/>
      <c r="H45" s="176">
        <f>'実質公債費比率（分子）の構造'!M$49</f>
        <v>74</v>
      </c>
      <c r="I45" s="176"/>
      <c r="J45" s="176"/>
      <c r="K45" s="176">
        <f>'実質公債費比率（分子）の構造'!N$49</f>
        <v>72</v>
      </c>
      <c r="L45" s="176"/>
      <c r="M45" s="176"/>
      <c r="N45" s="176">
        <f>'実質公債費比率（分子）の構造'!O$49</f>
        <v>57</v>
      </c>
      <c r="O45" s="176"/>
      <c r="P45" s="176"/>
    </row>
    <row r="46" spans="1:16" x14ac:dyDescent="0.15">
      <c r="A46" s="176" t="s">
        <v>64</v>
      </c>
      <c r="B46" s="176">
        <f>'実質公債費比率（分子）の構造'!K$48</f>
        <v>162</v>
      </c>
      <c r="C46" s="176"/>
      <c r="D46" s="176"/>
      <c r="E46" s="176">
        <f>'実質公債費比率（分子）の構造'!L$48</f>
        <v>109</v>
      </c>
      <c r="F46" s="176"/>
      <c r="G46" s="176"/>
      <c r="H46" s="176">
        <f>'実質公債費比率（分子）の構造'!M$48</f>
        <v>132</v>
      </c>
      <c r="I46" s="176"/>
      <c r="J46" s="176"/>
      <c r="K46" s="176">
        <f>'実質公債費比率（分子）の構造'!N$48</f>
        <v>134</v>
      </c>
      <c r="L46" s="176"/>
      <c r="M46" s="176"/>
      <c r="N46" s="176">
        <f>'実質公債費比率（分子）の構造'!O$48</f>
        <v>143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3066</v>
      </c>
      <c r="C49" s="176"/>
      <c r="D49" s="176"/>
      <c r="E49" s="176">
        <f>'実質公債費比率（分子）の構造'!L$45</f>
        <v>3127</v>
      </c>
      <c r="F49" s="176"/>
      <c r="G49" s="176"/>
      <c r="H49" s="176">
        <f>'実質公債費比率（分子）の構造'!M$45</f>
        <v>3585</v>
      </c>
      <c r="I49" s="176"/>
      <c r="J49" s="176"/>
      <c r="K49" s="176">
        <f>'実質公債費比率（分子）の構造'!N$45</f>
        <v>3309</v>
      </c>
      <c r="L49" s="176"/>
      <c r="M49" s="176"/>
      <c r="N49" s="176">
        <f>'実質公債費比率（分子）の構造'!O$45</f>
        <v>3122</v>
      </c>
      <c r="O49" s="176"/>
      <c r="P49" s="176"/>
    </row>
    <row r="50" spans="1:16" x14ac:dyDescent="0.15">
      <c r="A50" s="176" t="s">
        <v>67</v>
      </c>
      <c r="B50" s="176" t="e">
        <f>NA()</f>
        <v>#N/A</v>
      </c>
      <c r="C50" s="176">
        <f>IF(ISNUMBER('実質公債費比率（分子）の構造'!K$53),'実質公債費比率（分子）の構造'!K$53,NA())</f>
        <v>1067</v>
      </c>
      <c r="D50" s="176" t="e">
        <f>NA()</f>
        <v>#N/A</v>
      </c>
      <c r="E50" s="176" t="e">
        <f>NA()</f>
        <v>#N/A</v>
      </c>
      <c r="F50" s="176">
        <f>IF(ISNUMBER('実質公債費比率（分子）の構造'!L$53),'実質公債費比率（分子）の構造'!L$53,NA())</f>
        <v>1067</v>
      </c>
      <c r="G50" s="176" t="e">
        <f>NA()</f>
        <v>#N/A</v>
      </c>
      <c r="H50" s="176" t="e">
        <f>NA()</f>
        <v>#N/A</v>
      </c>
      <c r="I50" s="176">
        <f>IF(ISNUMBER('実質公債費比率（分子）の構造'!M$53),'実質公債費比率（分子）の構造'!M$53,NA())</f>
        <v>1516</v>
      </c>
      <c r="J50" s="176" t="e">
        <f>NA()</f>
        <v>#N/A</v>
      </c>
      <c r="K50" s="176" t="e">
        <f>NA()</f>
        <v>#N/A</v>
      </c>
      <c r="L50" s="176">
        <f>IF(ISNUMBER('実質公債費比率（分子）の構造'!N$53),'実質公債費比率（分子）の構造'!N$53,NA())</f>
        <v>1271</v>
      </c>
      <c r="M50" s="176" t="e">
        <f>NA()</f>
        <v>#N/A</v>
      </c>
      <c r="N50" s="176" t="e">
        <f>NA()</f>
        <v>#N/A</v>
      </c>
      <c r="O50" s="176">
        <f>IF(ISNUMBER('実質公債費比率（分子）の構造'!O$53),'実質公債費比率（分子）の構造'!O$53,NA())</f>
        <v>1135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27027</v>
      </c>
      <c r="E56" s="175"/>
      <c r="F56" s="175"/>
      <c r="G56" s="175">
        <f>'将来負担比率（分子）の構造'!J$52</f>
        <v>27662</v>
      </c>
      <c r="H56" s="175"/>
      <c r="I56" s="175"/>
      <c r="J56" s="175">
        <f>'将来負担比率（分子）の構造'!K$52</f>
        <v>27252</v>
      </c>
      <c r="K56" s="175"/>
      <c r="L56" s="175"/>
      <c r="M56" s="175">
        <f>'将来負担比率（分子）の構造'!L$52</f>
        <v>25994</v>
      </c>
      <c r="N56" s="175"/>
      <c r="O56" s="175"/>
      <c r="P56" s="175">
        <f>'将来負担比率（分子）の構造'!M$52</f>
        <v>24435</v>
      </c>
    </row>
    <row r="57" spans="1:16" x14ac:dyDescent="0.15">
      <c r="A57" s="175" t="s">
        <v>42</v>
      </c>
      <c r="B57" s="175"/>
      <c r="C57" s="175"/>
      <c r="D57" s="175">
        <f>'将来負担比率（分子）の構造'!I$51</f>
        <v>194</v>
      </c>
      <c r="E57" s="175"/>
      <c r="F57" s="175"/>
      <c r="G57" s="175">
        <f>'将来負担比率（分子）の構造'!J$51</f>
        <v>162</v>
      </c>
      <c r="H57" s="175"/>
      <c r="I57" s="175"/>
      <c r="J57" s="175">
        <f>'将来負担比率（分子）の構造'!K$51</f>
        <v>125</v>
      </c>
      <c r="K57" s="175"/>
      <c r="L57" s="175"/>
      <c r="M57" s="175">
        <f>'将来負担比率（分子）の構造'!L$51</f>
        <v>80</v>
      </c>
      <c r="N57" s="175"/>
      <c r="O57" s="175"/>
      <c r="P57" s="175">
        <f>'将来負担比率（分子）の構造'!M$51</f>
        <v>44</v>
      </c>
    </row>
    <row r="58" spans="1:16" x14ac:dyDescent="0.15">
      <c r="A58" s="175" t="s">
        <v>41</v>
      </c>
      <c r="B58" s="175"/>
      <c r="C58" s="175"/>
      <c r="D58" s="175">
        <f>'将来負担比率（分子）の構造'!I$50</f>
        <v>5858</v>
      </c>
      <c r="E58" s="175"/>
      <c r="F58" s="175"/>
      <c r="G58" s="175">
        <f>'将来負担比率（分子）の構造'!J$50</f>
        <v>7339</v>
      </c>
      <c r="H58" s="175"/>
      <c r="I58" s="175"/>
      <c r="J58" s="175">
        <f>'将来負担比率（分子）の構造'!K$50</f>
        <v>9284</v>
      </c>
      <c r="K58" s="175"/>
      <c r="L58" s="175"/>
      <c r="M58" s="175">
        <f>'将来負担比率（分子）の構造'!L$50</f>
        <v>12253</v>
      </c>
      <c r="N58" s="175"/>
      <c r="O58" s="175"/>
      <c r="P58" s="175">
        <f>'将来負担比率（分子）の構造'!M$50</f>
        <v>10132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1584</v>
      </c>
      <c r="C62" s="175"/>
      <c r="D62" s="175"/>
      <c r="E62" s="175">
        <f>'将来負担比率（分子）の構造'!J$45</f>
        <v>1450</v>
      </c>
      <c r="F62" s="175"/>
      <c r="G62" s="175"/>
      <c r="H62" s="175">
        <f>'将来負担比率（分子）の構造'!K$45</f>
        <v>1194</v>
      </c>
      <c r="I62" s="175"/>
      <c r="J62" s="175"/>
      <c r="K62" s="175">
        <f>'将来負担比率（分子）の構造'!L$45</f>
        <v>1091</v>
      </c>
      <c r="L62" s="175"/>
      <c r="M62" s="175"/>
      <c r="N62" s="175">
        <f>'将来負担比率（分子）の構造'!M$45</f>
        <v>784</v>
      </c>
      <c r="O62" s="175"/>
      <c r="P62" s="175"/>
    </row>
    <row r="63" spans="1:16" x14ac:dyDescent="0.15">
      <c r="A63" s="175" t="s">
        <v>34</v>
      </c>
      <c r="B63" s="175">
        <f>'将来負担比率（分子）の構造'!I$44</f>
        <v>568</v>
      </c>
      <c r="C63" s="175"/>
      <c r="D63" s="175"/>
      <c r="E63" s="175">
        <f>'将来負担比率（分子）の構造'!J$44</f>
        <v>569</v>
      </c>
      <c r="F63" s="175"/>
      <c r="G63" s="175"/>
      <c r="H63" s="175">
        <f>'将来負担比率（分子）の構造'!K$44</f>
        <v>545</v>
      </c>
      <c r="I63" s="175"/>
      <c r="J63" s="175"/>
      <c r="K63" s="175">
        <f>'将来負担比率（分子）の構造'!L$44</f>
        <v>472</v>
      </c>
      <c r="L63" s="175"/>
      <c r="M63" s="175"/>
      <c r="N63" s="175">
        <f>'将来負担比率（分子）の構造'!M$44</f>
        <v>462</v>
      </c>
      <c r="O63" s="175"/>
      <c r="P63" s="175"/>
    </row>
    <row r="64" spans="1:16" x14ac:dyDescent="0.15">
      <c r="A64" s="175" t="s">
        <v>33</v>
      </c>
      <c r="B64" s="175">
        <f>'将来負担比率（分子）の構造'!I$43</f>
        <v>1738</v>
      </c>
      <c r="C64" s="175"/>
      <c r="D64" s="175"/>
      <c r="E64" s="175">
        <f>'将来負担比率（分子）の構造'!J$43</f>
        <v>1686</v>
      </c>
      <c r="F64" s="175"/>
      <c r="G64" s="175"/>
      <c r="H64" s="175">
        <f>'将来負担比率（分子）の構造'!K$43</f>
        <v>1630</v>
      </c>
      <c r="I64" s="175"/>
      <c r="J64" s="175"/>
      <c r="K64" s="175">
        <f>'将来負担比率（分子）の構造'!L$43</f>
        <v>1661</v>
      </c>
      <c r="L64" s="175"/>
      <c r="M64" s="175"/>
      <c r="N64" s="175">
        <f>'将来負担比率（分子）の構造'!M$43</f>
        <v>1899</v>
      </c>
      <c r="O64" s="175"/>
      <c r="P64" s="175"/>
    </row>
    <row r="65" spans="1:16" x14ac:dyDescent="0.15">
      <c r="A65" s="175" t="s">
        <v>32</v>
      </c>
      <c r="B65" s="175">
        <f>'将来負担比率（分子）の構造'!I$42</f>
        <v>172</v>
      </c>
      <c r="C65" s="175"/>
      <c r="D65" s="175"/>
      <c r="E65" s="175">
        <f>'将来負担比率（分子）の構造'!J$42</f>
        <v>28</v>
      </c>
      <c r="F65" s="175"/>
      <c r="G65" s="175"/>
      <c r="H65" s="175">
        <f>'将来負担比率（分子）の構造'!K$42</f>
        <v>28</v>
      </c>
      <c r="I65" s="175"/>
      <c r="J65" s="175"/>
      <c r="K65" s="175">
        <f>'将来負担比率（分子）の構造'!L$42</f>
        <v>5</v>
      </c>
      <c r="L65" s="175"/>
      <c r="M65" s="175"/>
      <c r="N65" s="175">
        <f>'将来負担比率（分子）の構造'!M$42</f>
        <v>6</v>
      </c>
      <c r="O65" s="175"/>
      <c r="P65" s="175"/>
    </row>
    <row r="66" spans="1:16" x14ac:dyDescent="0.15">
      <c r="A66" s="175" t="s">
        <v>31</v>
      </c>
      <c r="B66" s="175">
        <f>'将来負担比率（分子）の構造'!I$41</f>
        <v>36499</v>
      </c>
      <c r="C66" s="175"/>
      <c r="D66" s="175"/>
      <c r="E66" s="175">
        <f>'将来負担比率（分子）の構造'!J$41</f>
        <v>37293</v>
      </c>
      <c r="F66" s="175"/>
      <c r="G66" s="175"/>
      <c r="H66" s="175">
        <f>'将来負担比率（分子）の構造'!K$41</f>
        <v>36897</v>
      </c>
      <c r="I66" s="175"/>
      <c r="J66" s="175"/>
      <c r="K66" s="175">
        <f>'将来負担比率（分子）の構造'!L$41</f>
        <v>35082</v>
      </c>
      <c r="L66" s="175"/>
      <c r="M66" s="175"/>
      <c r="N66" s="175">
        <f>'将来負担比率（分子）の構造'!M$41</f>
        <v>33416</v>
      </c>
      <c r="O66" s="175"/>
      <c r="P66" s="175"/>
    </row>
    <row r="67" spans="1:16" x14ac:dyDescent="0.15">
      <c r="A67" s="175" t="s">
        <v>71</v>
      </c>
      <c r="B67" s="175" t="e">
        <f>NA()</f>
        <v>#N/A</v>
      </c>
      <c r="C67" s="175">
        <f>IF(ISNUMBER('将来負担比率（分子）の構造'!I$53), IF('将来負担比率（分子）の構造'!I$53 &lt; 0, 0, '将来負担比率（分子）の構造'!I$53), NA())</f>
        <v>7483</v>
      </c>
      <c r="D67" s="175" t="e">
        <f>NA()</f>
        <v>#N/A</v>
      </c>
      <c r="E67" s="175" t="e">
        <f>NA()</f>
        <v>#N/A</v>
      </c>
      <c r="F67" s="175">
        <f>IF(ISNUMBER('将来負担比率（分子）の構造'!J$53), IF('将来負担比率（分子）の構造'!J$53 &lt; 0, 0, '将来負担比率（分子）の構造'!J$53), NA())</f>
        <v>5863</v>
      </c>
      <c r="G67" s="175" t="e">
        <f>NA()</f>
        <v>#N/A</v>
      </c>
      <c r="H67" s="175" t="e">
        <f>NA()</f>
        <v>#N/A</v>
      </c>
      <c r="I67" s="175">
        <f>IF(ISNUMBER('将来負担比率（分子）の構造'!K$53), IF('将来負担比率（分子）の構造'!K$53 &lt; 0, 0, '将来負担比率（分子）の構造'!K$53), NA())</f>
        <v>3631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1956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3409</v>
      </c>
      <c r="C72" s="179">
        <f>基金残高に係る経年分析!G55</f>
        <v>4961</v>
      </c>
      <c r="D72" s="179">
        <f>基金残高に係る経年分析!H55</f>
        <v>2846</v>
      </c>
    </row>
    <row r="73" spans="1:16" x14ac:dyDescent="0.15">
      <c r="A73" s="178" t="s">
        <v>74</v>
      </c>
      <c r="B73" s="179">
        <f>基金残高に係る経年分析!F56</f>
        <v>1842</v>
      </c>
      <c r="C73" s="179">
        <f>基金残高に係る経年分析!G56</f>
        <v>2642</v>
      </c>
      <c r="D73" s="179">
        <f>基金残高に係る経年分析!H56</f>
        <v>2742</v>
      </c>
    </row>
    <row r="74" spans="1:16" x14ac:dyDescent="0.15">
      <c r="A74" s="178" t="s">
        <v>75</v>
      </c>
      <c r="B74" s="179">
        <f>基金残高に係る経年分析!F57</f>
        <v>4263</v>
      </c>
      <c r="C74" s="179">
        <f>基金残高に係る経年分析!G57</f>
        <v>5999</v>
      </c>
      <c r="D74" s="179">
        <f>基金残高に係る経年分析!H57</f>
        <v>5611</v>
      </c>
    </row>
  </sheetData>
  <sheetProtection algorithmName="SHA-512" hashValue="qWVGrXReo8ihM2/u694BIYX6+04AKeGzTATK/I6cBaruVC+6RHDJVXGGj2YWbyQrWcMgd67NnuyJiSAphRRxlw==" saltValue="JJIkPwEvv6uWndOWw5zhe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2025-03-17T07:42:06Z</cp:lastPrinted>
  <dcterms:created xsi:type="dcterms:W3CDTF">2025-02-19T05:43:50Z</dcterms:created>
  <dcterms:modified xsi:type="dcterms:W3CDTF">2025-03-17T07:47:16Z</dcterms:modified>
  <cp:category/>
</cp:coreProperties>
</file>