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0802000/WorkingDocLib/救急・周産期医療等対策室/小児・周産期/H26年度以降/03予算要求/R6 補正/補正など/補正登録資料/250220 見込み調査/0225事務連絡/"/>
    </mc:Choice>
  </mc:AlternateContent>
  <xr:revisionPtr revIDLastSave="2526" documentId="8_{D42F000D-B7E5-40CD-B1C4-DB9ECEDB0F41}" xr6:coauthVersionLast="47" xr6:coauthVersionMax="47" xr10:uidLastSave="{52635E60-32BF-43DC-AEBA-772B132C298E}"/>
  <bookViews>
    <workbookView xWindow="-120" yWindow="-120" windowWidth="29040" windowHeight="15840" activeTab="2" xr2:uid="{A475539A-994A-4ACE-A53E-23D9855DABBD}"/>
  </bookViews>
  <sheets>
    <sheet name="（分娩取扱施設支援事業）都道府県⇒厚労省提出用" sheetId="1" r:id="rId1"/>
    <sheet name="（小児医療施設支援事業）都道府県⇒厚労省提出用" sheetId="19" r:id="rId2"/>
    <sheet name="（地域連携周産期支援_分娩_運営）都道府県⇒厚労省提出用" sheetId="22" r:id="rId3"/>
    <sheet name="（地域連携周産期支援_産科_施設）都道府県⇒厚労省提出用" sheetId="20" r:id="rId4"/>
    <sheet name="（地域連携周産期支援_産科_設備）都道府県⇒厚労省提出用" sheetId="21" r:id="rId5"/>
    <sheet name="都道府県リスト" sheetId="5" r:id="rId6"/>
  </sheets>
  <definedNames>
    <definedName name="_xlnm._FilterDatabase" localSheetId="1" hidden="1">'（小児医療施設支援事業）都道府県⇒厚労省提出用'!$B$10:$T$10</definedName>
    <definedName name="_xlnm._FilterDatabase" localSheetId="0" hidden="1">'（分娩取扱施設支援事業）都道府県⇒厚労省提出用'!$B$10:$O$10</definedName>
    <definedName name="_xlnm.Print_Area" localSheetId="2">'（地域連携周産期支援_分娩_運営）都道府県⇒厚労省提出用'!$B$2:$M$34</definedName>
    <definedName name="_xlnm.Print_Area">#REF!</definedName>
    <definedName name="病床確保料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2" l="1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F14" i="22"/>
  <c r="I14" i="22"/>
  <c r="N11" i="1"/>
  <c r="F32" i="22"/>
  <c r="F31" i="22"/>
  <c r="F30" i="22"/>
  <c r="J30" i="22" s="1"/>
  <c r="L30" i="22" s="1"/>
  <c r="M30" i="22" s="1"/>
  <c r="F29" i="22"/>
  <c r="J29" i="22" s="1"/>
  <c r="L29" i="22" s="1"/>
  <c r="M29" i="22" s="1"/>
  <c r="F28" i="22"/>
  <c r="F27" i="22"/>
  <c r="J27" i="22" s="1"/>
  <c r="L27" i="22" s="1"/>
  <c r="M27" i="22" s="1"/>
  <c r="F26" i="22"/>
  <c r="J26" i="22" s="1"/>
  <c r="L26" i="22" s="1"/>
  <c r="M26" i="22" s="1"/>
  <c r="F25" i="22"/>
  <c r="F24" i="22"/>
  <c r="F23" i="22"/>
  <c r="F22" i="22"/>
  <c r="F21" i="22"/>
  <c r="J21" i="22" s="1"/>
  <c r="L21" i="22" s="1"/>
  <c r="M21" i="22" s="1"/>
  <c r="F20" i="22"/>
  <c r="J20" i="22" s="1"/>
  <c r="L20" i="22" s="1"/>
  <c r="M20" i="22" s="1"/>
  <c r="F19" i="22"/>
  <c r="J19" i="22" s="1"/>
  <c r="L19" i="22" s="1"/>
  <c r="M19" i="22" s="1"/>
  <c r="F18" i="22"/>
  <c r="J18" i="22" s="1"/>
  <c r="L18" i="22" s="1"/>
  <c r="M18" i="22" s="1"/>
  <c r="F17" i="22"/>
  <c r="F16" i="22"/>
  <c r="F15" i="22"/>
  <c r="H12" i="20"/>
  <c r="J12" i="20" s="1"/>
  <c r="E13" i="20"/>
  <c r="H13" i="20" s="1"/>
  <c r="J13" i="20" s="1"/>
  <c r="E14" i="20"/>
  <c r="H14" i="20" s="1"/>
  <c r="J14" i="20" s="1"/>
  <c r="E15" i="20"/>
  <c r="H15" i="20" s="1"/>
  <c r="J15" i="20" s="1"/>
  <c r="E16" i="20"/>
  <c r="H16" i="20" s="1"/>
  <c r="J16" i="20" s="1"/>
  <c r="E17" i="20"/>
  <c r="H17" i="20" s="1"/>
  <c r="J17" i="20" s="1"/>
  <c r="E12" i="20"/>
  <c r="E29" i="21"/>
  <c r="H29" i="21" s="1"/>
  <c r="J29" i="21" s="1"/>
  <c r="E28" i="21"/>
  <c r="H28" i="21" s="1"/>
  <c r="J28" i="21" s="1"/>
  <c r="E27" i="21"/>
  <c r="H27" i="21" s="1"/>
  <c r="J27" i="21" s="1"/>
  <c r="E26" i="21"/>
  <c r="H26" i="21" s="1"/>
  <c r="J26" i="21" s="1"/>
  <c r="E25" i="21"/>
  <c r="H25" i="21" s="1"/>
  <c r="J25" i="21" s="1"/>
  <c r="E24" i="21"/>
  <c r="H24" i="21" s="1"/>
  <c r="J24" i="21" s="1"/>
  <c r="E23" i="21"/>
  <c r="H23" i="21" s="1"/>
  <c r="J23" i="21" s="1"/>
  <c r="E22" i="21"/>
  <c r="H22" i="21" s="1"/>
  <c r="J22" i="21" s="1"/>
  <c r="E21" i="21"/>
  <c r="H21" i="21" s="1"/>
  <c r="J21" i="21" s="1"/>
  <c r="E20" i="21"/>
  <c r="H20" i="21" s="1"/>
  <c r="J20" i="21" s="1"/>
  <c r="E19" i="21"/>
  <c r="H19" i="21" s="1"/>
  <c r="J19" i="21" s="1"/>
  <c r="E18" i="21"/>
  <c r="H18" i="21" s="1"/>
  <c r="J18" i="21" s="1"/>
  <c r="E17" i="21"/>
  <c r="H17" i="21" s="1"/>
  <c r="J17" i="21" s="1"/>
  <c r="E16" i="21"/>
  <c r="H16" i="21" s="1"/>
  <c r="J16" i="21" s="1"/>
  <c r="E15" i="21"/>
  <c r="H15" i="21" s="1"/>
  <c r="J15" i="21" s="1"/>
  <c r="E14" i="21"/>
  <c r="H14" i="21" s="1"/>
  <c r="J14" i="21" s="1"/>
  <c r="E13" i="21"/>
  <c r="H13" i="21" s="1"/>
  <c r="J13" i="21" s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J28" i="22" l="1"/>
  <c r="L28" i="22" s="1"/>
  <c r="M28" i="22" s="1"/>
  <c r="J31" i="22"/>
  <c r="L31" i="22" s="1"/>
  <c r="M31" i="22" s="1"/>
  <c r="J32" i="22"/>
  <c r="L32" i="22" s="1"/>
  <c r="M32" i="22" s="1"/>
  <c r="J24" i="22"/>
  <c r="L24" i="22" s="1"/>
  <c r="M24" i="22" s="1"/>
  <c r="J22" i="22"/>
  <c r="L22" i="22" s="1"/>
  <c r="M22" i="22" s="1"/>
  <c r="J25" i="22"/>
  <c r="L25" i="22" s="1"/>
  <c r="M25" i="22" s="1"/>
  <c r="J23" i="22"/>
  <c r="L23" i="22" s="1"/>
  <c r="M23" i="22" s="1"/>
  <c r="J17" i="22"/>
  <c r="L17" i="22" s="1"/>
  <c r="M17" i="22" s="1"/>
  <c r="J16" i="22"/>
  <c r="L16" i="22" s="1"/>
  <c r="M16" i="22" s="1"/>
  <c r="J14" i="22"/>
  <c r="L14" i="22" s="1"/>
  <c r="M14" i="22" s="1"/>
  <c r="J15" i="22"/>
  <c r="L15" i="22" s="1"/>
  <c r="M15" i="22" s="1"/>
  <c r="J30" i="21"/>
  <c r="J18" i="20"/>
  <c r="M33" i="22" l="1"/>
  <c r="N31" i="1"/>
  <c r="H20" i="19"/>
  <c r="Q20" i="19"/>
  <c r="S20" i="19" s="1"/>
  <c r="H12" i="19"/>
  <c r="Q12" i="19"/>
  <c r="S12" i="19" s="1"/>
  <c r="H13" i="19"/>
  <c r="Q13" i="19"/>
  <c r="S13" i="19" s="1"/>
  <c r="H14" i="19"/>
  <c r="Q14" i="19"/>
  <c r="S14" i="19" s="1"/>
  <c r="H15" i="19"/>
  <c r="Q15" i="19"/>
  <c r="S15" i="19" s="1"/>
  <c r="H16" i="19"/>
  <c r="Q16" i="19"/>
  <c r="S16" i="19" s="1"/>
  <c r="H17" i="19"/>
  <c r="Q17" i="19"/>
  <c r="S17" i="19" s="1"/>
  <c r="H18" i="19"/>
  <c r="Q18" i="19"/>
  <c r="S18" i="19" s="1"/>
  <c r="H19" i="19"/>
  <c r="Q19" i="19"/>
  <c r="S19" i="19" s="1"/>
  <c r="Q11" i="19"/>
  <c r="S11" i="19" s="1"/>
  <c r="H11" i="19"/>
  <c r="H27" i="1"/>
  <c r="H28" i="1"/>
  <c r="H29" i="1"/>
  <c r="H30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11" i="1"/>
  <c r="S21" i="19" l="1"/>
</calcChain>
</file>

<file path=xl/sharedStrings.xml><?xml version="1.0" encoding="utf-8"?>
<sst xmlns="http://schemas.openxmlformats.org/spreadsheetml/2006/main" count="245" uniqueCount="169">
  <si>
    <t>No</t>
  </si>
  <si>
    <t>施設名称</t>
  </si>
  <si>
    <t>区分</t>
  </si>
  <si>
    <t>分娩取扱件数</t>
  </si>
  <si>
    <t>※分娩取扱件数</t>
  </si>
  <si>
    <t>単価</t>
  </si>
  <si>
    <t>備考</t>
  </si>
  <si>
    <t>平成
29年度</t>
  </si>
  <si>
    <t>平成
30年度</t>
  </si>
  <si>
    <t>令和
元年度</t>
  </si>
  <si>
    <t>３年間
の平均</t>
  </si>
  <si>
    <t>令和
５年度</t>
  </si>
  <si>
    <t>比較対象期間</t>
  </si>
  <si>
    <t>比較対象期間における
分娩取扱件数の平均</t>
  </si>
  <si>
    <t>直近の期間</t>
  </si>
  <si>
    <t>直近の期間における
分娩取扱件数の平均</t>
  </si>
  <si>
    <t>　</t>
  </si>
  <si>
    <t>合計</t>
  </si>
  <si>
    <t>入院延べ患者数</t>
  </si>
  <si>
    <t>入院延べ患者数
※１</t>
  </si>
  <si>
    <t>小児科部門の病床数</t>
  </si>
  <si>
    <t>小児科部門の病床である根拠
※２</t>
  </si>
  <si>
    <t>総額（Ａ）</t>
  </si>
  <si>
    <t>総事業費から収入額を控除した額（Ｂ）※３　</t>
  </si>
  <si>
    <t>3年間
の平均</t>
  </si>
  <si>
    <t>比較対象期間における
入院延べ患者数の平均</t>
  </si>
  <si>
    <t>直近の期間における
入院延べ患者数の平均</t>
  </si>
  <si>
    <t>金額</t>
  </si>
  <si>
    <t>※都道府県名を選択してください</t>
    <rPh sb="1" eb="5">
      <t>トドウフケン</t>
    </rPh>
    <rPh sb="5" eb="6">
      <t>メイ</t>
    </rPh>
    <rPh sb="7" eb="9">
      <t>センタク</t>
    </rPh>
    <phoneticPr fontId="1"/>
  </si>
  <si>
    <t>01北海道</t>
  </si>
  <si>
    <t>02青森県</t>
    <rPh sb="4" eb="5">
      <t>ケン</t>
    </rPh>
    <phoneticPr fontId="1"/>
  </si>
  <si>
    <t>03岩手県</t>
    <rPh sb="4" eb="5">
      <t>ケン</t>
    </rPh>
    <phoneticPr fontId="1"/>
  </si>
  <si>
    <t>04宮城県</t>
    <phoneticPr fontId="1"/>
  </si>
  <si>
    <t>05秋田県</t>
    <phoneticPr fontId="1"/>
  </si>
  <si>
    <t>06山形県</t>
    <phoneticPr fontId="1"/>
  </si>
  <si>
    <t>07福島県</t>
    <phoneticPr fontId="1"/>
  </si>
  <si>
    <t>08茨城県</t>
    <phoneticPr fontId="1"/>
  </si>
  <si>
    <t>09栃木県</t>
    <phoneticPr fontId="1"/>
  </si>
  <si>
    <t>10群馬県</t>
    <phoneticPr fontId="1"/>
  </si>
  <si>
    <t>11埼玉県</t>
    <phoneticPr fontId="1"/>
  </si>
  <si>
    <t>12千葉県</t>
    <phoneticPr fontId="1"/>
  </si>
  <si>
    <t>13東京都</t>
    <rPh sb="4" eb="5">
      <t>ト</t>
    </rPh>
    <phoneticPr fontId="1"/>
  </si>
  <si>
    <t>14神奈川県</t>
    <phoneticPr fontId="1"/>
  </si>
  <si>
    <t>15新潟県</t>
    <phoneticPr fontId="1"/>
  </si>
  <si>
    <t>16富山県</t>
    <phoneticPr fontId="1"/>
  </si>
  <si>
    <t>17石川県</t>
    <phoneticPr fontId="1"/>
  </si>
  <si>
    <t>18福井県</t>
    <phoneticPr fontId="1"/>
  </si>
  <si>
    <t>19山梨県</t>
    <phoneticPr fontId="1"/>
  </si>
  <si>
    <t>20長野県</t>
    <phoneticPr fontId="1"/>
  </si>
  <si>
    <t>21岐阜県</t>
    <phoneticPr fontId="1"/>
  </si>
  <si>
    <t>22静岡県</t>
    <phoneticPr fontId="1"/>
  </si>
  <si>
    <t>23愛知県</t>
    <phoneticPr fontId="1"/>
  </si>
  <si>
    <t>24三重県</t>
    <phoneticPr fontId="1"/>
  </si>
  <si>
    <t>25滋賀県</t>
    <phoneticPr fontId="1"/>
  </si>
  <si>
    <t>26京都府</t>
    <rPh sb="4" eb="5">
      <t>フ</t>
    </rPh>
    <phoneticPr fontId="1"/>
  </si>
  <si>
    <t>27大阪府</t>
    <rPh sb="4" eb="5">
      <t>フ</t>
    </rPh>
    <phoneticPr fontId="1"/>
  </si>
  <si>
    <t>28兵庫県</t>
    <phoneticPr fontId="1"/>
  </si>
  <si>
    <t>29奈良県</t>
    <phoneticPr fontId="1"/>
  </si>
  <si>
    <t>30和歌山県</t>
    <phoneticPr fontId="1"/>
  </si>
  <si>
    <t>31鳥取県</t>
    <phoneticPr fontId="1"/>
  </si>
  <si>
    <t>32島根県</t>
    <phoneticPr fontId="1"/>
  </si>
  <si>
    <t>33岡山県</t>
    <phoneticPr fontId="1"/>
  </si>
  <si>
    <t>34広島県</t>
    <phoneticPr fontId="1"/>
  </si>
  <si>
    <t>35山口県</t>
    <phoneticPr fontId="1"/>
  </si>
  <si>
    <t>36徳島県</t>
    <phoneticPr fontId="1"/>
  </si>
  <si>
    <t>37香川県</t>
    <phoneticPr fontId="1"/>
  </si>
  <si>
    <t>38愛媛県</t>
    <phoneticPr fontId="1"/>
  </si>
  <si>
    <t>39高知県</t>
    <phoneticPr fontId="1"/>
  </si>
  <si>
    <t>40福岡県</t>
    <phoneticPr fontId="1"/>
  </si>
  <si>
    <t>41佐賀県</t>
    <phoneticPr fontId="1"/>
  </si>
  <si>
    <t>42長崎県</t>
    <phoneticPr fontId="1"/>
  </si>
  <si>
    <t>43熊本県</t>
    <phoneticPr fontId="1"/>
  </si>
  <si>
    <t>44大分県</t>
    <phoneticPr fontId="1"/>
  </si>
  <si>
    <t>45宮崎県</t>
    <phoneticPr fontId="1"/>
  </si>
  <si>
    <t>46鹿児島県</t>
    <phoneticPr fontId="1"/>
  </si>
  <si>
    <t>47沖縄県</t>
    <phoneticPr fontId="1"/>
  </si>
  <si>
    <t>以下から選択</t>
  </si>
  <si>
    <t>病院</t>
  </si>
  <si>
    <t>診療所</t>
  </si>
  <si>
    <t>助産所</t>
  </si>
  <si>
    <t>小児中核病院</t>
  </si>
  <si>
    <t>小児救命救急センター</t>
  </si>
  <si>
    <t>小児救急医療拠点病院</t>
  </si>
  <si>
    <t>留意事項イ（ウ）に該当する病院</t>
  </si>
  <si>
    <t>円</t>
    <rPh sb="0" eb="1">
      <t>エン</t>
    </rPh>
    <phoneticPr fontId="8"/>
  </si>
  <si>
    <t>総事業費</t>
  </si>
  <si>
    <t>寄附金その
他の収入額</t>
    <rPh sb="0" eb="2">
      <t>キフ</t>
    </rPh>
    <phoneticPr fontId="8"/>
  </si>
  <si>
    <t>差引額</t>
  </si>
  <si>
    <t>対象経費の
支出予定額</t>
    <phoneticPr fontId="8"/>
  </si>
  <si>
    <t>(Ａ)</t>
    <phoneticPr fontId="8"/>
  </si>
  <si>
    <t>(Ｂ)</t>
    <phoneticPr fontId="8"/>
  </si>
  <si>
    <t>(A)-(B)=(C)</t>
  </si>
  <si>
    <t>（Ｄ)</t>
    <phoneticPr fontId="8"/>
  </si>
  <si>
    <t>（Ｅ)</t>
    <phoneticPr fontId="8"/>
  </si>
  <si>
    <t>（Ｆ)</t>
    <phoneticPr fontId="8"/>
  </si>
  <si>
    <t xml:space="preserve">         円</t>
  </si>
  <si>
    <t>　　　　円</t>
  </si>
  <si>
    <t xml:space="preserve">       円</t>
  </si>
  <si>
    <t>合計</t>
    <rPh sb="0" eb="2">
      <t>ゴウケイ</t>
    </rPh>
    <phoneticPr fontId="8"/>
  </si>
  <si>
    <t>【留意事項】</t>
    <rPh sb="1" eb="3">
      <t>リュウイ</t>
    </rPh>
    <rPh sb="3" eb="5">
      <t>ジコウ</t>
    </rPh>
    <phoneticPr fontId="8"/>
  </si>
  <si>
    <t>（A）</t>
    <phoneticPr fontId="8"/>
  </si>
  <si>
    <t>（B）</t>
    <phoneticPr fontId="8"/>
  </si>
  <si>
    <t>（C）</t>
    <phoneticPr fontId="8"/>
  </si>
  <si>
    <t>（D）</t>
    <phoneticPr fontId="8"/>
  </si>
  <si>
    <t>（E）</t>
    <phoneticPr fontId="8"/>
  </si>
  <si>
    <t>（F）</t>
    <phoneticPr fontId="8"/>
  </si>
  <si>
    <t>総事業費</t>
    <rPh sb="0" eb="3">
      <t>ソウジギョウ</t>
    </rPh>
    <rPh sb="3" eb="4">
      <t>ヒ</t>
    </rPh>
    <phoneticPr fontId="8"/>
  </si>
  <si>
    <t>寄附金その</t>
    <rPh sb="0" eb="3">
      <t>キフキン</t>
    </rPh>
    <phoneticPr fontId="8"/>
  </si>
  <si>
    <t>差引額</t>
    <rPh sb="0" eb="2">
      <t>サシヒキ</t>
    </rPh>
    <rPh sb="2" eb="3">
      <t>ガク</t>
    </rPh>
    <phoneticPr fontId="8"/>
  </si>
  <si>
    <t>対象経費の</t>
    <rPh sb="0" eb="2">
      <t>タイショウ</t>
    </rPh>
    <rPh sb="2" eb="4">
      <t>ケイヒ</t>
    </rPh>
    <phoneticPr fontId="8"/>
  </si>
  <si>
    <t>基準額</t>
    <rPh sb="0" eb="2">
      <t>キジュン</t>
    </rPh>
    <rPh sb="2" eb="3">
      <t>ガク</t>
    </rPh>
    <phoneticPr fontId="8"/>
  </si>
  <si>
    <t>選定額</t>
    <rPh sb="0" eb="2">
      <t>センテイ</t>
    </rPh>
    <rPh sb="2" eb="3">
      <t>ガク</t>
    </rPh>
    <phoneticPr fontId="8"/>
  </si>
  <si>
    <t>他の収入額</t>
    <rPh sb="0" eb="1">
      <t>ホカ</t>
    </rPh>
    <rPh sb="2" eb="4">
      <t>シュウニュウ</t>
    </rPh>
    <rPh sb="4" eb="5">
      <t>ガク</t>
    </rPh>
    <phoneticPr fontId="8"/>
  </si>
  <si>
    <t>（A）－（B）</t>
    <phoneticPr fontId="8"/>
  </si>
  <si>
    <t>支出予定額</t>
    <rPh sb="0" eb="2">
      <t>シシュツ</t>
    </rPh>
    <rPh sb="2" eb="4">
      <t>ヨテイ</t>
    </rPh>
    <rPh sb="4" eb="5">
      <t>ガク</t>
    </rPh>
    <phoneticPr fontId="8"/>
  </si>
  <si>
    <t>円</t>
    <phoneticPr fontId="8"/>
  </si>
  <si>
    <t>補助方法</t>
    <rPh sb="0" eb="2">
      <t>ホジョ</t>
    </rPh>
    <rPh sb="2" eb="4">
      <t>ホウホウ</t>
    </rPh>
    <phoneticPr fontId="8"/>
  </si>
  <si>
    <t>総事業費</t>
    <rPh sb="0" eb="1">
      <t>ソウ</t>
    </rPh>
    <rPh sb="1" eb="4">
      <t>ジギョウヒ</t>
    </rPh>
    <phoneticPr fontId="8"/>
  </si>
  <si>
    <t>診療収入額
及び寄付金
その他の収入額</t>
    <rPh sb="0" eb="2">
      <t>シンリョウ</t>
    </rPh>
    <rPh sb="2" eb="5">
      <t>シュウニュウガク</t>
    </rPh>
    <rPh sb="6" eb="7">
      <t>オヨ</t>
    </rPh>
    <rPh sb="8" eb="11">
      <t>キフキン</t>
    </rPh>
    <rPh sb="14" eb="15">
      <t>タ</t>
    </rPh>
    <rPh sb="16" eb="19">
      <t>シュウニュウガク</t>
    </rPh>
    <phoneticPr fontId="8"/>
  </si>
  <si>
    <t>差引事業費</t>
    <rPh sb="0" eb="2">
      <t>サシヒキ</t>
    </rPh>
    <rPh sb="2" eb="5">
      <t>ジギョウヒ</t>
    </rPh>
    <phoneticPr fontId="8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</si>
  <si>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8"/>
  </si>
  <si>
    <t>基準額</t>
    <rPh sb="0" eb="3">
      <t>キジュンガク</t>
    </rPh>
    <phoneticPr fontId="8"/>
  </si>
  <si>
    <t>A</t>
  </si>
  <si>
    <t>B</t>
  </si>
  <si>
    <t>C=A-B</t>
    <phoneticPr fontId="7"/>
  </si>
  <si>
    <t>D</t>
  </si>
  <si>
    <t>E</t>
  </si>
  <si>
    <t>I</t>
  </si>
  <si>
    <t>※２　小児に係る特定入院料を算定している
届出病床数などを記載
（例、小児入院医療管理料３　21床）</t>
  </si>
  <si>
    <t>　　※　平成29年度以降に分娩取扱を開始した場合に記載
　　　・　平成29年度から令和元年度の間に開設した施設
　　　　　　比較対象期間：開設日から令和元年度末まで
　　　　　　直近の期間：令和５年度​
　　　・　令和２年度から令和４年度の間に開設した施設
　　　　　　比較対象期間：開設日から令和４年度末まで
　　　　　　直近の期間：令和５年度​
　　　・　令和５年度以降に開設した施設
　　　　　　比較対象期間：開設日から本実施要綱公布日まで
　　　　　　直近の期間：公布日から申請日まで</t>
  </si>
  <si>
    <t>※３　小児科部門に係る総事業費から診療収入額、
特別交付税及び寄付金その他の収入額を控除した額</t>
  </si>
  <si>
    <t>←都道府県名を選択</t>
  </si>
  <si>
    <t>基 準 額</t>
    <phoneticPr fontId="1"/>
  </si>
  <si>
    <t>補助率</t>
  </si>
  <si>
    <t>補助率</t>
    <rPh sb="0" eb="3">
      <t>ホジョリツ</t>
    </rPh>
    <phoneticPr fontId="1"/>
  </si>
  <si>
    <t>国庫補助
基本額</t>
    <phoneticPr fontId="1"/>
  </si>
  <si>
    <r>
      <t xml:space="preserve">選 定 額
</t>
    </r>
    <r>
      <rPr>
        <sz val="8"/>
        <color rgb="FF000000"/>
        <rFont val="ＭＳ Ｐゴシック"/>
        <family val="3"/>
        <charset val="128"/>
      </rPr>
      <t>（Ｃ）・（Ｄ）・（Ｅ）のうち最少額</t>
    </r>
    <phoneticPr fontId="1"/>
  </si>
  <si>
    <t>(F)×1/2</t>
    <phoneticPr fontId="1"/>
  </si>
  <si>
    <t>(Ｃ)・(Ｄ)・(Ｅ)のうち
最少額</t>
    <phoneticPr fontId="1"/>
  </si>
  <si>
    <r>
      <rPr>
        <sz val="11"/>
        <color rgb="FF000000"/>
        <rFont val="メイリオ"/>
        <family val="3"/>
        <charset val="128"/>
      </rPr>
      <t xml:space="preserve">単価
</t>
    </r>
    <r>
      <rPr>
        <sz val="11"/>
        <color rgb="FFFF0000"/>
        <rFont val="メイリオ"/>
        <family val="3"/>
        <charset val="128"/>
      </rPr>
      <t>（支給申請額）</t>
    </r>
  </si>
  <si>
    <r>
      <rPr>
        <sz val="11"/>
        <color rgb="FFFF0000"/>
        <rFont val="メイリオ"/>
        <family val="3"/>
        <charset val="128"/>
      </rPr>
      <t xml:space="preserve">支給申請額
</t>
    </r>
    <r>
      <rPr>
        <sz val="11"/>
        <color rgb="FF000000"/>
        <rFont val="メイリオ"/>
        <family val="3"/>
        <charset val="128"/>
      </rPr>
      <t>（ＡとＢの内、少ない方の額）</t>
    </r>
  </si>
  <si>
    <t>合計</t>
    <rPh sb="0" eb="2">
      <t>ゴウケイ</t>
    </rPh>
    <phoneticPr fontId="1"/>
  </si>
  <si>
    <t>分娩取扱期間</t>
    <rPh sb="0" eb="2">
      <t>ブンベン</t>
    </rPh>
    <rPh sb="2" eb="4">
      <t>トリアツカイ</t>
    </rPh>
    <rPh sb="4" eb="6">
      <t>キカン</t>
    </rPh>
    <phoneticPr fontId="1"/>
  </si>
  <si>
    <t>年間９月以上</t>
    <rPh sb="0" eb="2">
      <t>ネンカン</t>
    </rPh>
    <rPh sb="3" eb="4">
      <t>ツキ</t>
    </rPh>
    <rPh sb="4" eb="6">
      <t>イジョウ</t>
    </rPh>
    <phoneticPr fontId="1"/>
  </si>
  <si>
    <t>年間６月以上９月未満</t>
    <rPh sb="0" eb="2">
      <t>ネンカン</t>
    </rPh>
    <rPh sb="3" eb="4">
      <t>ガツ</t>
    </rPh>
    <rPh sb="4" eb="6">
      <t>イジョウ</t>
    </rPh>
    <rPh sb="7" eb="8">
      <t>ゲツ</t>
    </rPh>
    <rPh sb="8" eb="10">
      <t>ミマン</t>
    </rPh>
    <phoneticPr fontId="1"/>
  </si>
  <si>
    <t>年間６月未満</t>
    <rPh sb="0" eb="2">
      <t>ネンカン</t>
    </rPh>
    <rPh sb="3" eb="4">
      <t>ゲツ</t>
    </rPh>
    <rPh sb="4" eb="6">
      <t>ミマン</t>
    </rPh>
    <phoneticPr fontId="1"/>
  </si>
  <si>
    <t>J×補助率1/2</t>
    <rPh sb="2" eb="5">
      <t>ホジョリツ</t>
    </rPh>
    <phoneticPr fontId="1"/>
  </si>
  <si>
    <t>J= Fと I のうち最少額</t>
    <rPh sb="11" eb="12">
      <t>サイ</t>
    </rPh>
    <rPh sb="12" eb="14">
      <t>ショウガク</t>
    </rPh>
    <phoneticPr fontId="1"/>
  </si>
  <si>
    <r>
      <rPr>
        <sz val="11"/>
        <color rgb="FF000000"/>
        <rFont val="游ゴシック"/>
        <family val="3"/>
        <charset val="128"/>
      </rPr>
      <t>都道府県
補助額</t>
    </r>
    <r>
      <rPr>
        <sz val="11"/>
        <color rgb="FFFF0000"/>
        <rFont val="游ゴシック"/>
        <family val="3"/>
        <charset val="128"/>
      </rPr>
      <t xml:space="preserve">(見込)
</t>
    </r>
    <r>
      <rPr>
        <sz val="8"/>
        <color theme="1"/>
        <rFont val="游ゴシック"/>
        <family val="3"/>
        <charset val="128"/>
      </rPr>
      <t>（直接補助の場合は記載不要）</t>
    </r>
    <rPh sb="22" eb="24">
      <t>キサイ</t>
    </rPh>
    <rPh sb="24" eb="26">
      <t>フヨウ</t>
    </rPh>
    <phoneticPr fontId="1"/>
  </si>
  <si>
    <t>F =C,D,Eの最少額</t>
    <rPh sb="9" eb="10">
      <t>サイ</t>
    </rPh>
    <rPh sb="10" eb="12">
      <t>ショウガク</t>
    </rPh>
    <phoneticPr fontId="1"/>
  </si>
  <si>
    <t>申請見込額</t>
    <rPh sb="0" eb="2">
      <t>シンセイ</t>
    </rPh>
    <rPh sb="2" eb="4">
      <t>ミコミ</t>
    </rPh>
    <rPh sb="4" eb="5">
      <t>ガク</t>
    </rPh>
    <phoneticPr fontId="1"/>
  </si>
  <si>
    <t>施設名称</t>
    <rPh sb="0" eb="2">
      <t>シセツ</t>
    </rPh>
    <rPh sb="2" eb="3">
      <t>メイ</t>
    </rPh>
    <phoneticPr fontId="8"/>
  </si>
  <si>
    <t>施設名称</t>
    <rPh sb="0" eb="2">
      <t>シセツ</t>
    </rPh>
    <rPh sb="2" eb="4">
      <t>メイショウ</t>
    </rPh>
    <phoneticPr fontId="8"/>
  </si>
  <si>
    <t>施設名称</t>
    <rPh sb="0" eb="1">
      <t>シ</t>
    </rPh>
    <rPh sb="1" eb="2">
      <t>セツ</t>
    </rPh>
    <rPh sb="2" eb="4">
      <t>メイショウ</t>
    </rPh>
    <phoneticPr fontId="8"/>
  </si>
  <si>
    <t>申請時には、間接補助の場合には、選定額×補助率1/2と、都道府県が補助した額を比較して少ない方の額が申請額となる</t>
    <rPh sb="0" eb="3">
      <t>シンセイジ</t>
    </rPh>
    <rPh sb="6" eb="8">
      <t>カンセツ</t>
    </rPh>
    <rPh sb="8" eb="10">
      <t>ホジョ</t>
    </rPh>
    <rPh sb="11" eb="13">
      <t>バアイ</t>
    </rPh>
    <rPh sb="16" eb="18">
      <t>センテイ</t>
    </rPh>
    <rPh sb="18" eb="19">
      <t>ガク</t>
    </rPh>
    <rPh sb="20" eb="23">
      <t>ホジョリツ</t>
    </rPh>
    <rPh sb="28" eb="32">
      <t>トドウフケン</t>
    </rPh>
    <rPh sb="33" eb="35">
      <t>ホジョ</t>
    </rPh>
    <rPh sb="37" eb="38">
      <t>ガク</t>
    </rPh>
    <rPh sb="39" eb="41">
      <t>ヒカク</t>
    </rPh>
    <rPh sb="43" eb="44">
      <t>スク</t>
    </rPh>
    <rPh sb="46" eb="47">
      <t>ホウ</t>
    </rPh>
    <rPh sb="48" eb="49">
      <t>ガク</t>
    </rPh>
    <rPh sb="50" eb="52">
      <t>シンセイ</t>
    </rPh>
    <rPh sb="52" eb="53">
      <t>ガク</t>
    </rPh>
    <phoneticPr fontId="1"/>
  </si>
  <si>
    <t>分娩取扱施設支援事業　経費所要額調　様式</t>
    <rPh sb="11" eb="13">
      <t>ケイヒ</t>
    </rPh>
    <rPh sb="13" eb="15">
      <t>ショヨウ</t>
    </rPh>
    <rPh sb="15" eb="16">
      <t>ガク</t>
    </rPh>
    <rPh sb="16" eb="17">
      <t>シラ</t>
    </rPh>
    <phoneticPr fontId="1"/>
  </si>
  <si>
    <t>小児医療施設支援事業　経費所要額調　様式</t>
    <rPh sb="11" eb="13">
      <t>ケイヒ</t>
    </rPh>
    <rPh sb="13" eb="15">
      <t>ショヨウ</t>
    </rPh>
    <rPh sb="15" eb="16">
      <t>ガク</t>
    </rPh>
    <rPh sb="16" eb="17">
      <t>シラ</t>
    </rPh>
    <phoneticPr fontId="1"/>
  </si>
  <si>
    <t>地域連携周産期支援事業（分娩取扱施設）　経費所要額調　様式</t>
    <rPh sb="20" eb="22">
      <t>ケイヒ</t>
    </rPh>
    <rPh sb="22" eb="24">
      <t>ショヨウ</t>
    </rPh>
    <rPh sb="24" eb="25">
      <t>ガク</t>
    </rPh>
    <rPh sb="25" eb="26">
      <t>シラ</t>
    </rPh>
    <rPh sb="27" eb="29">
      <t>ヨウシキ</t>
    </rPh>
    <phoneticPr fontId="1"/>
  </si>
  <si>
    <t>地域連携周産期支援事業（産科施設）＿施設＿経費所要額調　様式</t>
    <rPh sb="18" eb="20">
      <t>シセツ</t>
    </rPh>
    <rPh sb="28" eb="30">
      <t>ヨウシキ</t>
    </rPh>
    <phoneticPr fontId="8"/>
  </si>
  <si>
    <t>地域連携周産期支援事業（産科施設）＿設備＿経費所要額調　様式</t>
    <rPh sb="18" eb="20">
      <t>セツビ</t>
    </rPh>
    <rPh sb="21" eb="23">
      <t>ケイヒ</t>
    </rPh>
    <rPh sb="23" eb="25">
      <t>ショヨウ</t>
    </rPh>
    <rPh sb="25" eb="26">
      <t>ガク</t>
    </rPh>
    <rPh sb="26" eb="27">
      <t>シラ</t>
    </rPh>
    <rPh sb="28" eb="30">
      <t>ヨウシキ</t>
    </rPh>
    <phoneticPr fontId="8"/>
  </si>
  <si>
    <t>　※１　平成29年度以降に入院診療を開始した場合に記載
　　・　平成29年度から令和元年度の間に開設した施設
　　　　　比較対象期間：開設日から令和元年度末まで
　　　　　直近の期間：令和５年度​
　　・　令和２年度から令和４年度の間に開設した施設
　　　　　比較対象期間：開設日から令和４年度末まで
　　　　　直近の期間：令和５年度​
　　・　令和５年度以降に開設した施設
　　　　　比較対象期間：開設日から本事業実施要綱公布日（令和７年２月12日）まで
　　　　　直近の期間：公布日から申請日まで</t>
    <rPh sb="206" eb="208">
      <t>ジギョウ</t>
    </rPh>
    <rPh sb="216" eb="218">
      <t>レイワ</t>
    </rPh>
    <rPh sb="219" eb="220">
      <t>ネン</t>
    </rPh>
    <rPh sb="221" eb="222">
      <t>ガツ</t>
    </rPh>
    <rPh sb="224" eb="225">
      <t>ニチ</t>
    </rPh>
    <phoneticPr fontId="1"/>
  </si>
  <si>
    <t>都道府県が行う事業（直接補助）</t>
    <rPh sb="0" eb="4">
      <t>トドウフケン</t>
    </rPh>
    <rPh sb="5" eb="6">
      <t>オコナ</t>
    </rPh>
    <rPh sb="7" eb="9">
      <t>ジギョウ</t>
    </rPh>
    <rPh sb="10" eb="12">
      <t>チョクセツ</t>
    </rPh>
    <rPh sb="12" eb="14">
      <t>ホジョ</t>
    </rPh>
    <phoneticPr fontId="1"/>
  </si>
  <si>
    <t>都道府県が補助する事業（間接補助）</t>
    <rPh sb="0" eb="2">
      <t>トドウ</t>
    </rPh>
    <rPh sb="2" eb="4">
      <t>フケン</t>
    </rPh>
    <rPh sb="5" eb="7">
      <t>ホジョ</t>
    </rPh>
    <rPh sb="9" eb="11">
      <t>ジギョウ</t>
    </rPh>
    <rPh sb="12" eb="14">
      <t>カンセツ</t>
    </rPh>
    <rPh sb="14" eb="16">
      <t>ホジョ</t>
    </rPh>
    <phoneticPr fontId="1"/>
  </si>
  <si>
    <t>自動計算される箇所（入力不要）</t>
    <rPh sb="0" eb="2">
      <t>ジドウ</t>
    </rPh>
    <rPh sb="2" eb="4">
      <t>ケイサン</t>
    </rPh>
    <rPh sb="7" eb="9">
      <t>カショ</t>
    </rPh>
    <rPh sb="10" eb="12">
      <t>ニュウリョク</t>
    </rPh>
    <rPh sb="12" eb="14">
      <t>フヨウ</t>
    </rPh>
    <phoneticPr fontId="1"/>
  </si>
  <si>
    <t>施設に記載・入力頂く箇所</t>
    <rPh sb="0" eb="2">
      <t>シセツ</t>
    </rPh>
    <rPh sb="3" eb="5">
      <t>キサイ</t>
    </rPh>
    <rPh sb="6" eb="8">
      <t>ニュウリョク</t>
    </rPh>
    <rPh sb="8" eb="9">
      <t>イタダ</t>
    </rPh>
    <rPh sb="10" eb="12">
      <t>カショ</t>
    </rPh>
    <phoneticPr fontId="1"/>
  </si>
  <si>
    <t>都道府県に入力頂く箇所</t>
    <rPh sb="0" eb="4">
      <t>トドウフケン</t>
    </rPh>
    <rPh sb="5" eb="7">
      <t>ニュウリョク</t>
    </rPh>
    <rPh sb="6" eb="7">
      <t>キニュウ</t>
    </rPh>
    <rPh sb="7" eb="8">
      <t>イタダ</t>
    </rPh>
    <rPh sb="9" eb="11">
      <t>カショ</t>
    </rPh>
    <phoneticPr fontId="1"/>
  </si>
  <si>
    <t>都道府県に記載して頂く箇所</t>
    <rPh sb="0" eb="4">
      <t>トドウフケン</t>
    </rPh>
    <phoneticPr fontId="1"/>
  </si>
  <si>
    <t>医療機関に記載して頂く箇所</t>
    <phoneticPr fontId="1"/>
  </si>
  <si>
    <t>医療機関に入力して頂く箇所</t>
    <rPh sb="5" eb="7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</si>
</sst>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_);[Red]\(0\)"/>
    <numFmt numFmtId="178" formatCode="General&quot;件&quot;"/>
  </numFmts>
  <fonts count="5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name val="メイリオ"/>
      <family val="3"/>
      <charset val="128"/>
    </font>
    <font>
      <sz val="11"/>
      <name val="ＭＳ Ｐゴシック"/>
      <family val="3"/>
    </font>
    <font>
      <sz val="11"/>
      <name val="ＭＳ ゴシック"/>
      <family val="3"/>
    </font>
    <font>
      <sz val="11"/>
      <color rgb="FFFF0000"/>
      <name val="游ゴシック"/>
      <family val="3"/>
      <charset val="128"/>
      <scheme val="minor"/>
    </font>
    <font>
      <b/>
      <sz val="14"/>
      <color theme="1" tint="0.14999847407452621"/>
      <name val="游ゴシック"/>
      <family val="3"/>
      <charset val="128"/>
      <scheme val="minor"/>
    </font>
    <font>
      <sz val="11"/>
      <color rgb="FF242424"/>
      <name val="メイリオ"/>
      <family val="3"/>
      <charset val="128"/>
    </font>
    <font>
      <sz val="11"/>
      <color theme="1"/>
      <name val="メイリオ"/>
      <family val="3"/>
    </font>
    <font>
      <sz val="11"/>
      <color rgb="FF000000"/>
      <name val="メイリオ"/>
      <family val="3"/>
    </font>
    <font>
      <sz val="9"/>
      <color rgb="FF000000"/>
      <name val="ＭＳ Ｐゴシック"/>
      <family val="3"/>
    </font>
    <font>
      <sz val="9"/>
      <color rgb="FFFF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 tint="0.1499984740745262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2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 tint="0.14999847407452621"/>
      <name val="ＭＳ ゴシック"/>
      <family val="3"/>
      <charset val="128"/>
    </font>
    <font>
      <sz val="9"/>
      <color theme="1" tint="0.14999847407452621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color theme="1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FF"/>
        <bgColor indexed="64"/>
      </patternFill>
    </fill>
  </fills>
  <borders count="1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/>
      <top/>
      <bottom style="hair">
        <color indexed="64"/>
      </bottom>
      <diagonal/>
    </border>
    <border>
      <left style="thick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double">
        <color indexed="64"/>
      </top>
      <bottom style="medium">
        <color rgb="FF000000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rgb="FF000000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rgb="FF000000"/>
      </bottom>
      <diagonal style="thin">
        <color indexed="64"/>
      </diagonal>
    </border>
    <border>
      <left style="medium">
        <color rgb="FF000000"/>
      </left>
      <right style="thin">
        <color indexed="64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 style="medium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indexed="64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/>
      <top style="hair">
        <color rgb="FF000000"/>
      </top>
      <bottom/>
      <diagonal/>
    </border>
    <border diagonalDown="1">
      <left style="medium">
        <color rgb="FF000000"/>
      </left>
      <right style="medium">
        <color rgb="FF000000"/>
      </right>
      <top/>
      <bottom style="thick">
        <color rgb="FF000000"/>
      </bottom>
      <diagonal style="thin">
        <color rgb="FF000000"/>
      </diagonal>
    </border>
    <border diagonalDown="1">
      <left style="medium">
        <color rgb="FF000000"/>
      </left>
      <right/>
      <top/>
      <bottom style="thick">
        <color rgb="FF000000"/>
      </bottom>
      <diagonal style="thin">
        <color rgb="FF000000"/>
      </diagonal>
    </border>
    <border diagonalDown="1">
      <left style="medium">
        <color rgb="FF000000"/>
      </left>
      <right style="medium">
        <color rgb="FF000000"/>
      </right>
      <top style="double">
        <color rgb="FF000000"/>
      </top>
      <bottom style="thick">
        <color rgb="FF000000"/>
      </bottom>
      <diagonal style="thin">
        <color rgb="FF000000"/>
      </diagonal>
    </border>
    <border diagonalDown="1">
      <left style="thin">
        <color indexed="64"/>
      </left>
      <right/>
      <top style="double">
        <color rgb="FF000000"/>
      </top>
      <bottom style="medium">
        <color rgb="FF000000"/>
      </bottom>
      <diagonal style="thin">
        <color indexed="64"/>
      </diagonal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indexed="64"/>
      </left>
      <right style="thick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indexed="64"/>
      </left>
      <right style="thick">
        <color rgb="FF000000"/>
      </right>
      <top style="medium">
        <color rgb="FF000000"/>
      </top>
      <bottom/>
      <diagonal/>
    </border>
    <border>
      <left style="thin">
        <color indexed="64"/>
      </left>
      <right style="thick">
        <color rgb="FF000000"/>
      </right>
      <top/>
      <bottom/>
      <diagonal/>
    </border>
    <border>
      <left style="thin">
        <color indexed="64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rgb="FF000000"/>
      </top>
      <bottom/>
      <diagonal/>
    </border>
    <border>
      <left style="thin">
        <color indexed="64"/>
      </left>
      <right style="thick">
        <color rgb="FF000000"/>
      </right>
      <top/>
      <bottom style="hair">
        <color rgb="FF000000"/>
      </bottom>
      <diagonal/>
    </border>
    <border>
      <left style="thin">
        <color indexed="64"/>
      </left>
      <right style="thick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2" fillId="0" borderId="0"/>
    <xf numFmtId="38" fontId="22" fillId="0" borderId="0" applyFont="0" applyFill="0" applyBorder="0" applyAlignment="0" applyProtection="0"/>
    <xf numFmtId="0" fontId="3" fillId="0" borderId="0"/>
  </cellStyleXfs>
  <cellXfs count="313">
    <xf numFmtId="0" fontId="0" fillId="0" borderId="0" xfId="0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vertical="top" wrapText="1"/>
    </xf>
    <xf numFmtId="0" fontId="11" fillId="0" borderId="1" xfId="0" applyFont="1" applyBorder="1" applyAlignment="1">
      <alignment horizontal="right" vertical="top" wrapText="1"/>
    </xf>
    <xf numFmtId="0" fontId="12" fillId="0" borderId="0" xfId="0" applyFont="1" applyAlignment="1">
      <alignment horizontal="center" vertical="center"/>
    </xf>
    <xf numFmtId="12" fontId="12" fillId="0" borderId="0" xfId="0" applyNumberFormat="1" applyFont="1" applyAlignment="1">
      <alignment horizontal="center" vertical="center"/>
    </xf>
    <xf numFmtId="0" fontId="11" fillId="0" borderId="29" xfId="0" applyFont="1" applyBorder="1" applyAlignment="1">
      <alignment horizontal="right" vertical="center" shrinkToFit="1"/>
    </xf>
    <xf numFmtId="0" fontId="11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38" fontId="16" fillId="0" borderId="0" xfId="4" applyFont="1" applyBorder="1" applyAlignment="1">
      <alignment horizontal="right" vertical="center"/>
    </xf>
    <xf numFmtId="38" fontId="16" fillId="0" borderId="8" xfId="4" applyFont="1" applyBorder="1" applyAlignment="1">
      <alignment horizontal="right" vertical="center"/>
    </xf>
    <xf numFmtId="38" fontId="16" fillId="0" borderId="8" xfId="4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9" fillId="0" borderId="37" xfId="0" applyFont="1" applyBorder="1">
      <alignment vertical="center"/>
    </xf>
    <xf numFmtId="0" fontId="20" fillId="3" borderId="7" xfId="0" applyFont="1" applyFill="1" applyBorder="1" applyAlignment="1">
      <alignment vertical="center" wrapText="1"/>
    </xf>
    <xf numFmtId="0" fontId="20" fillId="2" borderId="11" xfId="0" applyFont="1" applyFill="1" applyBorder="1" applyAlignment="1">
      <alignment vertical="center" wrapText="1"/>
    </xf>
    <xf numFmtId="177" fontId="20" fillId="5" borderId="11" xfId="0" applyNumberFormat="1" applyFont="1" applyFill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20" fillId="4" borderId="7" xfId="0" applyFont="1" applyFill="1" applyBorder="1" applyAlignment="1">
      <alignment vertical="center" wrapText="1"/>
    </xf>
    <xf numFmtId="0" fontId="20" fillId="2" borderId="7" xfId="0" applyFont="1" applyFill="1" applyBorder="1" applyAlignment="1">
      <alignment vertical="center" wrapText="1"/>
    </xf>
    <xf numFmtId="0" fontId="21" fillId="3" borderId="7" xfId="0" applyFont="1" applyFill="1" applyBorder="1" applyAlignment="1">
      <alignment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3" fontId="20" fillId="5" borderId="11" xfId="0" applyNumberFormat="1" applyFont="1" applyFill="1" applyBorder="1" applyAlignment="1">
      <alignment vertical="center" wrapText="1"/>
    </xf>
    <xf numFmtId="0" fontId="20" fillId="5" borderId="6" xfId="0" applyFont="1" applyFill="1" applyBorder="1" applyAlignment="1">
      <alignment vertical="center" wrapText="1"/>
    </xf>
    <xf numFmtId="0" fontId="19" fillId="3" borderId="43" xfId="0" applyFont="1" applyFill="1" applyBorder="1">
      <alignment vertical="center"/>
    </xf>
    <xf numFmtId="0" fontId="6" fillId="0" borderId="0" xfId="7" applyFont="1" applyAlignment="1">
      <alignment vertical="center"/>
    </xf>
    <xf numFmtId="0" fontId="6" fillId="0" borderId="0" xfId="7" applyFont="1" applyAlignment="1">
      <alignment horizontal="right" vertical="center"/>
    </xf>
    <xf numFmtId="0" fontId="6" fillId="0" borderId="0" xfId="7" applyFont="1" applyAlignment="1">
      <alignment vertical="center" shrinkToFit="1"/>
    </xf>
    <xf numFmtId="0" fontId="6" fillId="0" borderId="12" xfId="7" applyFont="1" applyBorder="1" applyAlignment="1">
      <alignment horizontal="center" vertical="center"/>
    </xf>
    <xf numFmtId="0" fontId="6" fillId="0" borderId="12" xfId="7" applyFont="1" applyBorder="1" applyAlignment="1">
      <alignment horizontal="center" vertical="center" shrinkToFit="1"/>
    </xf>
    <xf numFmtId="0" fontId="6" fillId="0" borderId="0" xfId="7" applyFont="1" applyAlignment="1" applyProtection="1">
      <alignment horizontal="right" vertical="center"/>
      <protection locked="0"/>
    </xf>
    <xf numFmtId="0" fontId="6" fillId="0" borderId="9" xfId="7" applyFont="1" applyBorder="1" applyAlignment="1" applyProtection="1">
      <alignment vertical="center"/>
      <protection locked="0"/>
    </xf>
    <xf numFmtId="0" fontId="6" fillId="0" borderId="9" xfId="7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Continuous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>
      <alignment vertical="center"/>
    </xf>
    <xf numFmtId="176" fontId="6" fillId="6" borderId="0" xfId="0" applyNumberFormat="1" applyFont="1" applyFill="1">
      <alignment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9" fillId="0" borderId="37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0" fontId="19" fillId="3" borderId="45" xfId="0" applyFont="1" applyFill="1" applyBorder="1">
      <alignment vertical="center"/>
    </xf>
    <xf numFmtId="0" fontId="20" fillId="3" borderId="9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vertical="center" wrapText="1"/>
    </xf>
    <xf numFmtId="177" fontId="20" fillId="5" borderId="13" xfId="0" applyNumberFormat="1" applyFont="1" applyFill="1" applyBorder="1" applyAlignment="1">
      <alignment vertical="center" wrapText="1"/>
    </xf>
    <xf numFmtId="0" fontId="20" fillId="2" borderId="9" xfId="0" applyFont="1" applyFill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0" fillId="4" borderId="9" xfId="0" applyFont="1" applyFill="1" applyBorder="1" applyAlignment="1">
      <alignment vertical="center" wrapText="1"/>
    </xf>
    <xf numFmtId="0" fontId="21" fillId="3" borderId="9" xfId="0" applyFont="1" applyFill="1" applyBorder="1" applyAlignment="1">
      <alignment vertical="center" wrapText="1"/>
    </xf>
    <xf numFmtId="3" fontId="20" fillId="5" borderId="13" xfId="0" applyNumberFormat="1" applyFont="1" applyFill="1" applyBorder="1" applyAlignment="1">
      <alignment vertical="center" wrapText="1"/>
    </xf>
    <xf numFmtId="0" fontId="20" fillId="5" borderId="30" xfId="0" applyFont="1" applyFill="1" applyBorder="1" applyAlignment="1">
      <alignment vertical="center" wrapText="1"/>
    </xf>
    <xf numFmtId="0" fontId="19" fillId="0" borderId="39" xfId="0" applyFont="1" applyBorder="1">
      <alignment vertical="center"/>
    </xf>
    <xf numFmtId="3" fontId="20" fillId="5" borderId="7" xfId="0" applyNumberFormat="1" applyFont="1" applyFill="1" applyBorder="1" applyAlignment="1">
      <alignment horizontal="right" vertical="center"/>
    </xf>
    <xf numFmtId="0" fontId="19" fillId="0" borderId="49" xfId="0" applyFont="1" applyBorder="1" applyAlignment="1">
      <alignment horizontal="center" vertical="center"/>
    </xf>
    <xf numFmtId="0" fontId="19" fillId="7" borderId="49" xfId="0" applyFont="1" applyFill="1" applyBorder="1">
      <alignment vertical="center"/>
    </xf>
    <xf numFmtId="0" fontId="19" fillId="0" borderId="49" xfId="0" applyFont="1" applyBorder="1">
      <alignment vertical="center"/>
    </xf>
    <xf numFmtId="0" fontId="0" fillId="0" borderId="49" xfId="0" applyBorder="1">
      <alignment vertical="center"/>
    </xf>
    <xf numFmtId="0" fontId="0" fillId="8" borderId="49" xfId="0" applyFill="1" applyBorder="1">
      <alignment vertical="center"/>
    </xf>
    <xf numFmtId="0" fontId="26" fillId="9" borderId="0" xfId="0" applyFont="1" applyFill="1" applyAlignment="1">
      <alignment horizontal="center" vertical="center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>
      <alignment vertical="center"/>
    </xf>
    <xf numFmtId="0" fontId="10" fillId="0" borderId="52" xfId="0" applyFont="1" applyBorder="1">
      <alignment vertical="center"/>
    </xf>
    <xf numFmtId="0" fontId="10" fillId="0" borderId="53" xfId="0" applyFont="1" applyBorder="1">
      <alignment vertical="center"/>
    </xf>
    <xf numFmtId="0" fontId="27" fillId="0" borderId="51" xfId="0" applyFont="1" applyBorder="1">
      <alignment vertical="center"/>
    </xf>
    <xf numFmtId="0" fontId="27" fillId="0" borderId="52" xfId="0" applyFont="1" applyBorder="1">
      <alignment vertical="center"/>
    </xf>
    <xf numFmtId="0" fontId="27" fillId="0" borderId="53" xfId="0" applyFont="1" applyBorder="1">
      <alignment vertical="center"/>
    </xf>
    <xf numFmtId="0" fontId="20" fillId="0" borderId="44" xfId="0" applyFont="1" applyBorder="1" applyAlignment="1">
      <alignment vertical="center" wrapText="1"/>
    </xf>
    <xf numFmtId="0" fontId="27" fillId="0" borderId="41" xfId="0" applyFont="1" applyBorder="1" applyAlignment="1">
      <alignment horizontal="center" vertical="center"/>
    </xf>
    <xf numFmtId="0" fontId="27" fillId="0" borderId="39" xfId="0" applyFont="1" applyBorder="1" applyAlignment="1">
      <alignment vertical="center"/>
    </xf>
    <xf numFmtId="0" fontId="28" fillId="0" borderId="39" xfId="0" applyFont="1" applyBorder="1" applyAlignment="1">
      <alignment vertical="center" wrapText="1"/>
    </xf>
    <xf numFmtId="0" fontId="19" fillId="0" borderId="39" xfId="0" applyFont="1" applyBorder="1" applyAlignment="1">
      <alignment vertical="center" wrapText="1"/>
    </xf>
    <xf numFmtId="0" fontId="19" fillId="0" borderId="39" xfId="0" applyFont="1" applyBorder="1" applyAlignment="1">
      <alignment vertical="center"/>
    </xf>
    <xf numFmtId="0" fontId="19" fillId="3" borderId="46" xfId="0" applyFont="1" applyFill="1" applyBorder="1">
      <alignment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55" xfId="0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27" fillId="0" borderId="56" xfId="0" applyFont="1" applyBorder="1" applyAlignment="1">
      <alignment vertical="center"/>
    </xf>
    <xf numFmtId="0" fontId="19" fillId="0" borderId="56" xfId="0" applyFont="1" applyBorder="1" applyAlignment="1">
      <alignment vertical="center" wrapText="1"/>
    </xf>
    <xf numFmtId="3" fontId="28" fillId="5" borderId="7" xfId="0" applyNumberFormat="1" applyFont="1" applyFill="1" applyBorder="1" applyAlignment="1">
      <alignment horizontal="right" vertical="center"/>
    </xf>
    <xf numFmtId="0" fontId="13" fillId="0" borderId="2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right" vertical="top" wrapText="1"/>
    </xf>
    <xf numFmtId="0" fontId="13" fillId="0" borderId="15" xfId="0" applyFont="1" applyBorder="1" applyAlignment="1">
      <alignment horizontal="center" vertical="center" wrapText="1"/>
    </xf>
    <xf numFmtId="56" fontId="12" fillId="0" borderId="0" xfId="0" applyNumberFormat="1" applyFont="1">
      <alignment vertical="center"/>
    </xf>
    <xf numFmtId="0" fontId="25" fillId="0" borderId="0" xfId="7" applyFont="1" applyAlignment="1">
      <alignment horizontal="left" vertical="top" wrapText="1"/>
    </xf>
    <xf numFmtId="0" fontId="30" fillId="0" borderId="0" xfId="0" applyFont="1">
      <alignment vertical="center"/>
    </xf>
    <xf numFmtId="38" fontId="16" fillId="0" borderId="4" xfId="4" applyFont="1" applyBorder="1" applyAlignment="1">
      <alignment horizontal="right" vertical="center"/>
    </xf>
    <xf numFmtId="0" fontId="16" fillId="0" borderId="54" xfId="0" applyFont="1" applyBorder="1">
      <alignment vertical="center"/>
    </xf>
    <xf numFmtId="0" fontId="16" fillId="0" borderId="0" xfId="0" applyFont="1" applyBorder="1">
      <alignment vertical="center"/>
    </xf>
    <xf numFmtId="38" fontId="16" fillId="0" borderId="0" xfId="4" applyFont="1">
      <alignment vertical="center"/>
    </xf>
    <xf numFmtId="0" fontId="23" fillId="0" borderId="69" xfId="0" applyFont="1" applyBorder="1">
      <alignment vertical="center"/>
    </xf>
    <xf numFmtId="0" fontId="16" fillId="0" borderId="71" xfId="0" applyFont="1" applyBorder="1" applyAlignment="1">
      <alignment horizontal="distributed" vertical="center" indent="2"/>
    </xf>
    <xf numFmtId="38" fontId="16" fillId="0" borderId="72" xfId="4" applyFont="1" applyBorder="1" applyAlignment="1">
      <alignment vertical="center"/>
    </xf>
    <xf numFmtId="38" fontId="16" fillId="0" borderId="73" xfId="4" applyFont="1" applyBorder="1" applyAlignment="1">
      <alignment vertical="center"/>
    </xf>
    <xf numFmtId="38" fontId="16" fillId="0" borderId="73" xfId="4" applyFont="1" applyFill="1" applyBorder="1" applyAlignment="1">
      <alignment vertical="center"/>
    </xf>
    <xf numFmtId="176" fontId="11" fillId="0" borderId="86" xfId="0" applyNumberFormat="1" applyFont="1" applyBorder="1" applyAlignment="1">
      <alignment vertical="center" shrinkToFit="1"/>
    </xf>
    <xf numFmtId="176" fontId="11" fillId="0" borderId="87" xfId="0" applyNumberFormat="1" applyFont="1" applyBorder="1" applyAlignment="1">
      <alignment vertical="center" shrinkToFit="1"/>
    </xf>
    <xf numFmtId="176" fontId="11" fillId="0" borderId="88" xfId="0" applyNumberFormat="1" applyFont="1" applyBorder="1" applyAlignment="1">
      <alignment vertical="center" shrinkToFit="1"/>
    </xf>
    <xf numFmtId="0" fontId="16" fillId="0" borderId="89" xfId="0" applyFont="1" applyBorder="1">
      <alignment vertical="center"/>
    </xf>
    <xf numFmtId="0" fontId="11" fillId="0" borderId="1" xfId="0" applyFont="1" applyBorder="1" applyAlignment="1">
      <alignment horizontal="right" vertical="center" wrapText="1"/>
    </xf>
    <xf numFmtId="0" fontId="20" fillId="3" borderId="37" xfId="0" applyFont="1" applyFill="1" applyBorder="1" applyAlignment="1">
      <alignment vertical="center" wrapText="1"/>
    </xf>
    <xf numFmtId="0" fontId="20" fillId="3" borderId="39" xfId="0" applyFont="1" applyFill="1" applyBorder="1" applyAlignment="1">
      <alignment vertical="center" wrapText="1"/>
    </xf>
    <xf numFmtId="0" fontId="36" fillId="0" borderId="0" xfId="7" applyFont="1" applyAlignment="1">
      <alignment horizontal="left" vertical="top"/>
    </xf>
    <xf numFmtId="0" fontId="6" fillId="0" borderId="3" xfId="7" applyFont="1" applyBorder="1" applyAlignment="1" applyProtection="1">
      <alignment vertical="center"/>
      <protection locked="0"/>
    </xf>
    <xf numFmtId="0" fontId="6" fillId="0" borderId="12" xfId="7" applyFont="1" applyBorder="1" applyAlignment="1">
      <alignment vertical="center"/>
    </xf>
    <xf numFmtId="0" fontId="6" fillId="0" borderId="7" xfId="7" applyFont="1" applyFill="1" applyBorder="1" applyAlignment="1">
      <alignment horizontal="center" vertical="center" shrinkToFit="1"/>
    </xf>
    <xf numFmtId="0" fontId="6" fillId="0" borderId="12" xfId="7" applyFont="1" applyFill="1" applyBorder="1" applyAlignment="1">
      <alignment horizontal="center" vertical="center"/>
    </xf>
    <xf numFmtId="0" fontId="38" fillId="0" borderId="12" xfId="7" applyFont="1" applyBorder="1" applyAlignment="1">
      <alignment vertical="center"/>
    </xf>
    <xf numFmtId="38" fontId="16" fillId="0" borderId="104" xfId="4" applyFont="1" applyBorder="1">
      <alignment vertical="center"/>
    </xf>
    <xf numFmtId="38" fontId="33" fillId="0" borderId="100" xfId="4" applyFont="1" applyBorder="1">
      <alignment vertical="center"/>
    </xf>
    <xf numFmtId="3" fontId="44" fillId="0" borderId="0" xfId="7" applyNumberFormat="1" applyFont="1" applyAlignment="1" applyProtection="1">
      <alignment vertical="center"/>
      <protection locked="0"/>
    </xf>
    <xf numFmtId="0" fontId="44" fillId="0" borderId="0" xfId="7" applyFont="1" applyAlignment="1" applyProtection="1">
      <alignment vertical="center"/>
      <protection locked="0"/>
    </xf>
    <xf numFmtId="3" fontId="44" fillId="0" borderId="0" xfId="7" applyNumberFormat="1" applyFont="1" applyAlignment="1">
      <alignment vertical="center"/>
    </xf>
    <xf numFmtId="0" fontId="44" fillId="0" borderId="0" xfId="7" applyFont="1" applyAlignment="1">
      <alignment vertical="center"/>
    </xf>
    <xf numFmtId="0" fontId="26" fillId="9" borderId="107" xfId="0" applyFont="1" applyFill="1" applyBorder="1" applyAlignment="1">
      <alignment horizontal="center" vertical="center" wrapText="1"/>
    </xf>
    <xf numFmtId="0" fontId="6" fillId="0" borderId="3" xfId="7" applyFont="1" applyBorder="1" applyAlignment="1">
      <alignment vertical="center"/>
    </xf>
    <xf numFmtId="0" fontId="6" fillId="0" borderId="8" xfId="7" applyFont="1" applyBorder="1" applyAlignment="1">
      <alignment vertical="center"/>
    </xf>
    <xf numFmtId="0" fontId="6" fillId="0" borderId="35" xfId="7" applyFont="1" applyBorder="1" applyAlignment="1">
      <alignment horizontal="center" vertical="center" shrinkToFit="1"/>
    </xf>
    <xf numFmtId="0" fontId="6" fillId="0" borderId="112" xfId="7" applyFont="1" applyBorder="1" applyAlignment="1">
      <alignment vertical="center"/>
    </xf>
    <xf numFmtId="0" fontId="6" fillId="0" borderId="34" xfId="7" applyFont="1" applyBorder="1" applyAlignment="1" applyProtection="1">
      <alignment vertical="center" shrinkToFit="1"/>
      <protection locked="0"/>
    </xf>
    <xf numFmtId="0" fontId="6" fillId="0" borderId="111" xfId="7" applyFont="1" applyBorder="1" applyAlignment="1" applyProtection="1">
      <alignment vertical="center"/>
      <protection locked="0"/>
    </xf>
    <xf numFmtId="178" fontId="6" fillId="0" borderId="36" xfId="7" applyNumberFormat="1" applyFont="1" applyBorder="1" applyAlignment="1">
      <alignment horizontal="center" vertical="center" wrapText="1" shrinkToFit="1"/>
    </xf>
    <xf numFmtId="0" fontId="6" fillId="0" borderId="118" xfId="7" applyFont="1" applyBorder="1" applyAlignment="1">
      <alignment vertical="center" wrapText="1"/>
    </xf>
    <xf numFmtId="176" fontId="6" fillId="0" borderId="118" xfId="7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36" fillId="4" borderId="0" xfId="7" applyFont="1" applyFill="1" applyAlignment="1">
      <alignment horizontal="left" vertical="top"/>
    </xf>
    <xf numFmtId="0" fontId="36" fillId="3" borderId="0" xfId="7" applyFont="1" applyFill="1" applyAlignment="1">
      <alignment horizontal="left" vertical="top"/>
    </xf>
    <xf numFmtId="0" fontId="36" fillId="5" borderId="0" xfId="7" applyFont="1" applyFill="1" applyAlignment="1">
      <alignment horizontal="left" vertical="top"/>
    </xf>
    <xf numFmtId="0" fontId="25" fillId="0" borderId="0" xfId="7" applyFont="1" applyFill="1" applyAlignment="1">
      <alignment horizontal="left" vertical="top" wrapText="1"/>
    </xf>
    <xf numFmtId="0" fontId="6" fillId="3" borderId="113" xfId="7" applyFont="1" applyFill="1" applyBorder="1" applyAlignment="1" applyProtection="1">
      <alignment vertical="center" wrapText="1" shrinkToFit="1"/>
      <protection locked="0"/>
    </xf>
    <xf numFmtId="0" fontId="6" fillId="3" borderId="115" xfId="7" applyFont="1" applyFill="1" applyBorder="1" applyAlignment="1" applyProtection="1">
      <alignment vertical="center" wrapText="1" shrinkToFit="1"/>
      <protection locked="0"/>
    </xf>
    <xf numFmtId="0" fontId="6" fillId="3" borderId="116" xfId="7" applyFont="1" applyFill="1" applyBorder="1" applyAlignment="1" applyProtection="1">
      <alignment vertical="center" wrapText="1" shrinkToFit="1"/>
      <protection locked="0"/>
    </xf>
    <xf numFmtId="0" fontId="6" fillId="4" borderId="91" xfId="7" applyFont="1" applyFill="1" applyBorder="1" applyAlignment="1" applyProtection="1">
      <alignment vertical="center" wrapText="1"/>
      <protection locked="0"/>
    </xf>
    <xf numFmtId="0" fontId="6" fillId="4" borderId="94" xfId="7" applyFont="1" applyFill="1" applyBorder="1" applyAlignment="1" applyProtection="1">
      <alignment vertical="center" wrapText="1"/>
      <protection locked="0"/>
    </xf>
    <xf numFmtId="176" fontId="6" fillId="3" borderId="92" xfId="7" applyNumberFormat="1" applyFont="1" applyFill="1" applyBorder="1" applyAlignment="1" applyProtection="1">
      <alignment vertical="center"/>
      <protection locked="0"/>
    </xf>
    <xf numFmtId="176" fontId="6" fillId="3" borderId="93" xfId="7" applyNumberFormat="1" applyFont="1" applyFill="1" applyBorder="1" applyAlignment="1" applyProtection="1">
      <alignment vertical="center"/>
      <protection locked="0"/>
    </xf>
    <xf numFmtId="176" fontId="6" fillId="3" borderId="95" xfId="7" applyNumberFormat="1" applyFont="1" applyFill="1" applyBorder="1" applyAlignment="1" applyProtection="1">
      <alignment vertical="center"/>
      <protection locked="0"/>
    </xf>
    <xf numFmtId="176" fontId="6" fillId="4" borderId="91" xfId="7" applyNumberFormat="1" applyFont="1" applyFill="1" applyBorder="1" applyAlignment="1" applyProtection="1">
      <alignment horizontal="right" vertical="center"/>
      <protection locked="0"/>
    </xf>
    <xf numFmtId="176" fontId="6" fillId="5" borderId="92" xfId="7" applyNumberFormat="1" applyFont="1" applyFill="1" applyBorder="1" applyAlignment="1">
      <alignment vertical="center"/>
    </xf>
    <xf numFmtId="176" fontId="6" fillId="5" borderId="93" xfId="7" applyNumberFormat="1" applyFont="1" applyFill="1" applyBorder="1" applyAlignment="1">
      <alignment vertical="center"/>
    </xf>
    <xf numFmtId="176" fontId="6" fillId="5" borderId="95" xfId="7" applyNumberFormat="1" applyFont="1" applyFill="1" applyBorder="1" applyAlignment="1">
      <alignment vertical="center"/>
    </xf>
    <xf numFmtId="176" fontId="6" fillId="5" borderId="92" xfId="7" applyNumberFormat="1" applyFont="1" applyFill="1" applyBorder="1" applyAlignment="1" applyProtection="1">
      <alignment vertical="center"/>
      <protection locked="0"/>
    </xf>
    <xf numFmtId="38" fontId="6" fillId="5" borderId="114" xfId="4" applyFont="1" applyFill="1" applyBorder="1" applyAlignment="1">
      <alignment vertical="center"/>
    </xf>
    <xf numFmtId="0" fontId="6" fillId="5" borderId="117" xfId="7" applyFont="1" applyFill="1" applyBorder="1" applyAlignment="1">
      <alignment vertical="center"/>
    </xf>
    <xf numFmtId="176" fontId="24" fillId="5" borderId="119" xfId="7" applyNumberFormat="1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left" vertical="center"/>
    </xf>
    <xf numFmtId="0" fontId="16" fillId="3" borderId="67" xfId="0" applyFont="1" applyFill="1" applyBorder="1" applyAlignment="1">
      <alignment horizontal="right" vertical="center"/>
    </xf>
    <xf numFmtId="0" fontId="16" fillId="3" borderId="68" xfId="0" applyFont="1" applyFill="1" applyBorder="1" applyAlignment="1">
      <alignment horizontal="right" vertical="center"/>
    </xf>
    <xf numFmtId="0" fontId="16" fillId="3" borderId="4" xfId="0" applyFont="1" applyFill="1" applyBorder="1" applyAlignment="1">
      <alignment horizontal="distributed" vertical="center" indent="1"/>
    </xf>
    <xf numFmtId="0" fontId="16" fillId="3" borderId="8" xfId="0" applyFont="1" applyFill="1" applyBorder="1" applyAlignment="1">
      <alignment horizontal="distributed" vertical="center" justifyLastLine="1"/>
    </xf>
    <xf numFmtId="0" fontId="16" fillId="3" borderId="3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distributed" vertical="center" justifyLastLine="1"/>
    </xf>
    <xf numFmtId="0" fontId="23" fillId="3" borderId="74" xfId="5" applyFont="1" applyFill="1" applyBorder="1" applyAlignment="1">
      <alignment horizontal="left" vertical="center" shrinkToFit="1"/>
    </xf>
    <xf numFmtId="38" fontId="16" fillId="3" borderId="75" xfId="4" applyFont="1" applyFill="1" applyBorder="1" applyAlignment="1">
      <alignment vertical="center"/>
    </xf>
    <xf numFmtId="38" fontId="16" fillId="3" borderId="76" xfId="4" applyFont="1" applyFill="1" applyBorder="1" applyAlignment="1">
      <alignment vertical="center"/>
    </xf>
    <xf numFmtId="0" fontId="23" fillId="3" borderId="78" xfId="5" applyFont="1" applyFill="1" applyBorder="1" applyAlignment="1">
      <alignment horizontal="left" vertical="center" shrinkToFit="1"/>
    </xf>
    <xf numFmtId="38" fontId="16" fillId="3" borderId="79" xfId="4" applyFont="1" applyFill="1" applyBorder="1" applyAlignment="1">
      <alignment vertical="center"/>
    </xf>
    <xf numFmtId="38" fontId="16" fillId="3" borderId="80" xfId="4" applyFont="1" applyFill="1" applyBorder="1" applyAlignment="1">
      <alignment vertical="center"/>
    </xf>
    <xf numFmtId="0" fontId="16" fillId="3" borderId="78" xfId="0" applyFont="1" applyFill="1" applyBorder="1" applyAlignment="1">
      <alignment horizontal="center" vertical="center"/>
    </xf>
    <xf numFmtId="0" fontId="16" fillId="3" borderId="78" xfId="0" applyFont="1" applyFill="1" applyBorder="1" applyAlignment="1">
      <alignment horizontal="left" vertical="center"/>
    </xf>
    <xf numFmtId="0" fontId="17" fillId="3" borderId="78" xfId="0" applyFont="1" applyFill="1" applyBorder="1" applyAlignment="1">
      <alignment horizontal="left" vertical="center"/>
    </xf>
    <xf numFmtId="0" fontId="16" fillId="3" borderId="78" xfId="0" applyFont="1" applyFill="1" applyBorder="1" applyAlignment="1">
      <alignment horizontal="distributed" vertical="center" indent="2"/>
    </xf>
    <xf numFmtId="0" fontId="17" fillId="3" borderId="78" xfId="0" applyFont="1" applyFill="1" applyBorder="1" applyAlignment="1">
      <alignment horizontal="center" vertical="center"/>
    </xf>
    <xf numFmtId="0" fontId="16" fillId="3" borderId="82" xfId="0" applyFont="1" applyFill="1" applyBorder="1">
      <alignment vertical="center"/>
    </xf>
    <xf numFmtId="38" fontId="16" fillId="3" borderId="83" xfId="4" applyFont="1" applyFill="1" applyBorder="1" applyAlignment="1">
      <alignment vertical="center"/>
    </xf>
    <xf numFmtId="38" fontId="16" fillId="3" borderId="84" xfId="4" applyFont="1" applyFill="1" applyBorder="1" applyAlignment="1">
      <alignment vertical="center"/>
    </xf>
    <xf numFmtId="38" fontId="14" fillId="3" borderId="84" xfId="4" applyFont="1" applyFill="1" applyBorder="1" applyAlignment="1">
      <alignment vertical="center"/>
    </xf>
    <xf numFmtId="0" fontId="16" fillId="5" borderId="68" xfId="0" applyFont="1" applyFill="1" applyBorder="1" applyAlignment="1">
      <alignment horizontal="right" vertical="center"/>
    </xf>
    <xf numFmtId="0" fontId="16" fillId="5" borderId="8" xfId="0" applyFont="1" applyFill="1" applyBorder="1" applyAlignment="1">
      <alignment horizontal="distributed" vertical="center" justifyLastLine="1"/>
    </xf>
    <xf numFmtId="0" fontId="16" fillId="5" borderId="12" xfId="0" applyFont="1" applyFill="1" applyBorder="1" applyAlignment="1">
      <alignment horizontal="distributed" vertical="center" justifyLastLine="1"/>
    </xf>
    <xf numFmtId="38" fontId="16" fillId="5" borderId="76" xfId="4" applyFont="1" applyFill="1" applyBorder="1" applyAlignment="1">
      <alignment vertical="center"/>
    </xf>
    <xf numFmtId="38" fontId="16" fillId="5" borderId="80" xfId="4" applyFont="1" applyFill="1" applyBorder="1" applyAlignment="1">
      <alignment vertical="center"/>
    </xf>
    <xf numFmtId="38" fontId="16" fillId="5" borderId="84" xfId="4" applyFont="1" applyFill="1" applyBorder="1" applyAlignment="1">
      <alignment vertical="center"/>
    </xf>
    <xf numFmtId="0" fontId="16" fillId="5" borderId="67" xfId="0" applyFont="1" applyFill="1" applyBorder="1" applyAlignment="1">
      <alignment horizontal="right" vertical="center"/>
    </xf>
    <xf numFmtId="0" fontId="16" fillId="5" borderId="96" xfId="0" applyFont="1" applyFill="1" applyBorder="1">
      <alignment vertical="center"/>
    </xf>
    <xf numFmtId="38" fontId="16" fillId="5" borderId="101" xfId="4" applyFont="1" applyFill="1" applyBorder="1">
      <alignment vertical="center"/>
    </xf>
    <xf numFmtId="0" fontId="16" fillId="5" borderId="4" xfId="0" applyFont="1" applyFill="1" applyBorder="1" applyAlignment="1">
      <alignment horizontal="distributed" vertical="center" justifyLastLine="1"/>
    </xf>
    <xf numFmtId="0" fontId="16" fillId="5" borderId="54" xfId="0" applyFont="1" applyFill="1" applyBorder="1" applyAlignment="1">
      <alignment horizontal="center" vertical="center"/>
    </xf>
    <xf numFmtId="38" fontId="34" fillId="5" borderId="102" xfId="4" applyFont="1" applyFill="1" applyBorder="1" applyAlignment="1">
      <alignment horizontal="center" vertical="center"/>
    </xf>
    <xf numFmtId="0" fontId="35" fillId="5" borderId="31" xfId="0" applyFont="1" applyFill="1" applyBorder="1" applyAlignment="1">
      <alignment horizontal="center" vertical="center" wrapText="1" justifyLastLine="1"/>
    </xf>
    <xf numFmtId="0" fontId="16" fillId="5" borderId="48" xfId="0" applyFont="1" applyFill="1" applyBorder="1">
      <alignment vertical="center"/>
    </xf>
    <xf numFmtId="38" fontId="16" fillId="5" borderId="103" xfId="4" applyFont="1" applyFill="1" applyBorder="1">
      <alignment vertical="center"/>
    </xf>
    <xf numFmtId="38" fontId="16" fillId="5" borderId="77" xfId="4" applyFont="1" applyFill="1" applyBorder="1" applyAlignment="1">
      <alignment vertical="center"/>
    </xf>
    <xf numFmtId="12" fontId="16" fillId="5" borderId="98" xfId="0" applyNumberFormat="1" applyFont="1" applyFill="1" applyBorder="1">
      <alignment vertical="center"/>
    </xf>
    <xf numFmtId="38" fontId="16" fillId="5" borderId="105" xfId="4" applyFont="1" applyFill="1" applyBorder="1">
      <alignment vertical="center"/>
    </xf>
    <xf numFmtId="38" fontId="16" fillId="5" borderId="81" xfId="4" applyFont="1" applyFill="1" applyBorder="1" applyAlignment="1">
      <alignment vertical="center"/>
    </xf>
    <xf numFmtId="12" fontId="23" fillId="5" borderId="90" xfId="0" applyNumberFormat="1" applyFont="1" applyFill="1" applyBorder="1">
      <alignment vertical="center"/>
    </xf>
    <xf numFmtId="38" fontId="23" fillId="5" borderId="105" xfId="4" applyFont="1" applyFill="1" applyBorder="1">
      <alignment vertical="center"/>
    </xf>
    <xf numFmtId="38" fontId="16" fillId="5" borderId="85" xfId="4" applyFont="1" applyFill="1" applyBorder="1" applyAlignment="1">
      <alignment vertical="center"/>
    </xf>
    <xf numFmtId="12" fontId="23" fillId="5" borderId="99" xfId="0" applyNumberFormat="1" applyFont="1" applyFill="1" applyBorder="1">
      <alignment vertical="center"/>
    </xf>
    <xf numFmtId="38" fontId="23" fillId="5" borderId="106" xfId="4" applyFont="1" applyFill="1" applyBorder="1">
      <alignment vertical="center"/>
    </xf>
    <xf numFmtId="0" fontId="45" fillId="0" borderId="0" xfId="0" applyFont="1">
      <alignment vertical="center"/>
    </xf>
    <xf numFmtId="0" fontId="16" fillId="3" borderId="0" xfId="0" applyFont="1" applyFill="1" applyAlignment="1">
      <alignment vertical="center"/>
    </xf>
    <xf numFmtId="0" fontId="46" fillId="4" borderId="0" xfId="7" applyFont="1" applyFill="1" applyAlignment="1">
      <alignment horizontal="left" vertical="top"/>
    </xf>
    <xf numFmtId="0" fontId="46" fillId="5" borderId="0" xfId="7" applyFont="1" applyFill="1" applyAlignment="1">
      <alignment horizontal="left" vertical="top"/>
    </xf>
    <xf numFmtId="0" fontId="12" fillId="0" borderId="0" xfId="0" applyFont="1" applyFill="1">
      <alignment vertical="center"/>
    </xf>
    <xf numFmtId="0" fontId="47" fillId="4" borderId="0" xfId="7" applyFont="1" applyFill="1" applyAlignment="1">
      <alignment horizontal="left" vertical="center"/>
    </xf>
    <xf numFmtId="0" fontId="47" fillId="5" borderId="0" xfId="7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1" fillId="3" borderId="17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32" fillId="5" borderId="17" xfId="0" applyFont="1" applyFill="1" applyBorder="1" applyAlignment="1">
      <alignment horizontal="center" vertical="center" wrapText="1"/>
    </xf>
    <xf numFmtId="176" fontId="11" fillId="5" borderId="24" xfId="0" applyNumberFormat="1" applyFont="1" applyFill="1" applyBorder="1" applyAlignment="1">
      <alignment vertical="center" shrinkToFit="1"/>
    </xf>
    <xf numFmtId="176" fontId="29" fillId="5" borderId="24" xfId="0" applyNumberFormat="1" applyFont="1" applyFill="1" applyBorder="1" applyAlignment="1">
      <alignment vertical="center" shrinkToFit="1"/>
    </xf>
    <xf numFmtId="3" fontId="11" fillId="5" borderId="24" xfId="0" applyNumberFormat="1" applyFont="1" applyFill="1" applyBorder="1" applyAlignment="1">
      <alignment vertical="center" shrinkToFit="1"/>
    </xf>
    <xf numFmtId="12" fontId="11" fillId="5" borderId="25" xfId="0" applyNumberFormat="1" applyFont="1" applyFill="1" applyBorder="1" applyAlignment="1">
      <alignment vertical="center" shrinkToFit="1"/>
    </xf>
    <xf numFmtId="3" fontId="29" fillId="5" borderId="24" xfId="0" applyNumberFormat="1" applyFont="1" applyFill="1" applyBorder="1" applyAlignment="1">
      <alignment vertical="center" shrinkToFit="1"/>
    </xf>
    <xf numFmtId="3" fontId="29" fillId="5" borderId="65" xfId="0" applyNumberFormat="1" applyFont="1" applyFill="1" applyBorder="1" applyAlignment="1">
      <alignment vertical="center" shrinkToFit="1"/>
    </xf>
    <xf numFmtId="176" fontId="29" fillId="5" borderId="2" xfId="0" applyNumberFormat="1" applyFont="1" applyFill="1" applyBorder="1" applyAlignment="1">
      <alignment vertical="center" shrinkToFit="1"/>
    </xf>
    <xf numFmtId="12" fontId="11" fillId="5" borderId="28" xfId="0" applyNumberFormat="1" applyFont="1" applyFill="1" applyBorder="1" applyAlignment="1">
      <alignment vertical="center" shrinkToFit="1"/>
    </xf>
    <xf numFmtId="0" fontId="11" fillId="3" borderId="23" xfId="0" applyFont="1" applyFill="1" applyBorder="1" applyAlignment="1">
      <alignment vertical="center" wrapText="1"/>
    </xf>
    <xf numFmtId="0" fontId="11" fillId="3" borderId="26" xfId="0" applyFont="1" applyFill="1" applyBorder="1" applyAlignment="1">
      <alignment vertical="center" wrapText="1"/>
    </xf>
    <xf numFmtId="176" fontId="11" fillId="3" borderId="24" xfId="0" applyNumberFormat="1" applyFont="1" applyFill="1" applyBorder="1" applyAlignment="1">
      <alignment vertical="center" shrinkToFit="1"/>
    </xf>
    <xf numFmtId="176" fontId="11" fillId="3" borderId="27" xfId="0" applyNumberFormat="1" applyFont="1" applyFill="1" applyBorder="1" applyAlignment="1">
      <alignment vertical="center" shrinkToFit="1"/>
    </xf>
    <xf numFmtId="0" fontId="27" fillId="3" borderId="46" xfId="0" applyFont="1" applyFill="1" applyBorder="1" applyAlignment="1">
      <alignment horizontal="center" vertical="center"/>
    </xf>
    <xf numFmtId="0" fontId="28" fillId="3" borderId="41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20" fillId="3" borderId="41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 wrapText="1"/>
    </xf>
    <xf numFmtId="0" fontId="28" fillId="5" borderId="41" xfId="0" applyFont="1" applyFill="1" applyBorder="1" applyAlignment="1">
      <alignment horizontal="center" vertical="center" wrapText="1"/>
    </xf>
    <xf numFmtId="0" fontId="19" fillId="3" borderId="46" xfId="0" applyFont="1" applyFill="1" applyBorder="1" applyAlignment="1">
      <alignment horizontal="center" vertical="center"/>
    </xf>
    <xf numFmtId="0" fontId="20" fillId="4" borderId="46" xfId="0" applyFont="1" applyFill="1" applyBorder="1" applyAlignment="1">
      <alignment horizontal="center" vertical="center" wrapText="1"/>
    </xf>
    <xf numFmtId="0" fontId="19" fillId="3" borderId="48" xfId="0" applyFont="1" applyFill="1" applyBorder="1" applyAlignment="1">
      <alignment horizontal="center" vertical="center" wrapText="1"/>
    </xf>
    <xf numFmtId="0" fontId="19" fillId="3" borderId="41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41" fillId="0" borderId="0" xfId="0" applyFont="1">
      <alignment vertical="center"/>
    </xf>
    <xf numFmtId="176" fontId="30" fillId="0" borderId="97" xfId="0" applyNumberFormat="1" applyFont="1" applyFill="1" applyBorder="1" applyAlignment="1">
      <alignment vertical="center" shrinkToFit="1"/>
    </xf>
    <xf numFmtId="3" fontId="19" fillId="0" borderId="49" xfId="0" applyNumberFormat="1" applyFont="1" applyFill="1" applyBorder="1">
      <alignment vertical="center"/>
    </xf>
    <xf numFmtId="0" fontId="37" fillId="0" borderId="49" xfId="0" applyFont="1" applyFill="1" applyBorder="1">
      <alignment vertical="center"/>
    </xf>
    <xf numFmtId="0" fontId="27" fillId="0" borderId="58" xfId="0" applyFont="1" applyBorder="1" applyAlignment="1">
      <alignment horizontal="left" vertical="center" wrapText="1"/>
    </xf>
    <xf numFmtId="0" fontId="27" fillId="0" borderId="57" xfId="0" applyFont="1" applyBorder="1" applyAlignment="1">
      <alignment horizontal="left" vertical="center" wrapText="1"/>
    </xf>
    <xf numFmtId="0" fontId="27" fillId="0" borderId="59" xfId="0" applyFont="1" applyBorder="1" applyAlignment="1">
      <alignment horizontal="left" vertical="center" wrapText="1"/>
    </xf>
    <xf numFmtId="0" fontId="27" fillId="0" borderId="6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61" xfId="0" applyFont="1" applyBorder="1" applyAlignment="1">
      <alignment horizontal="left" vertical="center" wrapText="1"/>
    </xf>
    <xf numFmtId="0" fontId="27" fillId="0" borderId="62" xfId="0" applyFont="1" applyBorder="1" applyAlignment="1">
      <alignment horizontal="left" vertical="center" wrapText="1"/>
    </xf>
    <xf numFmtId="0" fontId="27" fillId="0" borderId="63" xfId="0" applyFont="1" applyBorder="1" applyAlignment="1">
      <alignment horizontal="left" vertical="center" wrapText="1"/>
    </xf>
    <xf numFmtId="0" fontId="27" fillId="0" borderId="64" xfId="0" applyFont="1" applyBorder="1" applyAlignment="1">
      <alignment horizontal="left" vertical="center" wrapText="1"/>
    </xf>
    <xf numFmtId="0" fontId="19" fillId="4" borderId="38" xfId="0" applyFont="1" applyFill="1" applyBorder="1" applyAlignment="1">
      <alignment horizontal="center" vertical="center"/>
    </xf>
    <xf numFmtId="0" fontId="19" fillId="4" borderId="43" xfId="0" applyFont="1" applyFill="1" applyBorder="1" applyAlignment="1">
      <alignment horizontal="center" vertical="center"/>
    </xf>
    <xf numFmtId="0" fontId="50" fillId="0" borderId="120" xfId="0" applyFont="1" applyBorder="1" applyAlignment="1">
      <alignment horizontal="center" vertical="center"/>
    </xf>
    <xf numFmtId="0" fontId="50" fillId="0" borderId="121" xfId="0" applyFont="1" applyBorder="1" applyAlignment="1">
      <alignment horizontal="center" vertical="center"/>
    </xf>
    <xf numFmtId="0" fontId="50" fillId="0" borderId="122" xfId="0" applyFont="1" applyBorder="1" applyAlignment="1">
      <alignment horizontal="center" vertical="center"/>
    </xf>
    <xf numFmtId="0" fontId="50" fillId="0" borderId="123" xfId="0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50" fillId="0" borderId="12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9" fillId="0" borderId="38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5" fillId="0" borderId="125" xfId="7" applyFont="1" applyBorder="1" applyAlignment="1">
      <alignment horizontal="center" vertical="top"/>
    </xf>
    <xf numFmtId="0" fontId="25" fillId="0" borderId="126" xfId="7" applyFont="1" applyBorder="1" applyAlignment="1">
      <alignment horizontal="center" vertical="top"/>
    </xf>
    <xf numFmtId="0" fontId="25" fillId="0" borderId="127" xfId="7" applyFont="1" applyBorder="1" applyAlignment="1">
      <alignment horizontal="center" vertical="top"/>
    </xf>
    <xf numFmtId="0" fontId="6" fillId="0" borderId="0" xfId="7" applyFont="1" applyAlignment="1">
      <alignment horizontal="left" vertical="center" wrapText="1"/>
    </xf>
    <xf numFmtId="0" fontId="6" fillId="0" borderId="0" xfId="0" applyFont="1" applyAlignment="1">
      <alignment horizontal="center" vertical="center" textRotation="255" shrinkToFit="1"/>
    </xf>
    <xf numFmtId="0" fontId="6" fillId="3" borderId="33" xfId="7" applyFont="1" applyFill="1" applyBorder="1" applyAlignment="1">
      <alignment horizontal="center" vertical="center" wrapText="1"/>
    </xf>
    <xf numFmtId="0" fontId="6" fillId="3" borderId="8" xfId="7" applyFont="1" applyFill="1" applyBorder="1" applyAlignment="1">
      <alignment horizontal="center" vertical="center" wrapText="1"/>
    </xf>
    <xf numFmtId="0" fontId="6" fillId="5" borderId="33" xfId="7" applyFont="1" applyFill="1" applyBorder="1" applyAlignment="1">
      <alignment horizontal="center" vertical="center" wrapText="1"/>
    </xf>
    <xf numFmtId="0" fontId="6" fillId="5" borderId="8" xfId="7" applyFont="1" applyFill="1" applyBorder="1" applyAlignment="1">
      <alignment horizontal="center" vertical="center" wrapText="1"/>
    </xf>
    <xf numFmtId="0" fontId="41" fillId="4" borderId="33" xfId="0" applyFont="1" applyFill="1" applyBorder="1" applyAlignment="1">
      <alignment horizontal="center" vertical="center" wrapText="1"/>
    </xf>
    <xf numFmtId="0" fontId="6" fillId="4" borderId="8" xfId="7" applyFont="1" applyFill="1" applyBorder="1" applyAlignment="1">
      <alignment horizontal="center" vertical="center" wrapText="1"/>
    </xf>
    <xf numFmtId="0" fontId="6" fillId="5" borderId="108" xfId="7" applyFont="1" applyFill="1" applyBorder="1" applyAlignment="1">
      <alignment horizontal="center" vertical="center" wrapText="1"/>
    </xf>
    <xf numFmtId="0" fontId="6" fillId="5" borderId="10" xfId="7" applyFont="1" applyFill="1" applyBorder="1" applyAlignment="1">
      <alignment horizontal="center" vertical="center"/>
    </xf>
    <xf numFmtId="0" fontId="6" fillId="5" borderId="3" xfId="7" applyFont="1" applyFill="1" applyBorder="1" applyAlignment="1">
      <alignment horizontal="center" vertical="center"/>
    </xf>
    <xf numFmtId="0" fontId="43" fillId="5" borderId="109" xfId="7" applyFont="1" applyFill="1" applyBorder="1" applyAlignment="1">
      <alignment horizontal="center" vertical="center" wrapText="1"/>
    </xf>
    <xf numFmtId="0" fontId="24" fillId="5" borderId="110" xfId="7" applyFont="1" applyFill="1" applyBorder="1" applyAlignment="1">
      <alignment horizontal="center" vertical="center"/>
    </xf>
    <xf numFmtId="0" fontId="24" fillId="5" borderId="111" xfId="7" applyFont="1" applyFill="1" applyBorder="1" applyAlignment="1">
      <alignment horizontal="center" vertical="center"/>
    </xf>
    <xf numFmtId="0" fontId="19" fillId="4" borderId="55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horizontal="center" vertical="center"/>
    </xf>
    <xf numFmtId="0" fontId="6" fillId="3" borderId="32" xfId="7" applyFont="1" applyFill="1" applyBorder="1" applyAlignment="1">
      <alignment horizontal="center" vertical="center" wrapText="1" shrinkToFit="1"/>
    </xf>
    <xf numFmtId="0" fontId="6" fillId="3" borderId="34" xfId="7" applyFont="1" applyFill="1" applyBorder="1" applyAlignment="1">
      <alignment horizontal="center" vertical="center" wrapText="1" shrinkToFit="1"/>
    </xf>
    <xf numFmtId="0" fontId="6" fillId="4" borderId="33" xfId="7" applyFont="1" applyFill="1" applyBorder="1" applyAlignment="1">
      <alignment horizontal="center" vertical="center" wrapText="1"/>
    </xf>
    <xf numFmtId="0" fontId="48" fillId="0" borderId="125" xfId="0" applyFont="1" applyBorder="1" applyAlignment="1">
      <alignment horizontal="center" vertical="center"/>
    </xf>
    <xf numFmtId="0" fontId="48" fillId="0" borderId="126" xfId="0" applyFont="1" applyBorder="1" applyAlignment="1">
      <alignment horizontal="center" vertical="center"/>
    </xf>
    <xf numFmtId="0" fontId="48" fillId="0" borderId="127" xfId="0" applyFont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6" fillId="3" borderId="66" xfId="0" applyFont="1" applyFill="1" applyBorder="1" applyAlignment="1">
      <alignment horizontal="center" vertical="center"/>
    </xf>
    <xf numFmtId="0" fontId="16" fillId="3" borderId="69" xfId="0" applyFont="1" applyFill="1" applyBorder="1" applyAlignment="1">
      <alignment horizontal="center" vertical="center"/>
    </xf>
    <xf numFmtId="0" fontId="16" fillId="3" borderId="70" xfId="0" applyFont="1" applyFill="1" applyBorder="1" applyAlignment="1">
      <alignment horizontal="center" vertical="center"/>
    </xf>
    <xf numFmtId="0" fontId="49" fillId="0" borderId="125" xfId="0" applyFont="1" applyBorder="1" applyAlignment="1">
      <alignment horizontal="center" vertical="center"/>
    </xf>
    <xf numFmtId="0" fontId="49" fillId="0" borderId="126" xfId="0" applyFont="1" applyBorder="1" applyAlignment="1">
      <alignment horizontal="center" vertical="center"/>
    </xf>
    <xf numFmtId="0" fontId="49" fillId="0" borderId="127" xfId="0" applyFont="1" applyBorder="1" applyAlignment="1">
      <alignment horizontal="center" vertical="center"/>
    </xf>
  </cellXfs>
  <cellStyles count="8">
    <cellStyle name="桁区切り" xfId="4" builtinId="6"/>
    <cellStyle name="桁区切り 2" xfId="3" xr:uid="{2EEB8EB7-54A2-4C7D-A942-24A73AABECE2}"/>
    <cellStyle name="桁区切り 3" xfId="6" xr:uid="{B5E0BC49-4D0E-408E-8C9E-38A1049A11A9}"/>
    <cellStyle name="標準" xfId="0" builtinId="0"/>
    <cellStyle name="標準 2" xfId="1" xr:uid="{3426C907-DF67-476A-829C-C87A2249A751}"/>
    <cellStyle name="標準 3" xfId="2" xr:uid="{448E9264-F0CF-462F-A6F4-48ACEFCAF02F}"/>
    <cellStyle name="標準 4" xfId="5" xr:uid="{A2604895-0BAD-4B46-9A90-7DC400E8A824}"/>
    <cellStyle name="標準_交付要綱（様式編②）" xfId="7" xr:uid="{A4BD1E91-B0CF-40E6-84A7-80FE0288D55A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A4556-4327-48D3-8F83-F07AD82DA1C7}">
  <sheetPr>
    <tabColor rgb="FFFFFF00"/>
  </sheetPr>
  <dimension ref="B1:O45"/>
  <sheetViews>
    <sheetView zoomScale="80" zoomScaleNormal="80" workbookViewId="0">
      <selection activeCell="N31" sqref="N31"/>
    </sheetView>
  </sheetViews>
  <sheetFormatPr defaultRowHeight="15.75" customHeight="1"/>
  <cols>
    <col min="1" max="1" width="4.375" customWidth="1"/>
    <col min="2" max="2" width="8.25" bestFit="1" customWidth="1"/>
    <col min="3" max="3" width="21.625" bestFit="1" customWidth="1"/>
    <col min="4" max="4" width="13.25" bestFit="1" customWidth="1"/>
    <col min="5" max="6" width="7.125" bestFit="1" customWidth="1"/>
    <col min="7" max="7" width="6.625" bestFit="1" customWidth="1"/>
    <col min="8" max="8" width="8.625" bestFit="1" customWidth="1"/>
    <col min="9" max="9" width="6.625" bestFit="1" customWidth="1"/>
    <col min="10" max="10" width="12.25" bestFit="1" customWidth="1"/>
    <col min="11" max="11" width="19.625" customWidth="1"/>
    <col min="12" max="12" width="10.375" bestFit="1" customWidth="1"/>
    <col min="13" max="13" width="17.875" customWidth="1"/>
    <col min="14" max="14" width="14.5" customWidth="1"/>
  </cols>
  <sheetData>
    <row r="1" spans="2:15" ht="15.75" customHeight="1" thickBot="1"/>
    <row r="2" spans="2:15" ht="15.75" customHeight="1">
      <c r="B2" s="263" t="s">
        <v>155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5"/>
    </row>
    <row r="3" spans="2:15" ht="15.75" customHeight="1" thickBot="1">
      <c r="B3" s="266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8"/>
    </row>
    <row r="4" spans="2:15" ht="21" customHeight="1">
      <c r="B4" s="274" t="s">
        <v>164</v>
      </c>
      <c r="C4" s="274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2:15" ht="21" customHeight="1">
      <c r="B5" s="275" t="s">
        <v>165</v>
      </c>
      <c r="C5" s="275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2:15" ht="20.25" customHeight="1">
      <c r="B6" s="276" t="s">
        <v>163</v>
      </c>
      <c r="C6" s="276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2:15" ht="15.75" customHeight="1">
      <c r="B7" s="1"/>
      <c r="C7" s="1"/>
      <c r="D7" s="1"/>
      <c r="E7" s="1"/>
      <c r="F7" s="1"/>
      <c r="G7" s="1"/>
      <c r="H7" s="1"/>
      <c r="I7" s="1"/>
    </row>
    <row r="8" spans="2:15" ht="18.75">
      <c r="B8" s="261"/>
      <c r="C8" s="262"/>
      <c r="D8" s="18" t="s">
        <v>131</v>
      </c>
      <c r="E8" s="18"/>
      <c r="F8" s="18"/>
      <c r="G8" s="18"/>
      <c r="H8" s="18"/>
      <c r="I8" s="18"/>
      <c r="J8" s="269"/>
      <c r="K8" s="269"/>
      <c r="L8" s="50"/>
      <c r="M8" s="50"/>
      <c r="N8" s="18"/>
      <c r="O8" s="18"/>
    </row>
    <row r="9" spans="2:15" ht="18.75" customHeight="1">
      <c r="B9" s="92"/>
      <c r="C9" s="93"/>
      <c r="D9" s="86"/>
      <c r="E9" s="270" t="s">
        <v>3</v>
      </c>
      <c r="F9" s="270"/>
      <c r="G9" s="270"/>
      <c r="H9" s="270"/>
      <c r="I9" s="271"/>
      <c r="J9" s="271" t="s">
        <v>4</v>
      </c>
      <c r="K9" s="272"/>
      <c r="L9" s="272"/>
      <c r="M9" s="273"/>
      <c r="N9" s="86"/>
      <c r="O9" s="85"/>
    </row>
    <row r="10" spans="2:15" ht="37.5">
      <c r="B10" s="51" t="s">
        <v>0</v>
      </c>
      <c r="C10" s="233" t="s">
        <v>1</v>
      </c>
      <c r="D10" s="234" t="s">
        <v>2</v>
      </c>
      <c r="E10" s="235" t="s">
        <v>7</v>
      </c>
      <c r="F10" s="235" t="s">
        <v>8</v>
      </c>
      <c r="G10" s="235" t="s">
        <v>9</v>
      </c>
      <c r="H10" s="236" t="s">
        <v>10</v>
      </c>
      <c r="I10" s="237" t="s">
        <v>11</v>
      </c>
      <c r="J10" s="238" t="s">
        <v>12</v>
      </c>
      <c r="K10" s="238" t="s">
        <v>13</v>
      </c>
      <c r="L10" s="239" t="s">
        <v>14</v>
      </c>
      <c r="M10" s="239" t="s">
        <v>15</v>
      </c>
      <c r="N10" s="240" t="s">
        <v>139</v>
      </c>
      <c r="O10" s="84" t="s">
        <v>6</v>
      </c>
    </row>
    <row r="11" spans="2:15" ht="18.75">
      <c r="B11" s="90">
        <v>1</v>
      </c>
      <c r="C11" s="31"/>
      <c r="D11" s="20"/>
      <c r="E11" s="21"/>
      <c r="F11" s="21"/>
      <c r="G11" s="21"/>
      <c r="H11" s="22" t="e">
        <f>AVERAGE(E11:G11)</f>
        <v>#DIV/0!</v>
      </c>
      <c r="I11" s="21"/>
      <c r="J11" s="25"/>
      <c r="K11" s="25"/>
      <c r="L11" s="25"/>
      <c r="M11" s="25"/>
      <c r="N11" s="69">
        <f t="shared" ref="N11:N30" si="0">IF(D11="助産所",1000000,IF(D11="病院",2500000,IF(D11="診療所",2500000,0)))</f>
        <v>0</v>
      </c>
      <c r="O11" s="23" t="s">
        <v>16</v>
      </c>
    </row>
    <row r="12" spans="2:15" ht="18.75">
      <c r="B12" s="56">
        <v>2</v>
      </c>
      <c r="C12" s="31"/>
      <c r="D12" s="20"/>
      <c r="E12" s="21"/>
      <c r="F12" s="21"/>
      <c r="G12" s="21"/>
      <c r="H12" s="22" t="e">
        <f t="shared" ref="H12:H26" si="1">AVERAGE(E12:G12)</f>
        <v>#DIV/0!</v>
      </c>
      <c r="I12" s="21"/>
      <c r="J12" s="25"/>
      <c r="K12" s="25"/>
      <c r="L12" s="25"/>
      <c r="M12" s="25"/>
      <c r="N12" s="69">
        <f t="shared" si="0"/>
        <v>0</v>
      </c>
      <c r="O12" s="23" t="s">
        <v>16</v>
      </c>
    </row>
    <row r="13" spans="2:15" ht="18.75">
      <c r="B13" s="56">
        <v>3</v>
      </c>
      <c r="C13" s="31"/>
      <c r="D13" s="20"/>
      <c r="E13" s="21"/>
      <c r="F13" s="21"/>
      <c r="G13" s="21"/>
      <c r="H13" s="22" t="e">
        <f t="shared" si="1"/>
        <v>#DIV/0!</v>
      </c>
      <c r="I13" s="21"/>
      <c r="J13" s="25"/>
      <c r="K13" s="25"/>
      <c r="L13" s="25"/>
      <c r="M13" s="25"/>
      <c r="N13" s="69">
        <f t="shared" si="0"/>
        <v>0</v>
      </c>
      <c r="O13" s="23" t="s">
        <v>16</v>
      </c>
    </row>
    <row r="14" spans="2:15" ht="18.75">
      <c r="B14" s="56">
        <v>4</v>
      </c>
      <c r="C14" s="31"/>
      <c r="D14" s="20"/>
      <c r="E14" s="21"/>
      <c r="F14" s="21"/>
      <c r="G14" s="21"/>
      <c r="H14" s="22" t="e">
        <f t="shared" si="1"/>
        <v>#DIV/0!</v>
      </c>
      <c r="I14" s="21"/>
      <c r="J14" s="25"/>
      <c r="K14" s="25"/>
      <c r="L14" s="25"/>
      <c r="M14" s="25"/>
      <c r="N14" s="69">
        <f t="shared" si="0"/>
        <v>0</v>
      </c>
      <c r="O14" s="23" t="s">
        <v>16</v>
      </c>
    </row>
    <row r="15" spans="2:15" ht="18.75">
      <c r="B15" s="56">
        <v>5</v>
      </c>
      <c r="C15" s="31"/>
      <c r="D15" s="20"/>
      <c r="E15" s="21"/>
      <c r="F15" s="21"/>
      <c r="G15" s="21"/>
      <c r="H15" s="22" t="e">
        <f t="shared" si="1"/>
        <v>#DIV/0!</v>
      </c>
      <c r="I15" s="21"/>
      <c r="J15" s="25"/>
      <c r="K15" s="25"/>
      <c r="L15" s="25"/>
      <c r="M15" s="25"/>
      <c r="N15" s="69">
        <f t="shared" si="0"/>
        <v>0</v>
      </c>
      <c r="O15" s="23" t="s">
        <v>16</v>
      </c>
    </row>
    <row r="16" spans="2:15" ht="18.75">
      <c r="B16" s="56">
        <v>6</v>
      </c>
      <c r="C16" s="31"/>
      <c r="D16" s="20"/>
      <c r="E16" s="21"/>
      <c r="F16" s="21"/>
      <c r="G16" s="21"/>
      <c r="H16" s="22" t="e">
        <f t="shared" si="1"/>
        <v>#DIV/0!</v>
      </c>
      <c r="I16" s="21"/>
      <c r="J16" s="25"/>
      <c r="K16" s="25"/>
      <c r="L16" s="25"/>
      <c r="M16" s="25"/>
      <c r="N16" s="69">
        <f t="shared" si="0"/>
        <v>0</v>
      </c>
      <c r="O16" s="23" t="s">
        <v>16</v>
      </c>
    </row>
    <row r="17" spans="2:15" ht="18.75">
      <c r="B17" s="56">
        <v>7</v>
      </c>
      <c r="C17" s="31"/>
      <c r="D17" s="20"/>
      <c r="E17" s="21"/>
      <c r="F17" s="21"/>
      <c r="G17" s="21"/>
      <c r="H17" s="22" t="e">
        <f t="shared" si="1"/>
        <v>#DIV/0!</v>
      </c>
      <c r="I17" s="21"/>
      <c r="J17" s="25"/>
      <c r="K17" s="25"/>
      <c r="L17" s="25"/>
      <c r="M17" s="25"/>
      <c r="N17" s="69">
        <f t="shared" si="0"/>
        <v>0</v>
      </c>
      <c r="O17" s="23" t="s">
        <v>16</v>
      </c>
    </row>
    <row r="18" spans="2:15" ht="18.75">
      <c r="B18" s="56">
        <v>8</v>
      </c>
      <c r="C18" s="31"/>
      <c r="D18" s="20"/>
      <c r="E18" s="21"/>
      <c r="F18" s="21"/>
      <c r="G18" s="21"/>
      <c r="H18" s="22" t="e">
        <f t="shared" si="1"/>
        <v>#DIV/0!</v>
      </c>
      <c r="I18" s="21"/>
      <c r="J18" s="25"/>
      <c r="K18" s="25"/>
      <c r="L18" s="25"/>
      <c r="M18" s="25"/>
      <c r="N18" s="69">
        <f t="shared" si="0"/>
        <v>0</v>
      </c>
      <c r="O18" s="23" t="s">
        <v>16</v>
      </c>
    </row>
    <row r="19" spans="2:15" ht="18.75">
      <c r="B19" s="56">
        <v>9</v>
      </c>
      <c r="C19" s="31"/>
      <c r="D19" s="20"/>
      <c r="E19" s="21"/>
      <c r="F19" s="21"/>
      <c r="G19" s="21"/>
      <c r="H19" s="22" t="e">
        <f t="shared" si="1"/>
        <v>#DIV/0!</v>
      </c>
      <c r="I19" s="21"/>
      <c r="J19" s="25"/>
      <c r="K19" s="25"/>
      <c r="L19" s="25"/>
      <c r="M19" s="25"/>
      <c r="N19" s="69">
        <f t="shared" si="0"/>
        <v>0</v>
      </c>
      <c r="O19" s="23" t="s">
        <v>16</v>
      </c>
    </row>
    <row r="20" spans="2:15" ht="18.75">
      <c r="B20" s="56">
        <v>10</v>
      </c>
      <c r="C20" s="31"/>
      <c r="D20" s="20"/>
      <c r="E20" s="21"/>
      <c r="F20" s="21"/>
      <c r="G20" s="21"/>
      <c r="H20" s="22" t="e">
        <f t="shared" si="1"/>
        <v>#DIV/0!</v>
      </c>
      <c r="I20" s="21"/>
      <c r="J20" s="25"/>
      <c r="K20" s="25"/>
      <c r="L20" s="25"/>
      <c r="M20" s="25"/>
      <c r="N20" s="69">
        <f t="shared" si="0"/>
        <v>0</v>
      </c>
      <c r="O20" s="23" t="s">
        <v>16</v>
      </c>
    </row>
    <row r="21" spans="2:15" ht="18.75">
      <c r="B21" s="56">
        <v>11</v>
      </c>
      <c r="C21" s="31"/>
      <c r="D21" s="20"/>
      <c r="E21" s="21"/>
      <c r="F21" s="21"/>
      <c r="G21" s="21"/>
      <c r="H21" s="22" t="e">
        <f t="shared" si="1"/>
        <v>#DIV/0!</v>
      </c>
      <c r="I21" s="21"/>
      <c r="J21" s="25"/>
      <c r="K21" s="25"/>
      <c r="L21" s="25"/>
      <c r="M21" s="25"/>
      <c r="N21" s="69">
        <f t="shared" si="0"/>
        <v>0</v>
      </c>
      <c r="O21" s="23" t="s">
        <v>16</v>
      </c>
    </row>
    <row r="22" spans="2:15" ht="18.75">
      <c r="B22" s="56">
        <v>12</v>
      </c>
      <c r="C22" s="31"/>
      <c r="D22" s="20"/>
      <c r="E22" s="21"/>
      <c r="F22" s="21"/>
      <c r="G22" s="21"/>
      <c r="H22" s="22" t="e">
        <f t="shared" si="1"/>
        <v>#DIV/0!</v>
      </c>
      <c r="I22" s="21"/>
      <c r="J22" s="25"/>
      <c r="K22" s="25"/>
      <c r="L22" s="25"/>
      <c r="M22" s="25"/>
      <c r="N22" s="69">
        <f t="shared" si="0"/>
        <v>0</v>
      </c>
      <c r="O22" s="23" t="s">
        <v>16</v>
      </c>
    </row>
    <row r="23" spans="2:15" ht="18.75">
      <c r="B23" s="56">
        <v>13</v>
      </c>
      <c r="C23" s="31"/>
      <c r="D23" s="20"/>
      <c r="E23" s="21"/>
      <c r="F23" s="21"/>
      <c r="G23" s="21"/>
      <c r="H23" s="22" t="e">
        <f t="shared" si="1"/>
        <v>#DIV/0!</v>
      </c>
      <c r="I23" s="21"/>
      <c r="J23" s="25"/>
      <c r="K23" s="25"/>
      <c r="L23" s="25"/>
      <c r="M23" s="25"/>
      <c r="N23" s="69">
        <f t="shared" si="0"/>
        <v>0</v>
      </c>
      <c r="O23" s="23" t="s">
        <v>16</v>
      </c>
    </row>
    <row r="24" spans="2:15" ht="18.75">
      <c r="B24" s="56">
        <v>14</v>
      </c>
      <c r="C24" s="31"/>
      <c r="D24" s="20"/>
      <c r="E24" s="21"/>
      <c r="F24" s="21"/>
      <c r="G24" s="21"/>
      <c r="H24" s="22" t="e">
        <f t="shared" si="1"/>
        <v>#DIV/0!</v>
      </c>
      <c r="I24" s="21"/>
      <c r="J24" s="25"/>
      <c r="K24" s="25"/>
      <c r="L24" s="25"/>
      <c r="M24" s="25"/>
      <c r="N24" s="69">
        <f t="shared" si="0"/>
        <v>0</v>
      </c>
      <c r="O24" s="23" t="s">
        <v>16</v>
      </c>
    </row>
    <row r="25" spans="2:15" ht="18.75">
      <c r="B25" s="56">
        <v>15</v>
      </c>
      <c r="C25" s="31"/>
      <c r="D25" s="20"/>
      <c r="E25" s="21"/>
      <c r="F25" s="21"/>
      <c r="G25" s="21"/>
      <c r="H25" s="22" t="e">
        <f t="shared" si="1"/>
        <v>#DIV/0!</v>
      </c>
      <c r="I25" s="21"/>
      <c r="J25" s="25"/>
      <c r="K25" s="25"/>
      <c r="L25" s="25"/>
      <c r="M25" s="25"/>
      <c r="N25" s="69">
        <f t="shared" si="0"/>
        <v>0</v>
      </c>
      <c r="O25" s="23" t="s">
        <v>16</v>
      </c>
    </row>
    <row r="26" spans="2:15" ht="18.75">
      <c r="B26" s="56">
        <v>16</v>
      </c>
      <c r="C26" s="31"/>
      <c r="D26" s="20"/>
      <c r="E26" s="21"/>
      <c r="F26" s="21"/>
      <c r="G26" s="21"/>
      <c r="H26" s="22" t="e">
        <f t="shared" si="1"/>
        <v>#DIV/0!</v>
      </c>
      <c r="I26" s="21"/>
      <c r="J26" s="25"/>
      <c r="K26" s="25"/>
      <c r="L26" s="25"/>
      <c r="M26" s="25"/>
      <c r="N26" s="69">
        <f t="shared" si="0"/>
        <v>0</v>
      </c>
      <c r="O26" s="23" t="s">
        <v>16</v>
      </c>
    </row>
    <row r="27" spans="2:15" ht="18.75">
      <c r="B27" s="56">
        <v>17</v>
      </c>
      <c r="C27" s="31"/>
      <c r="D27" s="20"/>
      <c r="E27" s="21"/>
      <c r="F27" s="21"/>
      <c r="G27" s="21"/>
      <c r="H27" s="22" t="e">
        <f t="shared" ref="H27:H30" si="2">AVERAGE(E27:G27)</f>
        <v>#DIV/0!</v>
      </c>
      <c r="I27" s="21"/>
      <c r="J27" s="25"/>
      <c r="K27" s="25"/>
      <c r="L27" s="25"/>
      <c r="M27" s="25"/>
      <c r="N27" s="69">
        <f t="shared" si="0"/>
        <v>0</v>
      </c>
      <c r="O27" s="23" t="s">
        <v>16</v>
      </c>
    </row>
    <row r="28" spans="2:15" ht="18.75">
      <c r="B28" s="56">
        <v>18</v>
      </c>
      <c r="C28" s="31"/>
      <c r="D28" s="20"/>
      <c r="E28" s="21"/>
      <c r="F28" s="21"/>
      <c r="G28" s="21"/>
      <c r="H28" s="22" t="e">
        <f t="shared" si="2"/>
        <v>#DIV/0!</v>
      </c>
      <c r="I28" s="21"/>
      <c r="J28" s="25"/>
      <c r="K28" s="25"/>
      <c r="L28" s="25"/>
      <c r="M28" s="25"/>
      <c r="N28" s="69">
        <f t="shared" si="0"/>
        <v>0</v>
      </c>
      <c r="O28" s="23" t="s">
        <v>16</v>
      </c>
    </row>
    <row r="29" spans="2:15" ht="18.75">
      <c r="B29" s="56">
        <v>19</v>
      </c>
      <c r="C29" s="31"/>
      <c r="D29" s="20"/>
      <c r="E29" s="21"/>
      <c r="F29" s="21"/>
      <c r="G29" s="21"/>
      <c r="H29" s="22" t="e">
        <f t="shared" si="2"/>
        <v>#DIV/0!</v>
      </c>
      <c r="I29" s="21"/>
      <c r="J29" s="25"/>
      <c r="K29" s="25"/>
      <c r="L29" s="25"/>
      <c r="M29" s="25"/>
      <c r="N29" s="69">
        <f t="shared" si="0"/>
        <v>0</v>
      </c>
      <c r="O29" s="23" t="s">
        <v>16</v>
      </c>
    </row>
    <row r="30" spans="2:15" ht="18.75">
      <c r="B30" s="57">
        <v>20</v>
      </c>
      <c r="C30" s="58"/>
      <c r="D30" s="59"/>
      <c r="E30" s="60"/>
      <c r="F30" s="60"/>
      <c r="G30" s="60"/>
      <c r="H30" s="61" t="e">
        <f t="shared" si="2"/>
        <v>#DIV/0!</v>
      </c>
      <c r="I30" s="60"/>
      <c r="J30" s="62"/>
      <c r="K30" s="62"/>
      <c r="L30" s="62"/>
      <c r="M30" s="62"/>
      <c r="N30" s="95">
        <f t="shared" si="0"/>
        <v>0</v>
      </c>
      <c r="O30" s="63" t="s">
        <v>16</v>
      </c>
    </row>
    <row r="31" spans="2:15" ht="18.75">
      <c r="B31" s="70" t="s">
        <v>17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250">
        <f>SUM(N11:N30)</f>
        <v>0</v>
      </c>
      <c r="O31" s="73"/>
    </row>
    <row r="32" spans="2:15" ht="15.75" customHeight="1" thickBot="1"/>
    <row r="33" spans="4:13" ht="19.5" thickTop="1">
      <c r="D33" s="77" t="s">
        <v>76</v>
      </c>
      <c r="J33" s="252" t="s">
        <v>129</v>
      </c>
      <c r="K33" s="253"/>
      <c r="L33" s="253"/>
      <c r="M33" s="254"/>
    </row>
    <row r="34" spans="4:13" ht="18.75">
      <c r="D34" s="78" t="s">
        <v>77</v>
      </c>
      <c r="J34" s="255"/>
      <c r="K34" s="256"/>
      <c r="L34" s="256"/>
      <c r="M34" s="257"/>
    </row>
    <row r="35" spans="4:13" ht="18.75">
      <c r="D35" s="78" t="s">
        <v>78</v>
      </c>
      <c r="J35" s="255"/>
      <c r="K35" s="256"/>
      <c r="L35" s="256"/>
      <c r="M35" s="257"/>
    </row>
    <row r="36" spans="4:13" ht="19.5" thickBot="1">
      <c r="D36" s="79" t="s">
        <v>79</v>
      </c>
      <c r="J36" s="255"/>
      <c r="K36" s="256"/>
      <c r="L36" s="256"/>
      <c r="M36" s="257"/>
    </row>
    <row r="37" spans="4:13" ht="15.75" customHeight="1" thickTop="1">
      <c r="J37" s="255"/>
      <c r="K37" s="256"/>
      <c r="L37" s="256"/>
      <c r="M37" s="257"/>
    </row>
    <row r="38" spans="4:13" ht="15.75" customHeight="1">
      <c r="J38" s="255"/>
      <c r="K38" s="256"/>
      <c r="L38" s="256"/>
      <c r="M38" s="257"/>
    </row>
    <row r="39" spans="4:13" ht="15.75" customHeight="1">
      <c r="J39" s="255"/>
      <c r="K39" s="256"/>
      <c r="L39" s="256"/>
      <c r="M39" s="257"/>
    </row>
    <row r="40" spans="4:13" ht="15.75" customHeight="1">
      <c r="J40" s="255"/>
      <c r="K40" s="256"/>
      <c r="L40" s="256"/>
      <c r="M40" s="257"/>
    </row>
    <row r="41" spans="4:13" ht="15.75" customHeight="1">
      <c r="J41" s="255"/>
      <c r="K41" s="256"/>
      <c r="L41" s="256"/>
      <c r="M41" s="257"/>
    </row>
    <row r="42" spans="4:13" ht="15.75" customHeight="1">
      <c r="J42" s="255"/>
      <c r="K42" s="256"/>
      <c r="L42" s="256"/>
      <c r="M42" s="257"/>
    </row>
    <row r="43" spans="4:13" ht="15.75" customHeight="1">
      <c r="J43" s="255"/>
      <c r="K43" s="256"/>
      <c r="L43" s="256"/>
      <c r="M43" s="257"/>
    </row>
    <row r="44" spans="4:13" ht="15.75" customHeight="1" thickBot="1">
      <c r="J44" s="258"/>
      <c r="K44" s="259"/>
      <c r="L44" s="259"/>
      <c r="M44" s="260"/>
    </row>
    <row r="45" spans="4:13" ht="15.75" customHeight="1" thickTop="1"/>
  </sheetData>
  <autoFilter ref="B10:O10" xr:uid="{9EDA4556-4327-48D3-8F83-F07AD82DA1C7}"/>
  <mergeCells count="9">
    <mergeCell ref="J33:M44"/>
    <mergeCell ref="B8:C8"/>
    <mergeCell ref="B2:O3"/>
    <mergeCell ref="J8:K8"/>
    <mergeCell ref="E9:I9"/>
    <mergeCell ref="J9:M9"/>
    <mergeCell ref="B4:C4"/>
    <mergeCell ref="B5:C5"/>
    <mergeCell ref="B6:C6"/>
  </mergeCells>
  <phoneticPr fontId="1"/>
  <dataValidations count="2">
    <dataValidation allowBlank="1" showInputMessage="1" showErrorMessage="1" sqref="N11:N30" xr:uid="{1620A3CE-E942-49FB-B3A1-8A305A093489}"/>
    <dataValidation type="list" allowBlank="1" showInputMessage="1" showErrorMessage="1" sqref="D11:D30" xr:uid="{E14D950F-AF2F-4F90-99A2-DFB79E625963}">
      <formula1>"病院,診療所,助産所"</formula1>
    </dataValidation>
  </dataValidations>
  <pageMargins left="0.7" right="0.7" top="0.75" bottom="0.75" header="0.3" footer="0.3"/>
  <ignoredErrors>
    <ignoredError sqref="H11:H30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CC8DF5-82C8-41DD-80E5-7F1DD3AE7CB7}">
          <x14:formula1>
            <xm:f>都道府県リスト!$A$2:$A$48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A1F6B-5488-40FF-8CFD-05B0E0B23A76}">
  <sheetPr>
    <tabColor rgb="FFFFFF00"/>
  </sheetPr>
  <dimension ref="B1:T32"/>
  <sheetViews>
    <sheetView topLeftCell="D1" zoomScale="80" zoomScaleNormal="80" workbookViewId="0">
      <selection activeCell="S21" sqref="S21"/>
    </sheetView>
  </sheetViews>
  <sheetFormatPr defaultRowHeight="18.75"/>
  <cols>
    <col min="1" max="1" width="4.375" customWidth="1"/>
    <col min="2" max="2" width="8.25" bestFit="1" customWidth="1"/>
    <col min="3" max="3" width="22.625" customWidth="1"/>
    <col min="4" max="4" width="29.125" customWidth="1"/>
    <col min="5" max="6" width="7.125" bestFit="1" customWidth="1"/>
    <col min="7" max="7" width="6.625" bestFit="1" customWidth="1"/>
    <col min="8" max="8" width="8.625" bestFit="1" customWidth="1"/>
    <col min="9" max="9" width="6.625" bestFit="1" customWidth="1"/>
    <col min="10" max="10" width="12.25" bestFit="1" customWidth="1"/>
    <col min="11" max="11" width="19.75" bestFit="1" customWidth="1"/>
    <col min="12" max="12" width="10.375" bestFit="1" customWidth="1"/>
    <col min="13" max="13" width="20.125" customWidth="1"/>
    <col min="14" max="14" width="17.875" bestFit="1" customWidth="1"/>
    <col min="15" max="15" width="42.375" bestFit="1" customWidth="1"/>
    <col min="18" max="18" width="46.5" customWidth="1"/>
    <col min="19" max="19" width="27.25" bestFit="1" customWidth="1"/>
  </cols>
  <sheetData>
    <row r="1" spans="2:20" ht="19.5" thickBot="1"/>
    <row r="2" spans="2:20">
      <c r="B2" s="263" t="s">
        <v>156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5"/>
    </row>
    <row r="3" spans="2:20" ht="19.5" thickBot="1">
      <c r="B3" s="266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8"/>
    </row>
    <row r="4" spans="2:20" ht="15.75" customHeight="1">
      <c r="B4" s="274" t="s">
        <v>164</v>
      </c>
      <c r="C4" s="274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</row>
    <row r="5" spans="2:20" ht="15.75" customHeight="1">
      <c r="B5" s="275" t="s">
        <v>165</v>
      </c>
      <c r="C5" s="275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</row>
    <row r="6" spans="2:20" ht="15.75" customHeight="1">
      <c r="B6" s="276" t="s">
        <v>163</v>
      </c>
      <c r="C6" s="276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</row>
    <row r="7" spans="2:20" ht="15.75" customHeight="1"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</row>
    <row r="8" spans="2:20">
      <c r="B8" s="261"/>
      <c r="C8" s="262"/>
      <c r="D8" s="18" t="s">
        <v>131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2:20" ht="45.75" customHeight="1">
      <c r="B9" s="92"/>
      <c r="C9" s="94"/>
      <c r="D9" s="83"/>
      <c r="E9" s="270" t="s">
        <v>18</v>
      </c>
      <c r="F9" s="270"/>
      <c r="G9" s="270"/>
      <c r="H9" s="270"/>
      <c r="I9" s="270"/>
      <c r="J9" s="277" t="s">
        <v>19</v>
      </c>
      <c r="K9" s="272"/>
      <c r="L9" s="272"/>
      <c r="M9" s="273"/>
      <c r="N9" s="91"/>
      <c r="O9" s="87"/>
      <c r="P9" s="278" t="s">
        <v>22</v>
      </c>
      <c r="Q9" s="279"/>
      <c r="R9" s="27" t="s">
        <v>23</v>
      </c>
      <c r="S9" s="28" t="s">
        <v>140</v>
      </c>
      <c r="T9" s="88"/>
    </row>
    <row r="10" spans="2:20" ht="37.5">
      <c r="B10" s="51" t="s">
        <v>0</v>
      </c>
      <c r="C10" s="241" t="s">
        <v>1</v>
      </c>
      <c r="D10" s="242" t="s">
        <v>2</v>
      </c>
      <c r="E10" s="235" t="s">
        <v>7</v>
      </c>
      <c r="F10" s="235" t="s">
        <v>8</v>
      </c>
      <c r="G10" s="235" t="s">
        <v>9</v>
      </c>
      <c r="H10" s="236" t="s">
        <v>24</v>
      </c>
      <c r="I10" s="237" t="s">
        <v>11</v>
      </c>
      <c r="J10" s="238" t="s">
        <v>12</v>
      </c>
      <c r="K10" s="238" t="s">
        <v>25</v>
      </c>
      <c r="L10" s="239" t="s">
        <v>14</v>
      </c>
      <c r="M10" s="239" t="s">
        <v>26</v>
      </c>
      <c r="N10" s="243" t="s">
        <v>20</v>
      </c>
      <c r="O10" s="244" t="s">
        <v>21</v>
      </c>
      <c r="P10" s="246" t="s">
        <v>5</v>
      </c>
      <c r="Q10" s="246" t="s">
        <v>27</v>
      </c>
      <c r="R10" s="245" t="s">
        <v>27</v>
      </c>
      <c r="S10" s="247" t="s">
        <v>27</v>
      </c>
      <c r="T10" s="51" t="s">
        <v>6</v>
      </c>
    </row>
    <row r="11" spans="2:20">
      <c r="B11" s="90">
        <v>1</v>
      </c>
      <c r="C11" s="89"/>
      <c r="D11" s="24"/>
      <c r="E11" s="21"/>
      <c r="F11" s="21"/>
      <c r="G11" s="21"/>
      <c r="H11" s="22" t="e">
        <f>AVERAGE(E11:G11)</f>
        <v>#DIV/0!</v>
      </c>
      <c r="I11" s="21"/>
      <c r="J11" s="25"/>
      <c r="K11" s="25"/>
      <c r="L11" s="25"/>
      <c r="M11" s="25"/>
      <c r="N11" s="25"/>
      <c r="O11" s="26" t="s">
        <v>16</v>
      </c>
      <c r="P11" s="29">
        <v>250000</v>
      </c>
      <c r="Q11" s="30">
        <f>N11*P11</f>
        <v>0</v>
      </c>
      <c r="R11" s="116"/>
      <c r="S11" s="30">
        <f>MIN(Q11:R11)</f>
        <v>0</v>
      </c>
      <c r="T11" s="19"/>
    </row>
    <row r="12" spans="2:20">
      <c r="B12" s="56">
        <v>2</v>
      </c>
      <c r="C12" s="31"/>
      <c r="D12" s="24"/>
      <c r="E12" s="21"/>
      <c r="F12" s="21"/>
      <c r="G12" s="21"/>
      <c r="H12" s="22" t="e">
        <f t="shared" ref="H12:H19" si="0">AVERAGE(E12:G12)</f>
        <v>#DIV/0!</v>
      </c>
      <c r="I12" s="21"/>
      <c r="J12" s="25"/>
      <c r="K12" s="25"/>
      <c r="L12" s="25"/>
      <c r="M12" s="25"/>
      <c r="N12" s="25"/>
      <c r="O12" s="26" t="s">
        <v>16</v>
      </c>
      <c r="P12" s="29">
        <v>250000</v>
      </c>
      <c r="Q12" s="30">
        <f t="shared" ref="Q12:Q19" si="1">N12*P12</f>
        <v>0</v>
      </c>
      <c r="R12" s="116"/>
      <c r="S12" s="30">
        <f t="shared" ref="S12:S20" si="2">MIN(Q12:R12)</f>
        <v>0</v>
      </c>
      <c r="T12" s="19"/>
    </row>
    <row r="13" spans="2:20">
      <c r="B13" s="56">
        <v>3</v>
      </c>
      <c r="C13" s="31"/>
      <c r="D13" s="24"/>
      <c r="E13" s="21"/>
      <c r="F13" s="21"/>
      <c r="G13" s="21"/>
      <c r="H13" s="22" t="e">
        <f t="shared" si="0"/>
        <v>#DIV/0!</v>
      </c>
      <c r="I13" s="21"/>
      <c r="J13" s="25"/>
      <c r="K13" s="25"/>
      <c r="L13" s="25"/>
      <c r="M13" s="25"/>
      <c r="N13" s="25"/>
      <c r="O13" s="26" t="s">
        <v>16</v>
      </c>
      <c r="P13" s="29">
        <v>250000</v>
      </c>
      <c r="Q13" s="30">
        <f t="shared" si="1"/>
        <v>0</v>
      </c>
      <c r="R13" s="116"/>
      <c r="S13" s="30">
        <f t="shared" si="2"/>
        <v>0</v>
      </c>
      <c r="T13" s="19"/>
    </row>
    <row r="14" spans="2:20">
      <c r="B14" s="56">
        <v>4</v>
      </c>
      <c r="C14" s="31"/>
      <c r="D14" s="24"/>
      <c r="E14" s="21"/>
      <c r="F14" s="21"/>
      <c r="G14" s="21"/>
      <c r="H14" s="22" t="e">
        <f t="shared" si="0"/>
        <v>#DIV/0!</v>
      </c>
      <c r="I14" s="21"/>
      <c r="J14" s="25"/>
      <c r="K14" s="25"/>
      <c r="L14" s="25"/>
      <c r="M14" s="25"/>
      <c r="N14" s="25"/>
      <c r="O14" s="26" t="s">
        <v>16</v>
      </c>
      <c r="P14" s="29">
        <v>250000</v>
      </c>
      <c r="Q14" s="30">
        <f t="shared" si="1"/>
        <v>0</v>
      </c>
      <c r="R14" s="116"/>
      <c r="S14" s="30">
        <f t="shared" si="2"/>
        <v>0</v>
      </c>
      <c r="T14" s="19"/>
    </row>
    <row r="15" spans="2:20">
      <c r="B15" s="56">
        <v>5</v>
      </c>
      <c r="C15" s="31"/>
      <c r="D15" s="24"/>
      <c r="E15" s="21"/>
      <c r="F15" s="21"/>
      <c r="G15" s="21"/>
      <c r="H15" s="22" t="e">
        <f t="shared" si="0"/>
        <v>#DIV/0!</v>
      </c>
      <c r="I15" s="21"/>
      <c r="J15" s="25"/>
      <c r="K15" s="25"/>
      <c r="L15" s="25"/>
      <c r="M15" s="25"/>
      <c r="N15" s="25"/>
      <c r="O15" s="26" t="s">
        <v>16</v>
      </c>
      <c r="P15" s="29">
        <v>250000</v>
      </c>
      <c r="Q15" s="30">
        <f t="shared" si="1"/>
        <v>0</v>
      </c>
      <c r="R15" s="116"/>
      <c r="S15" s="30">
        <f t="shared" si="2"/>
        <v>0</v>
      </c>
      <c r="T15" s="19"/>
    </row>
    <row r="16" spans="2:20">
      <c r="B16" s="56">
        <v>6</v>
      </c>
      <c r="C16" s="31"/>
      <c r="D16" s="24"/>
      <c r="E16" s="21"/>
      <c r="F16" s="21"/>
      <c r="G16" s="21"/>
      <c r="H16" s="22" t="e">
        <f t="shared" si="0"/>
        <v>#DIV/0!</v>
      </c>
      <c r="I16" s="21"/>
      <c r="J16" s="25"/>
      <c r="K16" s="25"/>
      <c r="L16" s="25"/>
      <c r="M16" s="25"/>
      <c r="N16" s="25"/>
      <c r="O16" s="26" t="s">
        <v>16</v>
      </c>
      <c r="P16" s="29">
        <v>250000</v>
      </c>
      <c r="Q16" s="30">
        <f t="shared" si="1"/>
        <v>0</v>
      </c>
      <c r="R16" s="116"/>
      <c r="S16" s="30">
        <f t="shared" si="2"/>
        <v>0</v>
      </c>
      <c r="T16" s="19"/>
    </row>
    <row r="17" spans="2:20">
      <c r="B17" s="56">
        <v>7</v>
      </c>
      <c r="C17" s="31"/>
      <c r="D17" s="24"/>
      <c r="E17" s="21"/>
      <c r="F17" s="21"/>
      <c r="G17" s="21"/>
      <c r="H17" s="22" t="e">
        <f t="shared" si="0"/>
        <v>#DIV/0!</v>
      </c>
      <c r="I17" s="21"/>
      <c r="J17" s="25"/>
      <c r="K17" s="25"/>
      <c r="L17" s="25"/>
      <c r="M17" s="25"/>
      <c r="N17" s="25"/>
      <c r="O17" s="26" t="s">
        <v>16</v>
      </c>
      <c r="P17" s="29">
        <v>250000</v>
      </c>
      <c r="Q17" s="30">
        <f t="shared" si="1"/>
        <v>0</v>
      </c>
      <c r="R17" s="116"/>
      <c r="S17" s="30">
        <f t="shared" si="2"/>
        <v>0</v>
      </c>
      <c r="T17" s="19"/>
    </row>
    <row r="18" spans="2:20">
      <c r="B18" s="56">
        <v>8</v>
      </c>
      <c r="C18" s="31"/>
      <c r="D18" s="24"/>
      <c r="E18" s="21"/>
      <c r="F18" s="21"/>
      <c r="G18" s="21"/>
      <c r="H18" s="22" t="e">
        <f t="shared" si="0"/>
        <v>#DIV/0!</v>
      </c>
      <c r="I18" s="21"/>
      <c r="J18" s="25"/>
      <c r="K18" s="25"/>
      <c r="L18" s="25"/>
      <c r="M18" s="25"/>
      <c r="N18" s="25"/>
      <c r="O18" s="26" t="s">
        <v>16</v>
      </c>
      <c r="P18" s="29">
        <v>250000</v>
      </c>
      <c r="Q18" s="30">
        <f t="shared" si="1"/>
        <v>0</v>
      </c>
      <c r="R18" s="116"/>
      <c r="S18" s="30">
        <f t="shared" si="2"/>
        <v>0</v>
      </c>
      <c r="T18" s="19"/>
    </row>
    <row r="19" spans="2:20">
      <c r="B19" s="56">
        <v>9</v>
      </c>
      <c r="C19" s="31"/>
      <c r="D19" s="24"/>
      <c r="E19" s="21"/>
      <c r="F19" s="21"/>
      <c r="G19" s="21"/>
      <c r="H19" s="22" t="e">
        <f t="shared" si="0"/>
        <v>#DIV/0!</v>
      </c>
      <c r="I19" s="21"/>
      <c r="J19" s="25"/>
      <c r="K19" s="25"/>
      <c r="L19" s="25"/>
      <c r="M19" s="25"/>
      <c r="N19" s="25"/>
      <c r="O19" s="26" t="s">
        <v>16</v>
      </c>
      <c r="P19" s="29">
        <v>250000</v>
      </c>
      <c r="Q19" s="30">
        <f t="shared" si="1"/>
        <v>0</v>
      </c>
      <c r="R19" s="116"/>
      <c r="S19" s="30">
        <f t="shared" si="2"/>
        <v>0</v>
      </c>
      <c r="T19" s="19"/>
    </row>
    <row r="20" spans="2:20">
      <c r="B20" s="57">
        <v>10</v>
      </c>
      <c r="C20" s="58"/>
      <c r="D20" s="64"/>
      <c r="E20" s="60"/>
      <c r="F20" s="60"/>
      <c r="G20" s="60"/>
      <c r="H20" s="61" t="e">
        <f>AVERAGE(E20:G20)</f>
        <v>#DIV/0!</v>
      </c>
      <c r="I20" s="60"/>
      <c r="J20" s="62"/>
      <c r="K20" s="62"/>
      <c r="L20" s="62"/>
      <c r="M20" s="62"/>
      <c r="N20" s="62"/>
      <c r="O20" s="65" t="s">
        <v>16</v>
      </c>
      <c r="P20" s="66">
        <v>250000</v>
      </c>
      <c r="Q20" s="67">
        <f>N20*P20</f>
        <v>0</v>
      </c>
      <c r="R20" s="117"/>
      <c r="S20" s="67">
        <f t="shared" si="2"/>
        <v>0</v>
      </c>
      <c r="T20" s="68"/>
    </row>
    <row r="21" spans="2:20">
      <c r="B21" s="70" t="s">
        <v>17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251">
        <f>SUM(S11:S20)</f>
        <v>0</v>
      </c>
      <c r="T21" s="72"/>
    </row>
    <row r="22" spans="2:20" ht="19.5" thickBot="1"/>
    <row r="23" spans="2:20" ht="54.75" customHeight="1" thickTop="1" thickBot="1">
      <c r="D23" s="80" t="s">
        <v>76</v>
      </c>
      <c r="J23" s="252" t="s">
        <v>160</v>
      </c>
      <c r="K23" s="253"/>
      <c r="L23" s="253"/>
      <c r="M23" s="253"/>
      <c r="N23" s="254"/>
      <c r="O23" s="130" t="s">
        <v>128</v>
      </c>
      <c r="R23" s="76" t="s">
        <v>130</v>
      </c>
    </row>
    <row r="24" spans="2:20" ht="19.5" thickTop="1">
      <c r="D24" s="81" t="s">
        <v>80</v>
      </c>
      <c r="J24" s="255"/>
      <c r="K24" s="256"/>
      <c r="L24" s="256"/>
      <c r="M24" s="256"/>
      <c r="N24" s="257"/>
      <c r="O24" s="75"/>
    </row>
    <row r="25" spans="2:20">
      <c r="D25" s="81" t="s">
        <v>81</v>
      </c>
      <c r="J25" s="255"/>
      <c r="K25" s="256"/>
      <c r="L25" s="256"/>
      <c r="M25" s="256"/>
      <c r="N25" s="257"/>
    </row>
    <row r="26" spans="2:20">
      <c r="D26" s="81" t="s">
        <v>82</v>
      </c>
      <c r="J26" s="255"/>
      <c r="K26" s="256"/>
      <c r="L26" s="256"/>
      <c r="M26" s="256"/>
      <c r="N26" s="257"/>
    </row>
    <row r="27" spans="2:20" ht="19.5" thickBot="1">
      <c r="D27" s="82" t="s">
        <v>83</v>
      </c>
      <c r="J27" s="255"/>
      <c r="K27" s="256"/>
      <c r="L27" s="256"/>
      <c r="M27" s="256"/>
      <c r="N27" s="257"/>
    </row>
    <row r="28" spans="2:20" ht="19.5" thickTop="1">
      <c r="J28" s="255"/>
      <c r="K28" s="256"/>
      <c r="L28" s="256"/>
      <c r="M28" s="256"/>
      <c r="N28" s="257"/>
    </row>
    <row r="29" spans="2:20">
      <c r="J29" s="255"/>
      <c r="K29" s="256"/>
      <c r="L29" s="256"/>
      <c r="M29" s="256"/>
      <c r="N29" s="257"/>
    </row>
    <row r="30" spans="2:20">
      <c r="J30" s="255"/>
      <c r="K30" s="256"/>
      <c r="L30" s="256"/>
      <c r="M30" s="256"/>
      <c r="N30" s="257"/>
    </row>
    <row r="31" spans="2:20" ht="19.5" thickBot="1">
      <c r="J31" s="258"/>
      <c r="K31" s="259"/>
      <c r="L31" s="259"/>
      <c r="M31" s="259"/>
      <c r="N31" s="260"/>
    </row>
    <row r="32" spans="2:20" ht="19.5" thickTop="1"/>
  </sheetData>
  <autoFilter ref="B10:T10" xr:uid="{19DA1F6B-5488-40FF-8CFD-05B0E0B23A76}"/>
  <mergeCells count="9">
    <mergeCell ref="J23:N31"/>
    <mergeCell ref="B8:C8"/>
    <mergeCell ref="B2:T3"/>
    <mergeCell ref="E9:I9"/>
    <mergeCell ref="J9:M9"/>
    <mergeCell ref="P9:Q9"/>
    <mergeCell ref="B4:C4"/>
    <mergeCell ref="B5:C5"/>
    <mergeCell ref="B6:C6"/>
  </mergeCells>
  <phoneticPr fontId="1"/>
  <dataValidations count="1">
    <dataValidation type="list" allowBlank="1" showInputMessage="1" showErrorMessage="1" sqref="D11:D20" xr:uid="{20C4F469-1908-4859-89B9-45EC18C0EB39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B38AB0-2026-44AE-BE98-283F3C7F0659}">
          <x14:formula1>
            <xm:f>都道府県リスト!$A$2:$A$48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520CB-4794-41AC-8E79-53C8316FB898}">
  <sheetPr>
    <tabColor rgb="FFFFFF00"/>
  </sheetPr>
  <dimension ref="A1:O101"/>
  <sheetViews>
    <sheetView tabSelected="1" zoomScale="80" zoomScaleNormal="80" workbookViewId="0">
      <selection activeCell="O5" sqref="O5"/>
    </sheetView>
  </sheetViews>
  <sheetFormatPr defaultRowHeight="18.75" outlineLevelCol="1"/>
  <cols>
    <col min="1" max="1" width="3.625" style="33" customWidth="1"/>
    <col min="2" max="2" width="29" style="34" customWidth="1"/>
    <col min="3" max="3" width="32.5" style="32" customWidth="1" outlineLevel="1"/>
    <col min="4" max="4" width="14" style="32" bestFit="1" customWidth="1"/>
    <col min="5" max="5" width="18.25" style="32" customWidth="1"/>
    <col min="6" max="6" width="13.625" style="32" customWidth="1"/>
    <col min="7" max="7" width="14" style="32" bestFit="1" customWidth="1"/>
    <col min="8" max="8" width="20.625" style="32" customWidth="1"/>
    <col min="9" max="9" width="12.125" style="32" customWidth="1"/>
    <col min="10" max="10" width="17.5" style="32" bestFit="1" customWidth="1"/>
    <col min="11" max="11" width="12.125" style="32" customWidth="1"/>
    <col min="12" max="12" width="18.5" style="32" bestFit="1" customWidth="1"/>
    <col min="13" max="13" width="14.625" style="32" customWidth="1"/>
    <col min="14" max="14" width="12.625" style="32" customWidth="1"/>
    <col min="15" max="16384" width="9" style="32"/>
  </cols>
  <sheetData>
    <row r="1" spans="1:15" ht="19.5" thickBot="1"/>
    <row r="2" spans="1:15" ht="24" customHeight="1" thickBot="1">
      <c r="B2" s="280" t="s">
        <v>157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2"/>
    </row>
    <row r="3" spans="1:15" ht="18.75" customHeight="1">
      <c r="B3" s="143" t="s">
        <v>167</v>
      </c>
      <c r="C3" s="145"/>
    </row>
    <row r="4" spans="1:15" ht="18.75" customHeight="1">
      <c r="B4" s="142" t="s">
        <v>166</v>
      </c>
      <c r="C4" s="145"/>
    </row>
    <row r="5" spans="1:15" ht="18.75" customHeight="1">
      <c r="B5" s="144" t="s">
        <v>163</v>
      </c>
      <c r="C5" s="145"/>
    </row>
    <row r="6" spans="1:15" ht="18.75" customHeight="1">
      <c r="B6" s="118"/>
      <c r="C6" s="100"/>
    </row>
    <row r="7" spans="1:15" ht="18.75" customHeight="1" thickBot="1">
      <c r="B7" s="297"/>
      <c r="C7" s="298"/>
      <c r="D7" s="248" t="s">
        <v>131</v>
      </c>
    </row>
    <row r="8" spans="1:15" ht="15.75" customHeight="1">
      <c r="B8" s="299" t="s">
        <v>153</v>
      </c>
      <c r="C8" s="301" t="s">
        <v>116</v>
      </c>
      <c r="D8" s="285" t="s">
        <v>117</v>
      </c>
      <c r="E8" s="285" t="s">
        <v>118</v>
      </c>
      <c r="F8" s="287" t="s">
        <v>119</v>
      </c>
      <c r="G8" s="285" t="s">
        <v>120</v>
      </c>
      <c r="H8" s="285" t="s">
        <v>142</v>
      </c>
      <c r="I8" s="287" t="s">
        <v>121</v>
      </c>
      <c r="J8" s="287" t="s">
        <v>111</v>
      </c>
      <c r="K8" s="289" t="s">
        <v>148</v>
      </c>
      <c r="L8" s="291" t="s">
        <v>135</v>
      </c>
      <c r="M8" s="294" t="s">
        <v>150</v>
      </c>
    </row>
    <row r="9" spans="1:15" ht="15.75" customHeight="1">
      <c r="B9" s="300"/>
      <c r="C9" s="290"/>
      <c r="D9" s="286"/>
      <c r="E9" s="286"/>
      <c r="F9" s="288"/>
      <c r="G9" s="286"/>
      <c r="H9" s="286"/>
      <c r="I9" s="288"/>
      <c r="J9" s="288"/>
      <c r="K9" s="290"/>
      <c r="L9" s="292"/>
      <c r="M9" s="295"/>
    </row>
    <row r="10" spans="1:15" ht="15.75" customHeight="1">
      <c r="B10" s="300"/>
      <c r="C10" s="290"/>
      <c r="D10" s="286"/>
      <c r="E10" s="286"/>
      <c r="F10" s="288"/>
      <c r="G10" s="286"/>
      <c r="H10" s="286"/>
      <c r="I10" s="288"/>
      <c r="J10" s="288"/>
      <c r="K10" s="290"/>
      <c r="L10" s="292"/>
      <c r="M10" s="295"/>
      <c r="N10" s="283"/>
      <c r="O10" s="283"/>
    </row>
    <row r="11" spans="1:15" ht="15.75" customHeight="1">
      <c r="B11" s="300"/>
      <c r="C11" s="290"/>
      <c r="D11" s="286"/>
      <c r="E11" s="286"/>
      <c r="F11" s="288"/>
      <c r="G11" s="286"/>
      <c r="H11" s="286"/>
      <c r="I11" s="288"/>
      <c r="J11" s="288"/>
      <c r="K11" s="290"/>
      <c r="L11" s="293"/>
      <c r="M11" s="296"/>
      <c r="N11" s="283"/>
      <c r="O11" s="283"/>
    </row>
    <row r="12" spans="1:15">
      <c r="B12" s="133"/>
      <c r="C12" s="121"/>
      <c r="D12" s="35" t="s">
        <v>122</v>
      </c>
      <c r="E12" s="35" t="s">
        <v>123</v>
      </c>
      <c r="F12" s="36" t="s">
        <v>124</v>
      </c>
      <c r="G12" s="35" t="s">
        <v>125</v>
      </c>
      <c r="H12" s="35"/>
      <c r="I12" s="122" t="s">
        <v>126</v>
      </c>
      <c r="J12" s="35" t="s">
        <v>149</v>
      </c>
      <c r="K12" s="35" t="s">
        <v>127</v>
      </c>
      <c r="L12" s="123" t="s">
        <v>147</v>
      </c>
      <c r="M12" s="134" t="s">
        <v>146</v>
      </c>
    </row>
    <row r="13" spans="1:15">
      <c r="A13" s="37"/>
      <c r="B13" s="135"/>
      <c r="C13" s="38"/>
      <c r="D13" s="39" t="s">
        <v>84</v>
      </c>
      <c r="E13" s="39" t="s">
        <v>84</v>
      </c>
      <c r="F13" s="39" t="s">
        <v>84</v>
      </c>
      <c r="G13" s="39" t="s">
        <v>84</v>
      </c>
      <c r="H13" s="39"/>
      <c r="I13" s="39" t="s">
        <v>84</v>
      </c>
      <c r="J13" s="39" t="s">
        <v>84</v>
      </c>
      <c r="K13" s="39" t="s">
        <v>84</v>
      </c>
      <c r="L13" s="119"/>
      <c r="M13" s="136"/>
      <c r="N13" s="126"/>
      <c r="O13" s="127"/>
    </row>
    <row r="14" spans="1:15">
      <c r="B14" s="146"/>
      <c r="C14" s="149"/>
      <c r="D14" s="151"/>
      <c r="E14" s="151"/>
      <c r="F14" s="155">
        <f>D14-E14</f>
        <v>0</v>
      </c>
      <c r="G14" s="151"/>
      <c r="H14" s="151"/>
      <c r="I14" s="158">
        <f t="shared" ref="I14:I32" si="0">IF(H14="年間９月以上",11400000,IF(H14="年間６月以上９月未満",7600000,IF(H14="年間６月未満",3800000,0)))</f>
        <v>0</v>
      </c>
      <c r="J14" s="158">
        <f t="shared" ref="J14:J32" si="1">MIN(F14,G14,I14)</f>
        <v>0</v>
      </c>
      <c r="K14" s="154"/>
      <c r="L14" s="155">
        <f t="shared" ref="L14:L32" si="2">MIN(J14,K14)</f>
        <v>0</v>
      </c>
      <c r="M14" s="159">
        <f>L14*1/2</f>
        <v>0</v>
      </c>
      <c r="N14" s="128"/>
      <c r="O14" s="129"/>
    </row>
    <row r="15" spans="1:15">
      <c r="B15" s="147"/>
      <c r="C15" s="149"/>
      <c r="D15" s="152"/>
      <c r="E15" s="152"/>
      <c r="F15" s="156">
        <f t="shared" ref="F15:F32" si="3">D15-E15</f>
        <v>0</v>
      </c>
      <c r="G15" s="152"/>
      <c r="H15" s="151"/>
      <c r="I15" s="158">
        <f t="shared" si="0"/>
        <v>0</v>
      </c>
      <c r="J15" s="158">
        <f t="shared" si="1"/>
        <v>0</v>
      </c>
      <c r="K15" s="154"/>
      <c r="L15" s="155">
        <f t="shared" si="2"/>
        <v>0</v>
      </c>
      <c r="M15" s="159">
        <f t="shared" ref="M15:M31" si="4">L15*1/2</f>
        <v>0</v>
      </c>
      <c r="N15" s="128"/>
      <c r="O15" s="129"/>
    </row>
    <row r="16" spans="1:15">
      <c r="B16" s="147"/>
      <c r="C16" s="149"/>
      <c r="D16" s="152"/>
      <c r="E16" s="152"/>
      <c r="F16" s="156">
        <f t="shared" si="3"/>
        <v>0</v>
      </c>
      <c r="G16" s="152"/>
      <c r="H16" s="151"/>
      <c r="I16" s="158">
        <f t="shared" si="0"/>
        <v>0</v>
      </c>
      <c r="J16" s="158">
        <f t="shared" si="1"/>
        <v>0</v>
      </c>
      <c r="K16" s="154"/>
      <c r="L16" s="155">
        <f t="shared" si="2"/>
        <v>0</v>
      </c>
      <c r="M16" s="159">
        <f t="shared" si="4"/>
        <v>0</v>
      </c>
      <c r="N16" s="129"/>
      <c r="O16" s="129"/>
    </row>
    <row r="17" spans="2:15">
      <c r="B17" s="147"/>
      <c r="C17" s="149"/>
      <c r="D17" s="152"/>
      <c r="E17" s="152"/>
      <c r="F17" s="156">
        <f t="shared" si="3"/>
        <v>0</v>
      </c>
      <c r="G17" s="152"/>
      <c r="H17" s="151"/>
      <c r="I17" s="158">
        <f t="shared" si="0"/>
        <v>0</v>
      </c>
      <c r="J17" s="158">
        <f t="shared" si="1"/>
        <v>0</v>
      </c>
      <c r="K17" s="154"/>
      <c r="L17" s="155">
        <f t="shared" si="2"/>
        <v>0</v>
      </c>
      <c r="M17" s="159">
        <f t="shared" si="4"/>
        <v>0</v>
      </c>
      <c r="N17" s="129"/>
      <c r="O17" s="129"/>
    </row>
    <row r="18" spans="2:15">
      <c r="B18" s="147"/>
      <c r="C18" s="149"/>
      <c r="D18" s="152"/>
      <c r="E18" s="152"/>
      <c r="F18" s="156">
        <f t="shared" si="3"/>
        <v>0</v>
      </c>
      <c r="G18" s="152"/>
      <c r="H18" s="151"/>
      <c r="I18" s="158">
        <f t="shared" si="0"/>
        <v>0</v>
      </c>
      <c r="J18" s="158">
        <f t="shared" si="1"/>
        <v>0</v>
      </c>
      <c r="K18" s="154"/>
      <c r="L18" s="155">
        <f t="shared" si="2"/>
        <v>0</v>
      </c>
      <c r="M18" s="159">
        <f t="shared" si="4"/>
        <v>0</v>
      </c>
      <c r="N18" s="129"/>
      <c r="O18" s="129"/>
    </row>
    <row r="19" spans="2:15">
      <c r="B19" s="147"/>
      <c r="C19" s="149"/>
      <c r="D19" s="152"/>
      <c r="E19" s="152"/>
      <c r="F19" s="156">
        <f t="shared" si="3"/>
        <v>0</v>
      </c>
      <c r="G19" s="152"/>
      <c r="H19" s="151"/>
      <c r="I19" s="158">
        <f t="shared" si="0"/>
        <v>0</v>
      </c>
      <c r="J19" s="158">
        <f t="shared" si="1"/>
        <v>0</v>
      </c>
      <c r="K19" s="154"/>
      <c r="L19" s="155">
        <f t="shared" si="2"/>
        <v>0</v>
      </c>
      <c r="M19" s="159">
        <f t="shared" si="4"/>
        <v>0</v>
      </c>
      <c r="N19" s="129"/>
      <c r="O19" s="129"/>
    </row>
    <row r="20" spans="2:15">
      <c r="B20" s="147"/>
      <c r="C20" s="149"/>
      <c r="D20" s="152"/>
      <c r="E20" s="152"/>
      <c r="F20" s="156">
        <f t="shared" si="3"/>
        <v>0</v>
      </c>
      <c r="G20" s="152"/>
      <c r="H20" s="151"/>
      <c r="I20" s="158">
        <f t="shared" si="0"/>
        <v>0</v>
      </c>
      <c r="J20" s="158">
        <f t="shared" si="1"/>
        <v>0</v>
      </c>
      <c r="K20" s="154"/>
      <c r="L20" s="155">
        <f t="shared" si="2"/>
        <v>0</v>
      </c>
      <c r="M20" s="159">
        <f t="shared" si="4"/>
        <v>0</v>
      </c>
    </row>
    <row r="21" spans="2:15">
      <c r="B21" s="147"/>
      <c r="C21" s="149"/>
      <c r="D21" s="152"/>
      <c r="E21" s="152"/>
      <c r="F21" s="156">
        <f t="shared" si="3"/>
        <v>0</v>
      </c>
      <c r="G21" s="152"/>
      <c r="H21" s="151"/>
      <c r="I21" s="158">
        <f t="shared" si="0"/>
        <v>0</v>
      </c>
      <c r="J21" s="158">
        <f t="shared" si="1"/>
        <v>0</v>
      </c>
      <c r="K21" s="154"/>
      <c r="L21" s="155">
        <f t="shared" si="2"/>
        <v>0</v>
      </c>
      <c r="M21" s="159">
        <f t="shared" si="4"/>
        <v>0</v>
      </c>
    </row>
    <row r="22" spans="2:15">
      <c r="B22" s="147"/>
      <c r="C22" s="149"/>
      <c r="D22" s="152"/>
      <c r="E22" s="152"/>
      <c r="F22" s="156">
        <f t="shared" si="3"/>
        <v>0</v>
      </c>
      <c r="G22" s="152"/>
      <c r="H22" s="151"/>
      <c r="I22" s="158">
        <f t="shared" si="0"/>
        <v>0</v>
      </c>
      <c r="J22" s="158">
        <f t="shared" si="1"/>
        <v>0</v>
      </c>
      <c r="K22" s="154"/>
      <c r="L22" s="155">
        <f t="shared" si="2"/>
        <v>0</v>
      </c>
      <c r="M22" s="159">
        <f t="shared" si="4"/>
        <v>0</v>
      </c>
    </row>
    <row r="23" spans="2:15">
      <c r="B23" s="147"/>
      <c r="C23" s="149"/>
      <c r="D23" s="152"/>
      <c r="E23" s="152"/>
      <c r="F23" s="156">
        <f t="shared" si="3"/>
        <v>0</v>
      </c>
      <c r="G23" s="152"/>
      <c r="H23" s="151"/>
      <c r="I23" s="158">
        <f t="shared" si="0"/>
        <v>0</v>
      </c>
      <c r="J23" s="158">
        <f t="shared" si="1"/>
        <v>0</v>
      </c>
      <c r="K23" s="154"/>
      <c r="L23" s="155">
        <f t="shared" si="2"/>
        <v>0</v>
      </c>
      <c r="M23" s="159">
        <f t="shared" si="4"/>
        <v>0</v>
      </c>
    </row>
    <row r="24" spans="2:15">
      <c r="B24" s="147"/>
      <c r="C24" s="149"/>
      <c r="D24" s="152"/>
      <c r="E24" s="152"/>
      <c r="F24" s="156">
        <f t="shared" si="3"/>
        <v>0</v>
      </c>
      <c r="G24" s="152"/>
      <c r="H24" s="151"/>
      <c r="I24" s="158">
        <f t="shared" si="0"/>
        <v>0</v>
      </c>
      <c r="J24" s="158">
        <f t="shared" si="1"/>
        <v>0</v>
      </c>
      <c r="K24" s="154"/>
      <c r="L24" s="155">
        <f t="shared" si="2"/>
        <v>0</v>
      </c>
      <c r="M24" s="159">
        <f t="shared" si="4"/>
        <v>0</v>
      </c>
    </row>
    <row r="25" spans="2:15">
      <c r="B25" s="147"/>
      <c r="C25" s="149"/>
      <c r="D25" s="152"/>
      <c r="E25" s="152"/>
      <c r="F25" s="156">
        <f t="shared" si="3"/>
        <v>0</v>
      </c>
      <c r="G25" s="152"/>
      <c r="H25" s="151"/>
      <c r="I25" s="158">
        <f t="shared" si="0"/>
        <v>0</v>
      </c>
      <c r="J25" s="158">
        <f t="shared" si="1"/>
        <v>0</v>
      </c>
      <c r="K25" s="154"/>
      <c r="L25" s="155">
        <f t="shared" si="2"/>
        <v>0</v>
      </c>
      <c r="M25" s="159">
        <f t="shared" si="4"/>
        <v>0</v>
      </c>
    </row>
    <row r="26" spans="2:15">
      <c r="B26" s="147"/>
      <c r="C26" s="149"/>
      <c r="D26" s="152"/>
      <c r="E26" s="152"/>
      <c r="F26" s="156">
        <f t="shared" si="3"/>
        <v>0</v>
      </c>
      <c r="G26" s="152"/>
      <c r="H26" s="151"/>
      <c r="I26" s="158">
        <f t="shared" si="0"/>
        <v>0</v>
      </c>
      <c r="J26" s="158">
        <f t="shared" si="1"/>
        <v>0</v>
      </c>
      <c r="K26" s="154"/>
      <c r="L26" s="155">
        <f t="shared" si="2"/>
        <v>0</v>
      </c>
      <c r="M26" s="159">
        <f t="shared" si="4"/>
        <v>0</v>
      </c>
    </row>
    <row r="27" spans="2:15">
      <c r="B27" s="147"/>
      <c r="C27" s="149"/>
      <c r="D27" s="152"/>
      <c r="E27" s="152"/>
      <c r="F27" s="156">
        <f t="shared" si="3"/>
        <v>0</v>
      </c>
      <c r="G27" s="152"/>
      <c r="H27" s="151"/>
      <c r="I27" s="158">
        <f t="shared" si="0"/>
        <v>0</v>
      </c>
      <c r="J27" s="158">
        <f t="shared" si="1"/>
        <v>0</v>
      </c>
      <c r="K27" s="154"/>
      <c r="L27" s="155">
        <f t="shared" si="2"/>
        <v>0</v>
      </c>
      <c r="M27" s="159">
        <f t="shared" si="4"/>
        <v>0</v>
      </c>
    </row>
    <row r="28" spans="2:15">
      <c r="B28" s="147"/>
      <c r="C28" s="149"/>
      <c r="D28" s="152"/>
      <c r="E28" s="152"/>
      <c r="F28" s="156">
        <f t="shared" si="3"/>
        <v>0</v>
      </c>
      <c r="G28" s="152"/>
      <c r="H28" s="151"/>
      <c r="I28" s="158">
        <f t="shared" si="0"/>
        <v>0</v>
      </c>
      <c r="J28" s="158">
        <f t="shared" si="1"/>
        <v>0</v>
      </c>
      <c r="K28" s="154"/>
      <c r="L28" s="155">
        <f t="shared" si="2"/>
        <v>0</v>
      </c>
      <c r="M28" s="159">
        <f t="shared" si="4"/>
        <v>0</v>
      </c>
    </row>
    <row r="29" spans="2:15">
      <c r="B29" s="147"/>
      <c r="C29" s="149"/>
      <c r="D29" s="152"/>
      <c r="E29" s="152"/>
      <c r="F29" s="156">
        <f t="shared" si="3"/>
        <v>0</v>
      </c>
      <c r="G29" s="152"/>
      <c r="H29" s="151"/>
      <c r="I29" s="158">
        <f t="shared" si="0"/>
        <v>0</v>
      </c>
      <c r="J29" s="158">
        <f t="shared" si="1"/>
        <v>0</v>
      </c>
      <c r="K29" s="154"/>
      <c r="L29" s="155">
        <f t="shared" si="2"/>
        <v>0</v>
      </c>
      <c r="M29" s="159">
        <f t="shared" si="4"/>
        <v>0</v>
      </c>
    </row>
    <row r="30" spans="2:15">
      <c r="B30" s="147"/>
      <c r="C30" s="149"/>
      <c r="D30" s="152"/>
      <c r="E30" s="152"/>
      <c r="F30" s="156">
        <f t="shared" si="3"/>
        <v>0</v>
      </c>
      <c r="G30" s="152"/>
      <c r="H30" s="151"/>
      <c r="I30" s="158">
        <f t="shared" si="0"/>
        <v>0</v>
      </c>
      <c r="J30" s="158">
        <f t="shared" si="1"/>
        <v>0</v>
      </c>
      <c r="K30" s="154"/>
      <c r="L30" s="155">
        <f t="shared" si="2"/>
        <v>0</v>
      </c>
      <c r="M30" s="159">
        <f t="shared" si="4"/>
        <v>0</v>
      </c>
    </row>
    <row r="31" spans="2:15">
      <c r="B31" s="147"/>
      <c r="C31" s="149"/>
      <c r="D31" s="152"/>
      <c r="E31" s="152"/>
      <c r="F31" s="156">
        <f t="shared" si="3"/>
        <v>0</v>
      </c>
      <c r="G31" s="152"/>
      <c r="H31" s="151"/>
      <c r="I31" s="158">
        <f t="shared" si="0"/>
        <v>0</v>
      </c>
      <c r="J31" s="158">
        <f t="shared" si="1"/>
        <v>0</v>
      </c>
      <c r="K31" s="154"/>
      <c r="L31" s="155">
        <f t="shared" si="2"/>
        <v>0</v>
      </c>
      <c r="M31" s="159">
        <f t="shared" si="4"/>
        <v>0</v>
      </c>
    </row>
    <row r="32" spans="2:15" ht="19.5" thickBot="1">
      <c r="B32" s="148"/>
      <c r="C32" s="150"/>
      <c r="D32" s="153"/>
      <c r="E32" s="153"/>
      <c r="F32" s="157">
        <f t="shared" si="3"/>
        <v>0</v>
      </c>
      <c r="G32" s="153"/>
      <c r="H32" s="153"/>
      <c r="I32" s="158">
        <f t="shared" si="0"/>
        <v>0</v>
      </c>
      <c r="J32" s="158">
        <f t="shared" si="1"/>
        <v>0</v>
      </c>
      <c r="K32" s="154"/>
      <c r="L32" s="155">
        <f t="shared" si="2"/>
        <v>0</v>
      </c>
      <c r="M32" s="160">
        <f>L32*1/2</f>
        <v>0</v>
      </c>
    </row>
    <row r="33" spans="1:13" ht="20.25" thickTop="1" thickBot="1">
      <c r="B33" s="137" t="s">
        <v>141</v>
      </c>
      <c r="C33" s="138"/>
      <c r="D33" s="139"/>
      <c r="E33" s="139"/>
      <c r="F33" s="139"/>
      <c r="G33" s="139"/>
      <c r="H33" s="139"/>
      <c r="I33" s="139"/>
      <c r="J33" s="139"/>
      <c r="K33" s="139"/>
      <c r="L33" s="139"/>
      <c r="M33" s="161">
        <f>SUM(M14:M32)</f>
        <v>0</v>
      </c>
    </row>
    <row r="35" spans="1:13">
      <c r="C35" s="131" t="s">
        <v>161</v>
      </c>
      <c r="H35" s="119" t="s">
        <v>143</v>
      </c>
    </row>
    <row r="36" spans="1:13">
      <c r="A36" s="40"/>
      <c r="B36" s="40"/>
      <c r="C36" s="120" t="s">
        <v>162</v>
      </c>
      <c r="D36" s="41"/>
      <c r="H36" s="132" t="s">
        <v>144</v>
      </c>
    </row>
    <row r="37" spans="1:13" ht="15.75" customHeight="1">
      <c r="A37" s="284"/>
      <c r="B37" s="55"/>
      <c r="D37" s="43"/>
      <c r="H37" s="120" t="s">
        <v>145</v>
      </c>
    </row>
    <row r="38" spans="1:13" ht="15.75" customHeight="1">
      <c r="A38" s="284"/>
      <c r="B38" s="54"/>
      <c r="D38" s="43"/>
    </row>
    <row r="39" spans="1:13" ht="15.75" customHeight="1">
      <c r="A39" s="284"/>
      <c r="B39" s="54"/>
      <c r="D39" s="43"/>
    </row>
    <row r="40" spans="1:13" ht="15.75" customHeight="1">
      <c r="A40" s="284"/>
      <c r="B40" s="54"/>
      <c r="D40" s="43"/>
    </row>
    <row r="41" spans="1:13" ht="15.75" customHeight="1">
      <c r="A41" s="284"/>
      <c r="B41" s="45"/>
      <c r="D41" s="43"/>
    </row>
    <row r="42" spans="1:13" ht="15.75" customHeight="1">
      <c r="A42" s="284"/>
      <c r="B42" s="45"/>
      <c r="D42" s="43"/>
    </row>
    <row r="43" spans="1:13" ht="15.75" customHeight="1">
      <c r="A43" s="284"/>
      <c r="B43" s="54"/>
      <c r="D43" s="43"/>
    </row>
    <row r="44" spans="1:13" ht="15.75" customHeight="1">
      <c r="A44" s="284"/>
      <c r="B44" s="54"/>
      <c r="D44" s="43"/>
    </row>
    <row r="45" spans="1:13" ht="15.75" customHeight="1">
      <c r="A45" s="284"/>
      <c r="B45" s="46"/>
      <c r="D45" s="43"/>
    </row>
    <row r="46" spans="1:13" ht="15.75" customHeight="1">
      <c r="A46" s="284"/>
      <c r="B46" s="46"/>
      <c r="D46" s="43"/>
    </row>
    <row r="47" spans="1:13" ht="15.75" customHeight="1">
      <c r="A47" s="284"/>
      <c r="B47" s="41"/>
      <c r="D47" s="43"/>
    </row>
    <row r="48" spans="1:13" ht="15.75" customHeight="1">
      <c r="A48" s="284"/>
      <c r="B48" s="55"/>
      <c r="D48" s="43"/>
    </row>
    <row r="49" spans="1:4" ht="15.75" customHeight="1">
      <c r="A49" s="284"/>
      <c r="B49" s="45"/>
      <c r="D49" s="43"/>
    </row>
    <row r="50" spans="1:4" ht="15.75" customHeight="1">
      <c r="A50" s="284"/>
      <c r="B50" s="45"/>
      <c r="D50" s="43"/>
    </row>
    <row r="51" spans="1:4" ht="15.75" customHeight="1">
      <c r="A51" s="284"/>
      <c r="B51" s="41"/>
      <c r="D51" s="43"/>
    </row>
    <row r="52" spans="1:4" ht="15.75" customHeight="1">
      <c r="A52" s="284"/>
      <c r="B52" s="55"/>
      <c r="D52" s="43"/>
    </row>
    <row r="53" spans="1:4" ht="15.75" customHeight="1">
      <c r="A53" s="284"/>
      <c r="B53" s="54"/>
      <c r="D53" s="43"/>
    </row>
    <row r="54" spans="1:4" ht="15.75" customHeight="1">
      <c r="A54" s="284"/>
      <c r="B54" s="54"/>
      <c r="D54" s="43"/>
    </row>
    <row r="55" spans="1:4" ht="15.75" customHeight="1">
      <c r="A55" s="284"/>
      <c r="B55" s="54"/>
      <c r="D55" s="43"/>
    </row>
    <row r="56" spans="1:4" ht="15.75" customHeight="1">
      <c r="A56" s="284"/>
      <c r="B56" s="54"/>
      <c r="D56" s="43"/>
    </row>
    <row r="57" spans="1:4" ht="15.75" customHeight="1">
      <c r="A57" s="284"/>
      <c r="B57" s="54"/>
      <c r="D57" s="43"/>
    </row>
    <row r="58" spans="1:4" ht="15.75" customHeight="1">
      <c r="A58" s="284"/>
      <c r="B58" s="41"/>
      <c r="D58" s="43"/>
    </row>
    <row r="59" spans="1:4" ht="15.75" customHeight="1">
      <c r="A59" s="284"/>
      <c r="B59" s="55"/>
      <c r="D59" s="43"/>
    </row>
    <row r="60" spans="1:4" ht="15.75" customHeight="1">
      <c r="A60" s="284"/>
      <c r="B60" s="54"/>
      <c r="D60" s="43"/>
    </row>
    <row r="61" spans="1:4" ht="15.75" customHeight="1">
      <c r="A61" s="284"/>
      <c r="B61" s="54"/>
      <c r="D61" s="43"/>
    </row>
    <row r="62" spans="1:4" ht="15.75" customHeight="1">
      <c r="A62" s="284"/>
      <c r="B62" s="41"/>
      <c r="D62" s="43"/>
    </row>
    <row r="63" spans="1:4" ht="15.75" customHeight="1">
      <c r="A63" s="284"/>
      <c r="B63" s="55"/>
      <c r="D63" s="43"/>
    </row>
    <row r="64" spans="1:4" ht="15.75" customHeight="1">
      <c r="A64" s="284"/>
      <c r="B64" s="55"/>
      <c r="D64" s="43"/>
    </row>
    <row r="65" spans="1:4" ht="15.75" customHeight="1">
      <c r="A65" s="284"/>
      <c r="B65" s="54"/>
      <c r="D65" s="43"/>
    </row>
    <row r="66" spans="1:4" ht="15.75" customHeight="1">
      <c r="A66" s="284"/>
      <c r="B66" s="54"/>
      <c r="D66" s="43"/>
    </row>
    <row r="67" spans="1:4" ht="15.75" customHeight="1">
      <c r="A67" s="284"/>
      <c r="B67" s="45"/>
      <c r="D67" s="43"/>
    </row>
    <row r="68" spans="1:4" ht="15.75" customHeight="1">
      <c r="A68" s="284"/>
      <c r="B68" s="45"/>
      <c r="D68" s="43"/>
    </row>
    <row r="69" spans="1:4" ht="15.75" customHeight="1">
      <c r="A69" s="284"/>
      <c r="B69" s="45"/>
      <c r="D69" s="43"/>
    </row>
    <row r="70" spans="1:4" ht="15.75" customHeight="1">
      <c r="A70" s="284"/>
      <c r="B70" s="54"/>
      <c r="D70" s="43"/>
    </row>
    <row r="71" spans="1:4" ht="15.75" customHeight="1">
      <c r="A71" s="284"/>
      <c r="B71" s="47"/>
      <c r="D71" s="43"/>
    </row>
    <row r="72" spans="1:4" ht="15.75" customHeight="1">
      <c r="A72" s="284"/>
      <c r="B72" s="41"/>
      <c r="D72" s="43"/>
    </row>
    <row r="73" spans="1:4" ht="15.75" customHeight="1">
      <c r="A73" s="284"/>
      <c r="B73" s="54"/>
      <c r="D73" s="43"/>
    </row>
    <row r="74" spans="1:4" ht="15.75" customHeight="1">
      <c r="A74" s="284"/>
      <c r="B74" s="54"/>
      <c r="D74" s="43"/>
    </row>
    <row r="75" spans="1:4" ht="15.75" customHeight="1">
      <c r="A75" s="284"/>
      <c r="B75" s="54"/>
      <c r="D75" s="43"/>
    </row>
    <row r="76" spans="1:4" ht="15.75" customHeight="1">
      <c r="A76" s="284"/>
      <c r="B76" s="42"/>
      <c r="D76" s="43"/>
    </row>
    <row r="77" spans="1:4" ht="15.75" customHeight="1">
      <c r="A77" s="284"/>
      <c r="B77" s="48"/>
      <c r="D77" s="44"/>
    </row>
    <row r="78" spans="1:4" ht="15.75" customHeight="1">
      <c r="A78" s="284"/>
      <c r="B78" s="55"/>
      <c r="D78" s="43"/>
    </row>
    <row r="79" spans="1:4" ht="15.75" customHeight="1">
      <c r="A79" s="284"/>
      <c r="B79" s="54"/>
      <c r="D79" s="43"/>
    </row>
    <row r="80" spans="1:4" ht="15.75" customHeight="1">
      <c r="A80" s="284"/>
      <c r="B80" s="54"/>
      <c r="D80" s="43"/>
    </row>
    <row r="81" spans="1:4" ht="15.75" customHeight="1">
      <c r="A81" s="284"/>
      <c r="B81" s="45"/>
      <c r="D81" s="43"/>
    </row>
    <row r="82" spans="1:4" ht="15.75" customHeight="1">
      <c r="A82" s="284"/>
      <c r="B82" s="45"/>
      <c r="D82" s="43"/>
    </row>
    <row r="83" spans="1:4" ht="15.75" customHeight="1">
      <c r="A83" s="284"/>
      <c r="B83" s="54"/>
      <c r="D83" s="44"/>
    </row>
    <row r="84" spans="1:4" ht="15.75" customHeight="1">
      <c r="A84" s="284"/>
      <c r="B84" s="46"/>
      <c r="D84" s="44"/>
    </row>
    <row r="85" spans="1:4" ht="15.75" customHeight="1">
      <c r="A85" s="284"/>
      <c r="B85" s="41"/>
      <c r="D85" s="43"/>
    </row>
    <row r="86" spans="1:4" ht="15.75" customHeight="1">
      <c r="A86" s="284"/>
      <c r="B86" s="55"/>
      <c r="D86" s="43"/>
    </row>
    <row r="87" spans="1:4" ht="15.75" customHeight="1">
      <c r="A87" s="284"/>
      <c r="B87" s="45"/>
      <c r="D87" s="43"/>
    </row>
    <row r="88" spans="1:4" ht="15.75" customHeight="1">
      <c r="A88" s="284"/>
      <c r="B88" s="41"/>
      <c r="D88" s="43"/>
    </row>
    <row r="89" spans="1:4" ht="15.75" customHeight="1">
      <c r="A89" s="284"/>
      <c r="B89" s="55"/>
      <c r="D89" s="43"/>
    </row>
    <row r="90" spans="1:4" ht="15.75" customHeight="1">
      <c r="A90" s="284"/>
      <c r="B90" s="55"/>
      <c r="D90" s="43"/>
    </row>
    <row r="91" spans="1:4" ht="15.75" customHeight="1">
      <c r="A91" s="284"/>
      <c r="B91" s="54"/>
      <c r="D91" s="43"/>
    </row>
    <row r="92" spans="1:4" ht="15.75" customHeight="1">
      <c r="A92" s="284"/>
      <c r="B92" s="54"/>
      <c r="D92" s="43"/>
    </row>
    <row r="93" spans="1:4" ht="15.75" customHeight="1">
      <c r="A93" s="284"/>
      <c r="B93" s="54"/>
      <c r="D93" s="43"/>
    </row>
    <row r="94" spans="1:4" ht="15.75" customHeight="1">
      <c r="A94" s="284"/>
      <c r="B94" s="41"/>
      <c r="D94" s="43"/>
    </row>
    <row r="95" spans="1:4" ht="15.75" customHeight="1">
      <c r="A95" s="284"/>
      <c r="B95" s="55"/>
      <c r="D95" s="43"/>
    </row>
    <row r="96" spans="1:4" ht="15.75" customHeight="1">
      <c r="A96" s="284"/>
      <c r="B96" s="54"/>
      <c r="D96" s="43"/>
    </row>
    <row r="97" spans="1:4" ht="15.75" customHeight="1">
      <c r="A97" s="284"/>
      <c r="B97" s="54"/>
      <c r="D97" s="43"/>
    </row>
    <row r="98" spans="1:4" ht="15.75" customHeight="1">
      <c r="A98" s="284"/>
      <c r="B98" s="42"/>
      <c r="D98" s="43"/>
    </row>
    <row r="99" spans="1:4" ht="15.75" customHeight="1">
      <c r="A99" s="284"/>
      <c r="B99" s="54"/>
      <c r="D99" s="43"/>
    </row>
    <row r="100" spans="1:4" ht="15.75" customHeight="1">
      <c r="A100" s="284"/>
      <c r="B100" s="48"/>
      <c r="D100" s="44"/>
    </row>
    <row r="101" spans="1:4">
      <c r="A101" s="48"/>
      <c r="B101" s="48"/>
      <c r="D101" s="44"/>
    </row>
  </sheetData>
  <mergeCells count="17">
    <mergeCell ref="E8:E11"/>
    <mergeCell ref="B2:M2"/>
    <mergeCell ref="N10:O11"/>
    <mergeCell ref="A37:A77"/>
    <mergeCell ref="A78:A100"/>
    <mergeCell ref="H8:H11"/>
    <mergeCell ref="G8:G11"/>
    <mergeCell ref="I8:I11"/>
    <mergeCell ref="J8:J11"/>
    <mergeCell ref="K8:K11"/>
    <mergeCell ref="L8:L11"/>
    <mergeCell ref="M8:M11"/>
    <mergeCell ref="F8:F11"/>
    <mergeCell ref="B7:C7"/>
    <mergeCell ref="B8:B11"/>
    <mergeCell ref="C8:C11"/>
    <mergeCell ref="D8:D11"/>
  </mergeCells>
  <phoneticPr fontId="1"/>
  <conditionalFormatting sqref="K14:K32">
    <cfRule type="expression" dxfId="0" priority="2">
      <formula>IF(C14="都道府県が行う事業（直接補助）",TRUE,FALSE)</formula>
    </cfRule>
  </conditionalFormatting>
  <dataValidations count="4">
    <dataValidation imeMode="off" allowBlank="1" showInputMessage="1" showErrorMessage="1" sqref="B36:B101 I8:I13 C8:C13 J8:K32 H38:H101 C102:K1048576 L33:M33 H8 H12:H13 D8:G32 G36:G101 C33:G35 I33:K101 H33:H34" xr:uid="{E696A853-67AD-4290-A80F-8C3E356702FE}"/>
    <dataValidation type="list" allowBlank="1" showInputMessage="1" showErrorMessage="1" sqref="C14:C32" xr:uid="{A27FBB4C-1452-4C36-9F25-AA0940DE96E1}">
      <formula1>$C$35:$C$36</formula1>
    </dataValidation>
    <dataValidation allowBlank="1" showInputMessage="1" showErrorMessage="1" sqref="I14:I32" xr:uid="{A2C4700B-B1A5-4B78-A24C-459680C33C7D}"/>
    <dataValidation type="list" imeMode="off" allowBlank="1" showInputMessage="1" showErrorMessage="1" sqref="H14:H32" xr:uid="{D8013E2D-5D17-4262-8FA6-AC171BDE3A00}">
      <formula1>$H$35:$H$37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F91E47-663B-4511-B64A-D981303ECA89}">
          <x14:formula1>
            <xm:f>都道府県リスト!$A$2:$A$48</xm:f>
          </x14:formula1>
          <xm:sqref>B7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E1792-098F-4B03-A622-341F5C936403}">
  <sheetPr>
    <tabColor rgb="FFFFFF00"/>
  </sheetPr>
  <dimension ref="B1:R21"/>
  <sheetViews>
    <sheetView workbookViewId="0">
      <selection activeCell="J18" sqref="J18"/>
    </sheetView>
  </sheetViews>
  <sheetFormatPr defaultColWidth="9" defaultRowHeight="13.5"/>
  <cols>
    <col min="1" max="1" width="4" style="3" customWidth="1"/>
    <col min="2" max="2" width="24.75" style="3" customWidth="1"/>
    <col min="3" max="10" width="11.25" style="3" customWidth="1"/>
    <col min="11" max="13" width="5.75" style="3" customWidth="1"/>
    <col min="14" max="15" width="5.625" style="3" customWidth="1"/>
    <col min="16" max="16384" width="9" style="3"/>
  </cols>
  <sheetData>
    <row r="1" spans="2:18" ht="21" customHeight="1" thickBot="1"/>
    <row r="2" spans="2:18" ht="24" customHeight="1" thickBot="1">
      <c r="B2" s="302" t="s">
        <v>158</v>
      </c>
      <c r="C2" s="303"/>
      <c r="D2" s="303"/>
      <c r="E2" s="303"/>
      <c r="F2" s="303"/>
      <c r="G2" s="303"/>
      <c r="H2" s="303"/>
      <c r="I2" s="303"/>
      <c r="J2" s="304"/>
    </row>
    <row r="4" spans="2:18" ht="19.5" customHeight="1">
      <c r="B4" s="216" t="s">
        <v>168</v>
      </c>
      <c r="C4" s="213"/>
      <c r="D4" s="213"/>
    </row>
    <row r="5" spans="2:18" ht="19.5" customHeight="1">
      <c r="B5" s="214" t="s">
        <v>166</v>
      </c>
      <c r="C5" s="213"/>
      <c r="D5" s="213"/>
    </row>
    <row r="6" spans="2:18" ht="19.5" customHeight="1">
      <c r="B6" s="215" t="s">
        <v>163</v>
      </c>
      <c r="C6" s="213"/>
      <c r="D6" s="213"/>
    </row>
    <row r="7" spans="2:18" ht="7.5" customHeight="1">
      <c r="B7" s="52"/>
      <c r="C7" s="52"/>
      <c r="D7" s="52"/>
      <c r="E7" s="52"/>
      <c r="F7" s="52"/>
      <c r="G7" s="52"/>
      <c r="H7" s="52"/>
      <c r="I7" s="52"/>
      <c r="J7" s="52"/>
    </row>
    <row r="8" spans="2:18" ht="19.5" thickBot="1">
      <c r="B8" s="261"/>
      <c r="C8" s="262"/>
      <c r="D8" s="3" t="s">
        <v>131</v>
      </c>
    </row>
    <row r="9" spans="2:18" ht="45" customHeight="1" thickTop="1">
      <c r="B9" s="305" t="s">
        <v>151</v>
      </c>
      <c r="C9" s="217" t="s">
        <v>85</v>
      </c>
      <c r="D9" s="217" t="s">
        <v>86</v>
      </c>
      <c r="E9" s="218" t="s">
        <v>87</v>
      </c>
      <c r="F9" s="217" t="s">
        <v>88</v>
      </c>
      <c r="G9" s="218" t="s">
        <v>132</v>
      </c>
      <c r="H9" s="218" t="s">
        <v>136</v>
      </c>
      <c r="I9" s="219" t="s">
        <v>134</v>
      </c>
      <c r="J9" s="220" t="s">
        <v>150</v>
      </c>
    </row>
    <row r="10" spans="2:18" ht="13.5" customHeight="1" thickBot="1">
      <c r="B10" s="306"/>
      <c r="C10" s="4" t="s">
        <v>89</v>
      </c>
      <c r="D10" s="5" t="s">
        <v>90</v>
      </c>
      <c r="E10" s="4" t="s">
        <v>91</v>
      </c>
      <c r="F10" s="5" t="s">
        <v>92</v>
      </c>
      <c r="G10" s="4" t="s">
        <v>93</v>
      </c>
      <c r="H10" s="4" t="s">
        <v>94</v>
      </c>
      <c r="I10" s="96"/>
      <c r="J10" s="98" t="s">
        <v>137</v>
      </c>
    </row>
    <row r="11" spans="2:18" ht="18.75" customHeight="1">
      <c r="B11" s="6"/>
      <c r="C11" s="115" t="s">
        <v>95</v>
      </c>
      <c r="D11" s="115" t="s">
        <v>96</v>
      </c>
      <c r="E11" s="115" t="s">
        <v>95</v>
      </c>
      <c r="F11" s="115" t="s">
        <v>95</v>
      </c>
      <c r="G11" s="115" t="s">
        <v>97</v>
      </c>
      <c r="H11" s="115" t="s">
        <v>97</v>
      </c>
      <c r="I11" s="97"/>
      <c r="J11" s="7"/>
    </row>
    <row r="12" spans="2:18" ht="22.5" customHeight="1">
      <c r="B12" s="229"/>
      <c r="C12" s="231"/>
      <c r="D12" s="231"/>
      <c r="E12" s="221">
        <f t="shared" ref="E12:E17" si="0">C12-D12</f>
        <v>0</v>
      </c>
      <c r="F12" s="231"/>
      <c r="G12" s="223">
        <v>16800000</v>
      </c>
      <c r="H12" s="221">
        <f>MIN(E12,F12,G12)</f>
        <v>0</v>
      </c>
      <c r="I12" s="224">
        <v>0.5</v>
      </c>
      <c r="J12" s="221">
        <f t="shared" ref="J12:J17" si="1">H12*I12</f>
        <v>0</v>
      </c>
      <c r="K12" s="8"/>
      <c r="L12" s="9"/>
      <c r="M12" s="9"/>
      <c r="N12" s="9"/>
      <c r="O12" s="9"/>
    </row>
    <row r="13" spans="2:18" ht="22.5" customHeight="1">
      <c r="B13" s="229"/>
      <c r="C13" s="231"/>
      <c r="D13" s="231"/>
      <c r="E13" s="221">
        <f t="shared" si="0"/>
        <v>0</v>
      </c>
      <c r="F13" s="231"/>
      <c r="G13" s="225">
        <v>16800000</v>
      </c>
      <c r="H13" s="221">
        <f t="shared" ref="H13:H16" si="2">MIN(E13,F13,G13)</f>
        <v>0</v>
      </c>
      <c r="I13" s="224">
        <v>0.5</v>
      </c>
      <c r="J13" s="221">
        <f t="shared" si="1"/>
        <v>0</v>
      </c>
      <c r="K13" s="8"/>
      <c r="L13" s="9"/>
      <c r="M13" s="9"/>
      <c r="N13" s="9"/>
      <c r="O13" s="9"/>
    </row>
    <row r="14" spans="2:18" ht="22.5" customHeight="1">
      <c r="B14" s="229"/>
      <c r="C14" s="231"/>
      <c r="D14" s="231"/>
      <c r="E14" s="221">
        <f t="shared" si="0"/>
        <v>0</v>
      </c>
      <c r="F14" s="231"/>
      <c r="G14" s="225">
        <v>16800000</v>
      </c>
      <c r="H14" s="221">
        <f>MIN(E14,F14,G14)</f>
        <v>0</v>
      </c>
      <c r="I14" s="224">
        <v>0.5</v>
      </c>
      <c r="J14" s="221">
        <f t="shared" si="1"/>
        <v>0</v>
      </c>
      <c r="K14" s="8"/>
      <c r="L14" s="9"/>
      <c r="M14" s="9"/>
      <c r="N14" s="9"/>
      <c r="O14" s="9"/>
    </row>
    <row r="15" spans="2:18" ht="22.5" customHeight="1">
      <c r="B15" s="229"/>
      <c r="C15" s="231"/>
      <c r="D15" s="231"/>
      <c r="E15" s="221">
        <f t="shared" si="0"/>
        <v>0</v>
      </c>
      <c r="F15" s="231"/>
      <c r="G15" s="225">
        <v>16800000</v>
      </c>
      <c r="H15" s="221">
        <f>MIN(E15,F15,G15)</f>
        <v>0</v>
      </c>
      <c r="I15" s="224">
        <v>0.5</v>
      </c>
      <c r="J15" s="221">
        <f t="shared" si="1"/>
        <v>0</v>
      </c>
      <c r="K15" s="8"/>
      <c r="L15" s="9"/>
      <c r="M15" s="9"/>
      <c r="N15" s="9"/>
      <c r="O15" s="9"/>
    </row>
    <row r="16" spans="2:18" ht="22.5" customHeight="1">
      <c r="B16" s="229"/>
      <c r="C16" s="231"/>
      <c r="D16" s="231"/>
      <c r="E16" s="221">
        <f t="shared" si="0"/>
        <v>0</v>
      </c>
      <c r="F16" s="231"/>
      <c r="G16" s="225">
        <v>16800000</v>
      </c>
      <c r="H16" s="221">
        <f t="shared" si="2"/>
        <v>0</v>
      </c>
      <c r="I16" s="224">
        <v>0.5</v>
      </c>
      <c r="J16" s="221">
        <f t="shared" si="1"/>
        <v>0</v>
      </c>
      <c r="K16" s="8"/>
      <c r="L16" s="9"/>
      <c r="M16" s="9"/>
      <c r="N16" s="9"/>
      <c r="O16" s="9"/>
      <c r="R16" s="99"/>
    </row>
    <row r="17" spans="2:15" ht="22.5" customHeight="1" thickBot="1">
      <c r="B17" s="230"/>
      <c r="C17" s="232"/>
      <c r="D17" s="232"/>
      <c r="E17" s="222">
        <f t="shared" si="0"/>
        <v>0</v>
      </c>
      <c r="F17" s="232"/>
      <c r="G17" s="226">
        <v>16800000</v>
      </c>
      <c r="H17" s="227">
        <f>MIN(E17,F17,G17)</f>
        <v>0</v>
      </c>
      <c r="I17" s="228">
        <v>0.5</v>
      </c>
      <c r="J17" s="227">
        <f t="shared" si="1"/>
        <v>0</v>
      </c>
      <c r="K17" s="8"/>
      <c r="L17" s="9"/>
      <c r="M17" s="9"/>
      <c r="N17" s="9"/>
      <c r="O17" s="9"/>
    </row>
    <row r="18" spans="2:15" ht="22.5" customHeight="1" thickTop="1" thickBot="1">
      <c r="B18" s="10" t="s">
        <v>98</v>
      </c>
      <c r="C18" s="111"/>
      <c r="D18" s="112"/>
      <c r="E18" s="113"/>
      <c r="F18" s="111"/>
      <c r="G18" s="112"/>
      <c r="H18" s="113"/>
      <c r="I18" s="112"/>
      <c r="J18" s="249">
        <f>SUM(J12:J17)</f>
        <v>0</v>
      </c>
    </row>
    <row r="19" spans="2:15" ht="14.25" thickTop="1">
      <c r="B19" s="2"/>
    </row>
    <row r="20" spans="2:15">
      <c r="B20" s="11" t="s">
        <v>99</v>
      </c>
      <c r="H20" s="99"/>
    </row>
    <row r="21" spans="2:15">
      <c r="B21" s="101" t="s">
        <v>154</v>
      </c>
    </row>
  </sheetData>
  <mergeCells count="3">
    <mergeCell ref="B2:J2"/>
    <mergeCell ref="B9:B10"/>
    <mergeCell ref="B8:C8"/>
  </mergeCells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FB01AC-466B-48DB-B8CD-2D2FD526EE09}">
          <x14:formula1>
            <xm:f>都道府県リスト!$A$2:$A$48</xm:f>
          </x14:formula1>
          <xm:sqref>B8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3B245-98F5-49A7-8976-BF1B54732E1C}">
  <sheetPr>
    <tabColor rgb="FFFFFF00"/>
  </sheetPr>
  <dimension ref="B1:J36"/>
  <sheetViews>
    <sheetView workbookViewId="0">
      <selection activeCell="C39" sqref="C39"/>
    </sheetView>
  </sheetViews>
  <sheetFormatPr defaultColWidth="9" defaultRowHeight="13.5"/>
  <cols>
    <col min="1" max="1" width="1.375" style="13" customWidth="1"/>
    <col min="2" max="2" width="29.375" style="13" customWidth="1"/>
    <col min="3" max="4" width="13.875" style="13" customWidth="1"/>
    <col min="5" max="5" width="15.5" style="13" bestFit="1" customWidth="1"/>
    <col min="6" max="7" width="13.875" style="13" customWidth="1"/>
    <col min="8" max="8" width="17.125" style="13" customWidth="1"/>
    <col min="9" max="9" width="10.5" style="13" customWidth="1"/>
    <col min="10" max="10" width="12.75" style="105" customWidth="1"/>
    <col min="11" max="16384" width="9" style="13"/>
  </cols>
  <sheetData>
    <row r="1" spans="2:10" ht="13.5" customHeight="1" thickBot="1"/>
    <row r="2" spans="2:10" ht="19.5" customHeight="1" thickBot="1">
      <c r="B2" s="310" t="s">
        <v>159</v>
      </c>
      <c r="C2" s="311"/>
      <c r="D2" s="311"/>
      <c r="E2" s="311"/>
      <c r="F2" s="311"/>
      <c r="G2" s="311"/>
      <c r="H2" s="311"/>
      <c r="I2" s="311"/>
      <c r="J2" s="312"/>
    </row>
    <row r="4" spans="2:10">
      <c r="B4" s="210" t="s">
        <v>167</v>
      </c>
      <c r="C4" s="162"/>
      <c r="D4" s="162"/>
    </row>
    <row r="5" spans="2:10">
      <c r="B5" s="211" t="s">
        <v>166</v>
      </c>
      <c r="C5" s="163"/>
      <c r="D5" s="163"/>
    </row>
    <row r="6" spans="2:10">
      <c r="B6" s="212" t="s">
        <v>163</v>
      </c>
      <c r="C6" s="163"/>
      <c r="D6" s="163"/>
    </row>
    <row r="7" spans="2:10">
      <c r="B7" s="53"/>
      <c r="C7" s="53"/>
      <c r="D7" s="53"/>
      <c r="E7" s="53"/>
      <c r="F7" s="53"/>
      <c r="G7" s="53"/>
      <c r="H7" s="53"/>
      <c r="I7" s="53"/>
    </row>
    <row r="8" spans="2:10" ht="19.5" thickBot="1">
      <c r="B8" s="297"/>
      <c r="C8" s="298"/>
      <c r="D8" s="209" t="s">
        <v>131</v>
      </c>
      <c r="H8" s="104"/>
    </row>
    <row r="9" spans="2:10">
      <c r="B9" s="307" t="s">
        <v>152</v>
      </c>
      <c r="C9" s="164" t="s">
        <v>100</v>
      </c>
      <c r="D9" s="165" t="s">
        <v>101</v>
      </c>
      <c r="E9" s="185" t="s">
        <v>102</v>
      </c>
      <c r="F9" s="165" t="s">
        <v>103</v>
      </c>
      <c r="G9" s="185" t="s">
        <v>104</v>
      </c>
      <c r="H9" s="191" t="s">
        <v>105</v>
      </c>
      <c r="I9" s="192"/>
      <c r="J9" s="193"/>
    </row>
    <row r="10" spans="2:10">
      <c r="B10" s="308"/>
      <c r="C10" s="166" t="s">
        <v>106</v>
      </c>
      <c r="D10" s="167" t="s">
        <v>107</v>
      </c>
      <c r="E10" s="186" t="s">
        <v>108</v>
      </c>
      <c r="F10" s="167" t="s">
        <v>109</v>
      </c>
      <c r="G10" s="186" t="s">
        <v>110</v>
      </c>
      <c r="H10" s="194" t="s">
        <v>111</v>
      </c>
      <c r="I10" s="195" t="s">
        <v>133</v>
      </c>
      <c r="J10" s="196" t="s">
        <v>150</v>
      </c>
    </row>
    <row r="11" spans="2:10" ht="21">
      <c r="B11" s="309"/>
      <c r="C11" s="168"/>
      <c r="D11" s="169" t="s">
        <v>112</v>
      </c>
      <c r="E11" s="187" t="s">
        <v>113</v>
      </c>
      <c r="F11" s="169" t="s">
        <v>114</v>
      </c>
      <c r="G11" s="187"/>
      <c r="H11" s="197" t="s">
        <v>138</v>
      </c>
      <c r="I11" s="198"/>
      <c r="J11" s="199"/>
    </row>
    <row r="12" spans="2:10">
      <c r="B12" s="106"/>
      <c r="C12" s="14" t="s">
        <v>115</v>
      </c>
      <c r="D12" s="15" t="s">
        <v>115</v>
      </c>
      <c r="E12" s="16" t="s">
        <v>115</v>
      </c>
      <c r="F12" s="15" t="s">
        <v>115</v>
      </c>
      <c r="G12" s="15" t="s">
        <v>115</v>
      </c>
      <c r="H12" s="102" t="s">
        <v>115</v>
      </c>
      <c r="I12" s="103"/>
      <c r="J12" s="124"/>
    </row>
    <row r="13" spans="2:10">
      <c r="B13" s="170"/>
      <c r="C13" s="171"/>
      <c r="D13" s="172"/>
      <c r="E13" s="188">
        <f>C13-D13</f>
        <v>0</v>
      </c>
      <c r="F13" s="172"/>
      <c r="G13" s="188">
        <v>7279000</v>
      </c>
      <c r="H13" s="200">
        <f t="shared" ref="H13:H29" si="0">MIN(E13,F13,G13)</f>
        <v>0</v>
      </c>
      <c r="I13" s="201">
        <v>0.5</v>
      </c>
      <c r="J13" s="202">
        <f t="shared" ref="J13:J29" si="1">H13*I13</f>
        <v>0</v>
      </c>
    </row>
    <row r="14" spans="2:10">
      <c r="B14" s="173"/>
      <c r="C14" s="174"/>
      <c r="D14" s="175"/>
      <c r="E14" s="189">
        <f t="shared" ref="E14:E29" si="2">C14-D14</f>
        <v>0</v>
      </c>
      <c r="F14" s="175"/>
      <c r="G14" s="189">
        <v>7279000</v>
      </c>
      <c r="H14" s="203">
        <f t="shared" si="0"/>
        <v>0</v>
      </c>
      <c r="I14" s="204">
        <v>0.5</v>
      </c>
      <c r="J14" s="205">
        <f t="shared" si="1"/>
        <v>0</v>
      </c>
    </row>
    <row r="15" spans="2:10">
      <c r="B15" s="173"/>
      <c r="C15" s="174"/>
      <c r="D15" s="175"/>
      <c r="E15" s="189">
        <f t="shared" si="2"/>
        <v>0</v>
      </c>
      <c r="F15" s="175"/>
      <c r="G15" s="189">
        <v>7279000</v>
      </c>
      <c r="H15" s="203">
        <f t="shared" si="0"/>
        <v>0</v>
      </c>
      <c r="I15" s="204">
        <v>0.5</v>
      </c>
      <c r="J15" s="205">
        <f t="shared" si="1"/>
        <v>0</v>
      </c>
    </row>
    <row r="16" spans="2:10">
      <c r="B16" s="173"/>
      <c r="C16" s="174"/>
      <c r="D16" s="175"/>
      <c r="E16" s="189">
        <f t="shared" si="2"/>
        <v>0</v>
      </c>
      <c r="F16" s="175"/>
      <c r="G16" s="189">
        <v>7279000</v>
      </c>
      <c r="H16" s="203">
        <f t="shared" si="0"/>
        <v>0</v>
      </c>
      <c r="I16" s="204">
        <v>0.5</v>
      </c>
      <c r="J16" s="205">
        <f t="shared" si="1"/>
        <v>0</v>
      </c>
    </row>
    <row r="17" spans="2:10">
      <c r="B17" s="173"/>
      <c r="C17" s="174"/>
      <c r="D17" s="175"/>
      <c r="E17" s="189">
        <f t="shared" si="2"/>
        <v>0</v>
      </c>
      <c r="F17" s="175"/>
      <c r="G17" s="189">
        <v>7279000</v>
      </c>
      <c r="H17" s="203">
        <f t="shared" si="0"/>
        <v>0</v>
      </c>
      <c r="I17" s="204">
        <v>0.5</v>
      </c>
      <c r="J17" s="205">
        <f t="shared" si="1"/>
        <v>0</v>
      </c>
    </row>
    <row r="18" spans="2:10">
      <c r="B18" s="176"/>
      <c r="C18" s="174"/>
      <c r="D18" s="175"/>
      <c r="E18" s="189">
        <f t="shared" si="2"/>
        <v>0</v>
      </c>
      <c r="F18" s="175"/>
      <c r="G18" s="189">
        <v>7279000</v>
      </c>
      <c r="H18" s="203">
        <f t="shared" si="0"/>
        <v>0</v>
      </c>
      <c r="I18" s="204">
        <v>0.5</v>
      </c>
      <c r="J18" s="205">
        <f t="shared" si="1"/>
        <v>0</v>
      </c>
    </row>
    <row r="19" spans="2:10">
      <c r="B19" s="177"/>
      <c r="C19" s="174"/>
      <c r="D19" s="175"/>
      <c r="E19" s="189">
        <f t="shared" si="2"/>
        <v>0</v>
      </c>
      <c r="F19" s="175"/>
      <c r="G19" s="189">
        <v>7279000</v>
      </c>
      <c r="H19" s="203">
        <f t="shared" si="0"/>
        <v>0</v>
      </c>
      <c r="I19" s="204">
        <v>0.5</v>
      </c>
      <c r="J19" s="205">
        <f t="shared" si="1"/>
        <v>0</v>
      </c>
    </row>
    <row r="20" spans="2:10">
      <c r="B20" s="178"/>
      <c r="C20" s="174"/>
      <c r="D20" s="175"/>
      <c r="E20" s="189">
        <f t="shared" si="2"/>
        <v>0</v>
      </c>
      <c r="F20" s="175"/>
      <c r="G20" s="189">
        <v>7279000</v>
      </c>
      <c r="H20" s="203">
        <f t="shared" si="0"/>
        <v>0</v>
      </c>
      <c r="I20" s="204">
        <v>0.5</v>
      </c>
      <c r="J20" s="205">
        <f t="shared" si="1"/>
        <v>0</v>
      </c>
    </row>
    <row r="21" spans="2:10">
      <c r="B21" s="176"/>
      <c r="C21" s="174"/>
      <c r="D21" s="175"/>
      <c r="E21" s="189">
        <f t="shared" si="2"/>
        <v>0</v>
      </c>
      <c r="F21" s="175"/>
      <c r="G21" s="189">
        <v>7279000</v>
      </c>
      <c r="H21" s="203">
        <f t="shared" si="0"/>
        <v>0</v>
      </c>
      <c r="I21" s="204">
        <v>0.5</v>
      </c>
      <c r="J21" s="205">
        <f t="shared" si="1"/>
        <v>0</v>
      </c>
    </row>
    <row r="22" spans="2:10">
      <c r="B22" s="176"/>
      <c r="C22" s="174"/>
      <c r="D22" s="175"/>
      <c r="E22" s="189">
        <f t="shared" si="2"/>
        <v>0</v>
      </c>
      <c r="F22" s="175"/>
      <c r="G22" s="189">
        <v>7279000</v>
      </c>
      <c r="H22" s="203">
        <f t="shared" si="0"/>
        <v>0</v>
      </c>
      <c r="I22" s="204">
        <v>0.5</v>
      </c>
      <c r="J22" s="205">
        <f t="shared" si="1"/>
        <v>0</v>
      </c>
    </row>
    <row r="23" spans="2:10">
      <c r="B23" s="179"/>
      <c r="C23" s="174"/>
      <c r="D23" s="175"/>
      <c r="E23" s="189">
        <f t="shared" si="2"/>
        <v>0</v>
      </c>
      <c r="F23" s="175"/>
      <c r="G23" s="189">
        <v>7279000</v>
      </c>
      <c r="H23" s="203">
        <f t="shared" si="0"/>
        <v>0</v>
      </c>
      <c r="I23" s="204">
        <v>0.5</v>
      </c>
      <c r="J23" s="205">
        <f t="shared" si="1"/>
        <v>0</v>
      </c>
    </row>
    <row r="24" spans="2:10">
      <c r="B24" s="178"/>
      <c r="C24" s="174"/>
      <c r="D24" s="175"/>
      <c r="E24" s="189">
        <f t="shared" si="2"/>
        <v>0</v>
      </c>
      <c r="F24" s="175"/>
      <c r="G24" s="189">
        <v>7279000</v>
      </c>
      <c r="H24" s="203">
        <f t="shared" si="0"/>
        <v>0</v>
      </c>
      <c r="I24" s="204">
        <v>0.5</v>
      </c>
      <c r="J24" s="205">
        <f t="shared" si="1"/>
        <v>0</v>
      </c>
    </row>
    <row r="25" spans="2:10">
      <c r="B25" s="176"/>
      <c r="C25" s="174"/>
      <c r="D25" s="175"/>
      <c r="E25" s="189">
        <f t="shared" si="2"/>
        <v>0</v>
      </c>
      <c r="F25" s="175"/>
      <c r="G25" s="189">
        <v>7279000</v>
      </c>
      <c r="H25" s="203">
        <f t="shared" si="0"/>
        <v>0</v>
      </c>
      <c r="I25" s="204">
        <v>0.5</v>
      </c>
      <c r="J25" s="205">
        <f t="shared" si="1"/>
        <v>0</v>
      </c>
    </row>
    <row r="26" spans="2:10">
      <c r="B26" s="176"/>
      <c r="C26" s="174"/>
      <c r="D26" s="175"/>
      <c r="E26" s="189">
        <f t="shared" si="2"/>
        <v>0</v>
      </c>
      <c r="F26" s="175"/>
      <c r="G26" s="189">
        <v>7279000</v>
      </c>
      <c r="H26" s="203">
        <f t="shared" si="0"/>
        <v>0</v>
      </c>
      <c r="I26" s="204">
        <v>0.5</v>
      </c>
      <c r="J26" s="205">
        <f t="shared" si="1"/>
        <v>0</v>
      </c>
    </row>
    <row r="27" spans="2:10">
      <c r="B27" s="179"/>
      <c r="C27" s="174"/>
      <c r="D27" s="175"/>
      <c r="E27" s="189">
        <f t="shared" si="2"/>
        <v>0</v>
      </c>
      <c r="F27" s="175"/>
      <c r="G27" s="189">
        <v>7279000</v>
      </c>
      <c r="H27" s="203">
        <f t="shared" si="0"/>
        <v>0</v>
      </c>
      <c r="I27" s="204">
        <v>0.5</v>
      </c>
      <c r="J27" s="205">
        <f t="shared" si="1"/>
        <v>0</v>
      </c>
    </row>
    <row r="28" spans="2:10">
      <c r="B28" s="180"/>
      <c r="C28" s="174"/>
      <c r="D28" s="175"/>
      <c r="E28" s="189">
        <f t="shared" si="2"/>
        <v>0</v>
      </c>
      <c r="F28" s="175"/>
      <c r="G28" s="189">
        <v>7279000</v>
      </c>
      <c r="H28" s="203">
        <f t="shared" si="0"/>
        <v>0</v>
      </c>
      <c r="I28" s="204">
        <v>0.5</v>
      </c>
      <c r="J28" s="205">
        <f t="shared" si="1"/>
        <v>0</v>
      </c>
    </row>
    <row r="29" spans="2:10" ht="14.25" thickBot="1">
      <c r="B29" s="181"/>
      <c r="C29" s="182"/>
      <c r="D29" s="183"/>
      <c r="E29" s="190">
        <f t="shared" si="2"/>
        <v>0</v>
      </c>
      <c r="F29" s="184"/>
      <c r="G29" s="190">
        <v>7279000</v>
      </c>
      <c r="H29" s="206">
        <f t="shared" si="0"/>
        <v>0</v>
      </c>
      <c r="I29" s="207">
        <v>0.5</v>
      </c>
      <c r="J29" s="208">
        <f t="shared" si="1"/>
        <v>0</v>
      </c>
    </row>
    <row r="30" spans="2:10" ht="15" thickTop="1" thickBot="1">
      <c r="B30" s="107" t="s">
        <v>98</v>
      </c>
      <c r="C30" s="108"/>
      <c r="D30" s="109"/>
      <c r="E30" s="110"/>
      <c r="F30" s="109"/>
      <c r="G30" s="109"/>
      <c r="H30" s="108"/>
      <c r="I30" s="114"/>
      <c r="J30" s="125">
        <f>SUM(J13:J29)</f>
        <v>0</v>
      </c>
    </row>
    <row r="32" spans="2:10">
      <c r="B32" s="11" t="s">
        <v>99</v>
      </c>
    </row>
    <row r="33" spans="2:2">
      <c r="B33" s="101" t="s">
        <v>154</v>
      </c>
    </row>
    <row r="34" spans="2:2" ht="14.25">
      <c r="B34" s="17"/>
    </row>
    <row r="35" spans="2:2" ht="14.25">
      <c r="B35" s="12"/>
    </row>
    <row r="36" spans="2:2" ht="14.25">
      <c r="B36" s="17"/>
    </row>
  </sheetData>
  <mergeCells count="3">
    <mergeCell ref="B9:B11"/>
    <mergeCell ref="B8:C8"/>
    <mergeCell ref="B2:J2"/>
  </mergeCells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213BE4-6CCA-4111-A2B6-237302A416B6}">
          <x14:formula1>
            <xm:f>都道府県リスト!$A$2:$A$48</xm:f>
          </x14:formula1>
          <xm:sqref>B8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1395B-90E6-4F39-AD56-E5CD74EDCAB4}">
  <sheetPr>
    <tabColor rgb="FFFFC000"/>
  </sheetPr>
  <dimension ref="A1:B48"/>
  <sheetViews>
    <sheetView workbookViewId="0">
      <selection activeCell="E6" sqref="E6"/>
    </sheetView>
  </sheetViews>
  <sheetFormatPr defaultRowHeight="18.75"/>
  <sheetData>
    <row r="1" spans="1:2">
      <c r="A1" t="s">
        <v>28</v>
      </c>
    </row>
    <row r="2" spans="1:2">
      <c r="A2" t="s">
        <v>29</v>
      </c>
      <c r="B2">
        <v>1</v>
      </c>
    </row>
    <row r="3" spans="1:2">
      <c r="A3" t="s">
        <v>30</v>
      </c>
      <c r="B3">
        <v>2</v>
      </c>
    </row>
    <row r="4" spans="1:2">
      <c r="A4" t="s">
        <v>31</v>
      </c>
      <c r="B4">
        <v>3</v>
      </c>
    </row>
    <row r="5" spans="1:2">
      <c r="A5" t="s">
        <v>32</v>
      </c>
      <c r="B5">
        <v>4</v>
      </c>
    </row>
    <row r="6" spans="1:2">
      <c r="A6" t="s">
        <v>33</v>
      </c>
      <c r="B6">
        <v>5</v>
      </c>
    </row>
    <row r="7" spans="1:2">
      <c r="A7" t="s">
        <v>34</v>
      </c>
      <c r="B7">
        <v>6</v>
      </c>
    </row>
    <row r="8" spans="1:2">
      <c r="A8" t="s">
        <v>35</v>
      </c>
      <c r="B8">
        <v>7</v>
      </c>
    </row>
    <row r="9" spans="1:2">
      <c r="A9" t="s">
        <v>36</v>
      </c>
      <c r="B9">
        <v>8</v>
      </c>
    </row>
    <row r="10" spans="1:2">
      <c r="A10" t="s">
        <v>37</v>
      </c>
      <c r="B10">
        <v>9</v>
      </c>
    </row>
    <row r="11" spans="1:2">
      <c r="A11" t="s">
        <v>38</v>
      </c>
      <c r="B11">
        <v>10</v>
      </c>
    </row>
    <row r="12" spans="1:2">
      <c r="A12" t="s">
        <v>39</v>
      </c>
      <c r="B12">
        <v>11</v>
      </c>
    </row>
    <row r="13" spans="1:2">
      <c r="A13" t="s">
        <v>40</v>
      </c>
      <c r="B13">
        <v>12</v>
      </c>
    </row>
    <row r="14" spans="1:2">
      <c r="A14" t="s">
        <v>41</v>
      </c>
      <c r="B14">
        <v>13</v>
      </c>
    </row>
    <row r="15" spans="1:2">
      <c r="A15" t="s">
        <v>42</v>
      </c>
      <c r="B15">
        <v>14</v>
      </c>
    </row>
    <row r="16" spans="1:2">
      <c r="A16" t="s">
        <v>43</v>
      </c>
      <c r="B16">
        <v>15</v>
      </c>
    </row>
    <row r="17" spans="1:2">
      <c r="A17" t="s">
        <v>44</v>
      </c>
      <c r="B17">
        <v>16</v>
      </c>
    </row>
    <row r="18" spans="1:2">
      <c r="A18" t="s">
        <v>45</v>
      </c>
      <c r="B18">
        <v>17</v>
      </c>
    </row>
    <row r="19" spans="1:2">
      <c r="A19" t="s">
        <v>46</v>
      </c>
      <c r="B19">
        <v>18</v>
      </c>
    </row>
    <row r="20" spans="1:2">
      <c r="A20" t="s">
        <v>47</v>
      </c>
      <c r="B20">
        <v>19</v>
      </c>
    </row>
    <row r="21" spans="1:2">
      <c r="A21" t="s">
        <v>48</v>
      </c>
      <c r="B21">
        <v>20</v>
      </c>
    </row>
    <row r="22" spans="1:2">
      <c r="A22" t="s">
        <v>49</v>
      </c>
      <c r="B22">
        <v>21</v>
      </c>
    </row>
    <row r="23" spans="1:2">
      <c r="A23" t="s">
        <v>50</v>
      </c>
      <c r="B23">
        <v>22</v>
      </c>
    </row>
    <row r="24" spans="1:2">
      <c r="A24" t="s">
        <v>51</v>
      </c>
      <c r="B24">
        <v>23</v>
      </c>
    </row>
    <row r="25" spans="1:2">
      <c r="A25" t="s">
        <v>52</v>
      </c>
      <c r="B25">
        <v>24</v>
      </c>
    </row>
    <row r="26" spans="1:2">
      <c r="A26" t="s">
        <v>53</v>
      </c>
      <c r="B26">
        <v>25</v>
      </c>
    </row>
    <row r="27" spans="1:2">
      <c r="A27" t="s">
        <v>54</v>
      </c>
      <c r="B27">
        <v>26</v>
      </c>
    </row>
    <row r="28" spans="1:2">
      <c r="A28" t="s">
        <v>55</v>
      </c>
      <c r="B28">
        <v>27</v>
      </c>
    </row>
    <row r="29" spans="1:2">
      <c r="A29" t="s">
        <v>56</v>
      </c>
      <c r="B29">
        <v>28</v>
      </c>
    </row>
    <row r="30" spans="1:2">
      <c r="A30" t="s">
        <v>57</v>
      </c>
      <c r="B30">
        <v>29</v>
      </c>
    </row>
    <row r="31" spans="1:2">
      <c r="A31" t="s">
        <v>58</v>
      </c>
      <c r="B31">
        <v>30</v>
      </c>
    </row>
    <row r="32" spans="1:2">
      <c r="A32" t="s">
        <v>59</v>
      </c>
      <c r="B32">
        <v>31</v>
      </c>
    </row>
    <row r="33" spans="1:2">
      <c r="A33" t="s">
        <v>60</v>
      </c>
      <c r="B33">
        <v>32</v>
      </c>
    </row>
    <row r="34" spans="1:2">
      <c r="A34" t="s">
        <v>61</v>
      </c>
      <c r="B34">
        <v>33</v>
      </c>
    </row>
    <row r="35" spans="1:2">
      <c r="A35" t="s">
        <v>62</v>
      </c>
      <c r="B35">
        <v>34</v>
      </c>
    </row>
    <row r="36" spans="1:2">
      <c r="A36" t="s">
        <v>63</v>
      </c>
      <c r="B36">
        <v>35</v>
      </c>
    </row>
    <row r="37" spans="1:2">
      <c r="A37" t="s">
        <v>64</v>
      </c>
      <c r="B37">
        <v>36</v>
      </c>
    </row>
    <row r="38" spans="1:2">
      <c r="A38" t="s">
        <v>65</v>
      </c>
      <c r="B38">
        <v>37</v>
      </c>
    </row>
    <row r="39" spans="1:2">
      <c r="A39" t="s">
        <v>66</v>
      </c>
      <c r="B39">
        <v>38</v>
      </c>
    </row>
    <row r="40" spans="1:2">
      <c r="A40" t="s">
        <v>67</v>
      </c>
      <c r="B40">
        <v>39</v>
      </c>
    </row>
    <row r="41" spans="1:2">
      <c r="A41" t="s">
        <v>68</v>
      </c>
      <c r="B41">
        <v>40</v>
      </c>
    </row>
    <row r="42" spans="1:2">
      <c r="A42" t="s">
        <v>69</v>
      </c>
      <c r="B42">
        <v>41</v>
      </c>
    </row>
    <row r="43" spans="1:2">
      <c r="A43" t="s">
        <v>70</v>
      </c>
      <c r="B43">
        <v>42</v>
      </c>
    </row>
    <row r="44" spans="1:2">
      <c r="A44" t="s">
        <v>71</v>
      </c>
      <c r="B44">
        <v>43</v>
      </c>
    </row>
    <row r="45" spans="1:2">
      <c r="A45" t="s">
        <v>72</v>
      </c>
      <c r="B45">
        <v>44</v>
      </c>
    </row>
    <row r="46" spans="1:2">
      <c r="A46" t="s">
        <v>73</v>
      </c>
      <c r="B46">
        <v>45</v>
      </c>
    </row>
    <row r="47" spans="1:2">
      <c r="A47" t="s">
        <v>74</v>
      </c>
      <c r="B47">
        <v>46</v>
      </c>
    </row>
    <row r="48" spans="1:2">
      <c r="A48" t="s">
        <v>75</v>
      </c>
      <c r="B48">
        <v>47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B6985CA865AC14FB6AD1E0B3C4D9020" ma:contentTypeVersion="14" ma:contentTypeDescription="新しいドキュメントを作成します。" ma:contentTypeScope="" ma:versionID="f9ab238290685a720663bc19f9cd8a80">
  <xsd:schema xmlns:xsd="http://www.w3.org/2001/XMLSchema" xmlns:xs="http://www.w3.org/2001/XMLSchema" xmlns:p="http://schemas.microsoft.com/office/2006/metadata/properties" xmlns:ns2="ae0b9f2f-9f6e-447f-a968-a6c8993a7985" xmlns:ns3="85e6e18b-26c1-4122-9e79-e6c53ac26d53" targetNamespace="http://schemas.microsoft.com/office/2006/metadata/properties" ma:root="true" ma:fieldsID="14bc3007b947aaf269940a0ffb373b72" ns2:_="" ns3:_="">
    <xsd:import namespace="ae0b9f2f-9f6e-447f-a968-a6c8993a7985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b9f2f-9f6e-447f-a968-a6c8993a798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75a0930-25f8-41a7-bff0-d9f808793f7e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ae0b9f2f-9f6e-447f-a968-a6c8993a7985">
      <UserInfo>
        <DisplayName/>
        <AccountId xsi:nil="true"/>
        <AccountType/>
      </UserInfo>
    </Owner>
    <lcf76f155ced4ddcb4097134ff3c332f xmlns="ae0b9f2f-9f6e-447f-a968-a6c8993a7985">
      <Terms xmlns="http://schemas.microsoft.com/office/infopath/2007/PartnerControls"/>
    </lcf76f155ced4ddcb4097134ff3c332f>
    <TaxCatchAll xmlns="85e6e18b-26c1-4122-9e79-e6c53ac26d53" xsi:nil="true"/>
  </documentManagement>
</p:properties>
</file>

<file path=customXml/itemProps1.xml><?xml version="1.0" encoding="utf-8"?>
<ds:datastoreItem xmlns:ds="http://schemas.openxmlformats.org/officeDocument/2006/customXml" ds:itemID="{762074AD-988E-49DE-B4DF-E5C50BDC02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b9f2f-9f6e-447f-a968-a6c8993a7985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01AFEA-BCD6-4D0D-9054-5EF2417903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2D8558-495E-496C-9C92-8986FDC3E393}">
  <ds:schemaRefs>
    <ds:schemaRef ds:uri="http://schemas.microsoft.com/office/2006/metadata/properties"/>
    <ds:schemaRef ds:uri="http://schemas.microsoft.com/office/infopath/2007/PartnerControls"/>
    <ds:schemaRef ds:uri="ae0b9f2f-9f6e-447f-a968-a6c8993a7985"/>
    <ds:schemaRef ds:uri="85e6e18b-26c1-4122-9e79-e6c53ac26d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（分娩取扱施設支援事業）都道府県⇒厚労省提出用</vt:lpstr>
      <vt:lpstr>（小児医療施設支援事業）都道府県⇒厚労省提出用</vt:lpstr>
      <vt:lpstr>（地域連携周産期支援_分娩_運営）都道府県⇒厚労省提出用</vt:lpstr>
      <vt:lpstr>（地域連携周産期支援_産科_施設）都道府県⇒厚労省提出用</vt:lpstr>
      <vt:lpstr>（地域連携周産期支援_産科_設備）都道府県⇒厚労省提出用</vt:lpstr>
      <vt:lpstr>都道府県リスト</vt:lpstr>
      <vt:lpstr>'（地域連携周産期支援_分娩_運営）都道府県⇒厚労省提出用'!Print_Area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下山 恭平(shimoyama-kyouhei.zr1)</dc:creator>
  <cp:keywords/>
  <dc:description/>
  <cp:lastModifiedBy>上野 琢史(ueno-takuji.k28)</cp:lastModifiedBy>
  <cp:revision/>
  <dcterms:created xsi:type="dcterms:W3CDTF">2025-02-19T07:06:43Z</dcterms:created>
  <dcterms:modified xsi:type="dcterms:W3CDTF">2025-02-25T06:30:37Z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0x0101002B6985CA865AC14FB6AD1E0B3C4D9020</vt:lpwstr>
  </property>
  <property fmtid="{D5CDD505-2E9C-101B-9397-08002B2CF9AE}" pid="3" name="MediaServiceImageTags">
    <vt:lpwstr/>
  </property>
</Properties>
</file>