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iyagyc\Desktop\★他県参考となる様式\★沖縄県様式\"/>
    </mc:Choice>
  </mc:AlternateContent>
  <xr:revisionPtr revIDLastSave="0" documentId="13_ncr:1_{BD218E32-DD1A-43B1-8009-947C06817232}" xr6:coauthVersionLast="47" xr6:coauthVersionMax="47" xr10:uidLastSave="{00000000-0000-0000-0000-000000000000}"/>
  <bookViews>
    <workbookView xWindow="-120" yWindow="-120" windowWidth="29040" windowHeight="15720" tabRatio="854" activeTab="1" xr2:uid="{C16079CA-5EF8-4956-BA3A-A441A610E5DB}"/>
  </bookViews>
  <sheets>
    <sheet name="チェックリスト" sheetId="1" r:id="rId1"/>
    <sheet name="別紙1（導入計画書）" sheetId="4" r:id="rId2"/>
    <sheet name="別紙1-2（業務改善計画）" sheetId="7" r:id="rId3"/>
    <sheet name="別紙2（所要額調書）" sheetId="9" r:id="rId4"/>
    <sheet name="データ集計用" sheetId="11" state="hidden" r:id="rId5"/>
    <sheet name="リスト（送信時には非表示）" sheetId="10" state="hidden" r:id="rId6"/>
    <sheet name="データセット" sheetId="8" state="hidden" r:id="rId7"/>
  </sheets>
  <definedNames>
    <definedName name="_xlnm._FilterDatabase" localSheetId="3" hidden="1">'別紙2（所要額調書）'!$A$1:$R$24</definedName>
    <definedName name="_xlnm.Print_Area" localSheetId="0">チェックリスト!$A$1:$R$56</definedName>
    <definedName name="_xlnm.Print_Area" localSheetId="1">'別紙1（導入計画書）'!$A$1:$AR$86</definedName>
    <definedName name="_xlnm.Print_Area" localSheetId="2">'別紙1-2（業務改善計画）'!$A$1:$F$71</definedName>
    <definedName name="_xlnm.Print_Area" localSheetId="3">'別紙2（所要額調書）'!$A$1:$R$40</definedName>
    <definedName name="パッケージ">'リスト（送信時には非表示）'!$G$4:$G$11</definedName>
    <definedName name="ラジオボタン">#REF!</definedName>
    <definedName name="種別⑴">'リスト（送信時には非表示）'!$B$4:$B$20</definedName>
    <definedName name="種別⑵">'リスト（送信時には非表示）'!$E$4:$E$9</definedName>
    <definedName name="単価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4" l="1"/>
  <c r="B62" i="1"/>
  <c r="C16" i="11" s="1"/>
  <c r="B60" i="1"/>
  <c r="C15" i="11" s="1"/>
  <c r="C52" i="11"/>
  <c r="C51" i="11"/>
  <c r="C50" i="11"/>
  <c r="C47" i="11"/>
  <c r="C49" i="11"/>
  <c r="C48" i="11"/>
  <c r="C46" i="11"/>
  <c r="C45" i="11"/>
  <c r="C43" i="11"/>
  <c r="C42" i="11"/>
  <c r="C41" i="11"/>
  <c r="C40" i="11"/>
  <c r="C39" i="11"/>
  <c r="C38" i="11"/>
  <c r="C37" i="11"/>
  <c r="C36" i="11"/>
  <c r="C32" i="11"/>
  <c r="C31" i="11"/>
  <c r="C29" i="11"/>
  <c r="C28" i="11"/>
  <c r="C27" i="11"/>
  <c r="C26" i="11"/>
  <c r="C25" i="11"/>
  <c r="C24" i="11"/>
  <c r="C23" i="11"/>
  <c r="C22" i="11"/>
  <c r="C21" i="11"/>
  <c r="C20" i="11"/>
  <c r="C19" i="11"/>
  <c r="C18" i="11"/>
  <c r="C17" i="11"/>
  <c r="C14" i="11"/>
  <c r="C13" i="11"/>
  <c r="C12" i="11"/>
  <c r="C11" i="11"/>
  <c r="C10" i="11"/>
  <c r="C9" i="11"/>
  <c r="C8" i="11"/>
  <c r="C7" i="11"/>
  <c r="C6" i="11"/>
  <c r="C5" i="11"/>
  <c r="C4" i="11"/>
  <c r="C3" i="11"/>
  <c r="R5" i="9"/>
  <c r="P22" i="9" s="1"/>
  <c r="N5" i="9"/>
  <c r="O13" i="9"/>
  <c r="N6" i="9"/>
  <c r="R6" i="9" s="1"/>
  <c r="N4" i="9"/>
  <c r="AD9" i="4"/>
  <c r="L9" i="4"/>
  <c r="AD8" i="4"/>
  <c r="L8" i="4"/>
  <c r="AJ6" i="4"/>
  <c r="C30" i="11" l="1"/>
  <c r="L6" i="4"/>
  <c r="L5" i="4"/>
  <c r="L4" i="4"/>
  <c r="L39" i="9" l="1"/>
  <c r="N39" i="9" s="1"/>
  <c r="O39" i="9" s="1"/>
  <c r="L32" i="9"/>
  <c r="L31" i="9"/>
  <c r="L30" i="9"/>
  <c r="L29" i="9"/>
  <c r="L22" i="9"/>
  <c r="M22" i="9" s="1"/>
  <c r="Q22" i="9" s="1"/>
  <c r="R22" i="9" s="1"/>
  <c r="C44" i="11" s="1"/>
  <c r="O15" i="9"/>
  <c r="L15" i="9"/>
  <c r="M15" i="9" s="1"/>
  <c r="N15" i="9" s="1"/>
  <c r="O14" i="9"/>
  <c r="L14" i="9"/>
  <c r="M14" i="9" s="1"/>
  <c r="N14" i="9" s="1"/>
  <c r="L13" i="9"/>
  <c r="M13" i="9" l="1"/>
  <c r="N13" i="9" s="1"/>
  <c r="C33" i="11"/>
  <c r="M29" i="9"/>
  <c r="O29" i="9"/>
  <c r="P29" i="9" s="1"/>
  <c r="P13" i="9"/>
  <c r="Q13" i="9" s="1"/>
  <c r="C34" i="11" s="1"/>
  <c r="P15" i="9"/>
  <c r="Q15" i="9" s="1"/>
  <c r="P14" i="9"/>
  <c r="Q14" i="9" s="1"/>
  <c r="Q16" i="9" l="1"/>
  <c r="Q39" i="9" l="1"/>
  <c r="C53" i="11" s="1"/>
  <c r="C35" i="11"/>
</calcChain>
</file>

<file path=xl/sharedStrings.xml><?xml version="1.0" encoding="utf-8"?>
<sst xmlns="http://schemas.openxmlformats.org/spreadsheetml/2006/main" count="728" uniqueCount="605">
  <si>
    <t>提出書類チェックリスト</t>
    <rPh sb="0" eb="2">
      <t>テイシュツ</t>
    </rPh>
    <phoneticPr fontId="2"/>
  </si>
  <si>
    <t>■ 事業者情報</t>
    <rPh sb="2" eb="5">
      <t>ジギョウシャ</t>
    </rPh>
    <rPh sb="5" eb="7">
      <t>ジョウホウ</t>
    </rPh>
    <phoneticPr fontId="2"/>
  </si>
  <si>
    <t>法人等の名称</t>
    <rPh sb="0" eb="2">
      <t>ホウジン</t>
    </rPh>
    <rPh sb="2" eb="3">
      <t>トウ</t>
    </rPh>
    <rPh sb="4" eb="6">
      <t>メイショウ</t>
    </rPh>
    <phoneticPr fontId="2"/>
  </si>
  <si>
    <t>法人代表者職・氏名</t>
    <rPh sb="0" eb="2">
      <t>ホウジン</t>
    </rPh>
    <rPh sb="2" eb="5">
      <t>ダイヒョウシャ</t>
    </rPh>
    <rPh sb="5" eb="6">
      <t>ショク</t>
    </rPh>
    <rPh sb="7" eb="9">
      <t>シメイ</t>
    </rPh>
    <phoneticPr fontId="2"/>
  </si>
  <si>
    <r>
      <t>法人郵便番号</t>
    </r>
    <r>
      <rPr>
        <sz val="9"/>
        <rFont val="游ゴシック"/>
        <family val="3"/>
        <charset val="128"/>
        <scheme val="minor"/>
      </rPr>
      <t>（ハイフン有り）</t>
    </r>
    <rPh sb="0" eb="2">
      <t>ホウジン</t>
    </rPh>
    <rPh sb="2" eb="6">
      <t>ユウビンバンゴウ</t>
    </rPh>
    <rPh sb="11" eb="12">
      <t>ア</t>
    </rPh>
    <phoneticPr fontId="2"/>
  </si>
  <si>
    <t>法人等の住所</t>
    <rPh sb="0" eb="2">
      <t>ホウジン</t>
    </rPh>
    <rPh sb="2" eb="3">
      <t>トウ</t>
    </rPh>
    <rPh sb="4" eb="6">
      <t>ジュウショ</t>
    </rPh>
    <phoneticPr fontId="2"/>
  </si>
  <si>
    <t>事業所名</t>
    <phoneticPr fontId="2"/>
  </si>
  <si>
    <t>サービス種別【選択】</t>
    <rPh sb="4" eb="6">
      <t>シュベツ</t>
    </rPh>
    <rPh sb="7" eb="9">
      <t>センタク</t>
    </rPh>
    <phoneticPr fontId="2"/>
  </si>
  <si>
    <t>事業所住所【選択】</t>
    <rPh sb="3" eb="5">
      <t>ジュウショ</t>
    </rPh>
    <rPh sb="6" eb="8">
      <t>センタク</t>
    </rPh>
    <phoneticPr fontId="2"/>
  </si>
  <si>
    <t>担当者役職・氏名</t>
    <rPh sb="0" eb="3">
      <t>タントウシャ</t>
    </rPh>
    <rPh sb="3" eb="5">
      <t>ヤクショク</t>
    </rPh>
    <rPh sb="6" eb="7">
      <t>シ</t>
    </rPh>
    <rPh sb="7" eb="8">
      <t>ナ</t>
    </rPh>
    <phoneticPr fontId="2"/>
  </si>
  <si>
    <r>
      <t>電話番号</t>
    </r>
    <r>
      <rPr>
        <sz val="10"/>
        <rFont val="游ゴシック"/>
        <family val="3"/>
        <charset val="128"/>
        <scheme val="minor"/>
      </rPr>
      <t>（ハイフン有り）</t>
    </r>
    <phoneticPr fontId="2"/>
  </si>
  <si>
    <t>メールアドレス</t>
    <phoneticPr fontId="2"/>
  </si>
  <si>
    <t>利用定員（人）</t>
    <rPh sb="0" eb="2">
      <t>リヨウ</t>
    </rPh>
    <phoneticPr fontId="2"/>
  </si>
  <si>
    <t>職員数（人）</t>
    <rPh sb="4" eb="5">
      <t>ニン</t>
    </rPh>
    <phoneticPr fontId="2"/>
  </si>
  <si>
    <r>
      <rPr>
        <sz val="11"/>
        <color rgb="FFFF0000"/>
        <rFont val="游ゴシック"/>
        <family val="3"/>
        <charset val="128"/>
        <scheme val="minor"/>
      </rPr>
      <t>※</t>
    </r>
    <r>
      <rPr>
        <sz val="11"/>
        <color theme="1"/>
        <rFont val="游ゴシック"/>
        <family val="3"/>
        <charset val="128"/>
        <scheme val="minor"/>
      </rPr>
      <t>事業所住所とサービス種別はプルダウンメニューから選択してください。</t>
    </r>
    <rPh sb="1" eb="4">
      <t>ジギョウショ</t>
    </rPh>
    <rPh sb="4" eb="6">
      <t>ジュウショ</t>
    </rPh>
    <rPh sb="11" eb="13">
      <t>シュベツ</t>
    </rPh>
    <rPh sb="25" eb="27">
      <t>センタク</t>
    </rPh>
    <phoneticPr fontId="2"/>
  </si>
  <si>
    <t>■  補助要件等（共通）</t>
    <rPh sb="3" eb="8">
      <t>ホジョヨウケントウ</t>
    </rPh>
    <rPh sb="9" eb="11">
      <t>キョウツウ</t>
    </rPh>
    <phoneticPr fontId="2"/>
  </si>
  <si>
    <t>以下の項目は、補助を受ける場合に必ず満たす必要があります。申請前に以下の黄色セルにチェックをして提出をお願いします。</t>
    <rPh sb="0" eb="2">
      <t>イカ</t>
    </rPh>
    <rPh sb="3" eb="5">
      <t>コウモク</t>
    </rPh>
    <rPh sb="7" eb="9">
      <t>ホジョ</t>
    </rPh>
    <rPh sb="10" eb="11">
      <t>ウ</t>
    </rPh>
    <rPh sb="13" eb="15">
      <t>バアイ</t>
    </rPh>
    <rPh sb="16" eb="17">
      <t>カナラ</t>
    </rPh>
    <rPh sb="18" eb="19">
      <t>ミ</t>
    </rPh>
    <rPh sb="21" eb="23">
      <t>ヒツヨウ</t>
    </rPh>
    <rPh sb="29" eb="31">
      <t>シンセイ</t>
    </rPh>
    <rPh sb="31" eb="32">
      <t>マエ</t>
    </rPh>
    <rPh sb="33" eb="35">
      <t>イカ</t>
    </rPh>
    <rPh sb="36" eb="38">
      <t>キイロ</t>
    </rPh>
    <rPh sb="48" eb="50">
      <t>テイシュツ</t>
    </rPh>
    <rPh sb="52" eb="53">
      <t>ネガ</t>
    </rPh>
    <phoneticPr fontId="2"/>
  </si>
  <si>
    <t>介護保険法に基づくサービス事業所又は老人福祉法に基づく養護老人ホーム及び軽費老人ホームのいずれかである。</t>
    <rPh sb="0" eb="2">
      <t>カイゴ</t>
    </rPh>
    <rPh sb="16" eb="17">
      <t>マタ</t>
    </rPh>
    <phoneticPr fontId="2"/>
  </si>
  <si>
    <t>「SECURITY ACTION」の「★一つ星」又は「★★二つ星」のいずれかを宣言しているか。</t>
    <phoneticPr fontId="2"/>
  </si>
  <si>
    <t>※SECURITY ACTION対象外の事業所については、同等の対策（一つ星or二つ星）
を講じていることを宣言すること。</t>
    <phoneticPr fontId="2"/>
  </si>
  <si>
    <t>計画の作成にあたり、「介護業務・テクノロジー伴走支援センターおきなわ」の相談窓口に相談を行ったか。</t>
    <rPh sb="0" eb="2">
      <t>ケイカク</t>
    </rPh>
    <rPh sb="3" eb="5">
      <t>サクセイ</t>
    </rPh>
    <rPh sb="11" eb="13">
      <t>カイゴ</t>
    </rPh>
    <rPh sb="13" eb="15">
      <t>ギョウム</t>
    </rPh>
    <rPh sb="22" eb="24">
      <t>バンソウ</t>
    </rPh>
    <rPh sb="24" eb="26">
      <t>シエン</t>
    </rPh>
    <rPh sb="36" eb="38">
      <t>ソウダン</t>
    </rPh>
    <rPh sb="38" eb="40">
      <t>マドグチ</t>
    </rPh>
    <rPh sb="41" eb="43">
      <t>ソウダン</t>
    </rPh>
    <rPh sb="44" eb="45">
      <t>イ</t>
    </rPh>
    <phoneticPr fontId="2"/>
  </si>
  <si>
    <t>「介護業務・テクノロジー伴走支援センターおきなわ」のキックオフイベント（８月１日）への参加又はオンラインで公開する</t>
    <rPh sb="1" eb="3">
      <t>カイゴ</t>
    </rPh>
    <rPh sb="3" eb="5">
      <t>ギョウム</t>
    </rPh>
    <rPh sb="12" eb="14">
      <t>バンソウ</t>
    </rPh>
    <rPh sb="14" eb="16">
      <t>シエン</t>
    </rPh>
    <rPh sb="37" eb="38">
      <t>ガツ</t>
    </rPh>
    <rPh sb="39" eb="40">
      <t>ニチ</t>
    </rPh>
    <rPh sb="43" eb="45">
      <t>サンカ</t>
    </rPh>
    <rPh sb="45" eb="46">
      <t>マタ</t>
    </rPh>
    <rPh sb="53" eb="55">
      <t>コウカイ</t>
    </rPh>
    <phoneticPr fontId="2"/>
  </si>
  <si>
    <t>「生産性向上の取組に関するセミナー動画」を視聴したか</t>
    <rPh sb="1" eb="4">
      <t>セイサンセイ</t>
    </rPh>
    <rPh sb="4" eb="6">
      <t>コウジョウ</t>
    </rPh>
    <rPh sb="7" eb="9">
      <t>トリクミ</t>
    </rPh>
    <rPh sb="10" eb="11">
      <t>カン</t>
    </rPh>
    <rPh sb="17" eb="19">
      <t>ドウガ</t>
    </rPh>
    <rPh sb="21" eb="23">
      <t>シチョウ</t>
    </rPh>
    <phoneticPr fontId="2"/>
  </si>
  <si>
    <t>補助を受ける場合には「科学的介護情報システム（LIFE）」による情報収集に協力するか。</t>
    <rPh sb="0" eb="2">
      <t>ホジョ</t>
    </rPh>
    <rPh sb="3" eb="4">
      <t>ウ</t>
    </rPh>
    <rPh sb="6" eb="8">
      <t>バアイ</t>
    </rPh>
    <rPh sb="11" eb="14">
      <t>カガクテキ</t>
    </rPh>
    <rPh sb="14" eb="16">
      <t>カイゴ</t>
    </rPh>
    <rPh sb="16" eb="18">
      <t>ジョウホウ</t>
    </rPh>
    <rPh sb="32" eb="36">
      <t>ジョウホウシュウシュウ</t>
    </rPh>
    <rPh sb="37" eb="39">
      <t>キョウリョク</t>
    </rPh>
    <phoneticPr fontId="2"/>
  </si>
  <si>
    <t>実施要綱８（２）に掲げる事業所（施設系サービス）の場合、利用者の安全並びに介護サービスの質の確保及び職員の負担軽減</t>
    <rPh sb="0" eb="2">
      <t>ジッシ</t>
    </rPh>
    <rPh sb="2" eb="4">
      <t>ヨウコウ</t>
    </rPh>
    <rPh sb="9" eb="10">
      <t>カカ</t>
    </rPh>
    <rPh sb="12" eb="15">
      <t>ジギョウショ</t>
    </rPh>
    <rPh sb="16" eb="18">
      <t>シセツ</t>
    </rPh>
    <rPh sb="18" eb="19">
      <t>ケイ</t>
    </rPh>
    <rPh sb="25" eb="27">
      <t>バアイ</t>
    </rPh>
    <rPh sb="28" eb="31">
      <t>リヨウシャ</t>
    </rPh>
    <phoneticPr fontId="2"/>
  </si>
  <si>
    <t>に資する方策を検討するための委員会（名称は問わない。）を設置しているか。</t>
    <phoneticPr fontId="2"/>
  </si>
  <si>
    <t>実施要綱８（３）に掲げる事業所（居宅系サービス）の場合、令和７年度内に「ケアプランデータ連携システム」 の利用を開始</t>
    <rPh sb="12" eb="15">
      <t>ジギョウショ</t>
    </rPh>
    <rPh sb="16" eb="18">
      <t>キョタク</t>
    </rPh>
    <rPh sb="18" eb="19">
      <t>ケイ</t>
    </rPh>
    <rPh sb="25" eb="27">
      <t>バアイ</t>
    </rPh>
    <rPh sb="56" eb="58">
      <t>カイシ</t>
    </rPh>
    <phoneticPr fontId="2"/>
  </si>
  <si>
    <t>する、または、既に利用を開始しているか。</t>
    <rPh sb="7" eb="8">
      <t>スデ</t>
    </rPh>
    <rPh sb="9" eb="11">
      <t>リヨウ</t>
    </rPh>
    <rPh sb="12" eb="14">
      <t>カイシ</t>
    </rPh>
    <phoneticPr fontId="2"/>
  </si>
  <si>
    <t>導入予定の機器等は、補助金内示後に購入する予定か。</t>
    <phoneticPr fontId="2"/>
  </si>
  <si>
    <t>機器等の納品・支払いを令和８年１月31日までに必ず完了できるか。</t>
    <rPh sb="0" eb="2">
      <t>キキ</t>
    </rPh>
    <rPh sb="2" eb="3">
      <t>トウ</t>
    </rPh>
    <rPh sb="4" eb="6">
      <t>ノウヒン</t>
    </rPh>
    <rPh sb="7" eb="9">
      <t>シハラ</t>
    </rPh>
    <rPh sb="11" eb="13">
      <t>レイワ</t>
    </rPh>
    <rPh sb="14" eb="15">
      <t>ネン</t>
    </rPh>
    <rPh sb="16" eb="17">
      <t>ガツ</t>
    </rPh>
    <rPh sb="19" eb="20">
      <t>ニチ</t>
    </rPh>
    <rPh sb="23" eb="24">
      <t>カナラ</t>
    </rPh>
    <rPh sb="25" eb="27">
      <t>カンリョウ</t>
    </rPh>
    <phoneticPr fontId="2"/>
  </si>
  <si>
    <t>国・県・他事業所から要請があれば、見学等を受け入れ、導入事例を県のホームページ等で公表することや、国が実施する効果</t>
    <phoneticPr fontId="2"/>
  </si>
  <si>
    <t>検証事業に可能な限り協力することに同意できるか。</t>
    <phoneticPr fontId="2"/>
  </si>
  <si>
    <t>■  提出書類チェックリスト</t>
    <rPh sb="3" eb="5">
      <t>テイシュツ</t>
    </rPh>
    <rPh sb="5" eb="7">
      <t>ショルイ</t>
    </rPh>
    <phoneticPr fontId="2"/>
  </si>
  <si>
    <t>以下１～５の関係書類は、申請する各事業所ごとに提出する必要があります。提出時にチェックをお願いします。</t>
    <rPh sb="0" eb="2">
      <t>イカ</t>
    </rPh>
    <rPh sb="6" eb="10">
      <t>カンケイ</t>
    </rPh>
    <rPh sb="12" eb="14">
      <t>シンセイ</t>
    </rPh>
    <rPh sb="16" eb="20">
      <t>カクジギョウショ</t>
    </rPh>
    <rPh sb="23" eb="25">
      <t>テイシュツ</t>
    </rPh>
    <rPh sb="27" eb="29">
      <t>ヒツヨウ</t>
    </rPh>
    <rPh sb="35" eb="37">
      <t>テイシュツ</t>
    </rPh>
    <rPh sb="37" eb="38">
      <t>ジ</t>
    </rPh>
    <rPh sb="45" eb="46">
      <t>ネガ</t>
    </rPh>
    <phoneticPr fontId="2"/>
  </si>
  <si>
    <t>介護テクノロジー定着支援事業協議書（様式２）</t>
    <rPh sb="0" eb="2">
      <t>カイゴ</t>
    </rPh>
    <rPh sb="8" eb="10">
      <t>テイチャク</t>
    </rPh>
    <rPh sb="10" eb="12">
      <t>シエン</t>
    </rPh>
    <rPh sb="12" eb="14">
      <t>ジギョウ</t>
    </rPh>
    <rPh sb="14" eb="17">
      <t>キョウギショ</t>
    </rPh>
    <rPh sb="18" eb="20">
      <t>ヨウシキ</t>
    </rPh>
    <phoneticPr fontId="2"/>
  </si>
  <si>
    <t>介護テクノロジー導入計画書（別紙１）、業務改善計画（別紙１－２）</t>
    <rPh sb="0" eb="2">
      <t>カイゴ</t>
    </rPh>
    <rPh sb="12" eb="13">
      <t>ショ</t>
    </rPh>
    <phoneticPr fontId="2"/>
  </si>
  <si>
    <t>補助金所要額調書（別紙２）</t>
    <rPh sb="0" eb="3">
      <t>ホジョキン</t>
    </rPh>
    <rPh sb="3" eb="8">
      <t>ショヨウガクチョウショ</t>
    </rPh>
    <rPh sb="9" eb="11">
      <t>ベッシ</t>
    </rPh>
    <phoneticPr fontId="2"/>
  </si>
  <si>
    <t>導入機器等のカタログ・仕様書等、機器の名称・機能がわかる書類（写し可）</t>
    <phoneticPr fontId="2"/>
  </si>
  <si>
    <t>※通信環境整備費用を計上する場合は、通信環境整備の内容がわかる書類（図面等）を含む。</t>
    <rPh sb="39" eb="40">
      <t>フク</t>
    </rPh>
    <phoneticPr fontId="2"/>
  </si>
  <si>
    <t>見積書の写し</t>
    <phoneticPr fontId="2"/>
  </si>
  <si>
    <r>
      <t>優先順位表</t>
    </r>
    <r>
      <rPr>
        <sz val="12"/>
        <color rgb="FFFF0000"/>
        <rFont val="游ゴシック"/>
        <family val="3"/>
        <charset val="128"/>
        <scheme val="minor"/>
      </rPr>
      <t>【※同一法人から複数事業所（施設）の申請を行う場合に提出すること】</t>
    </r>
    <rPh sb="0" eb="5">
      <t>ユウセンジュンイヒョウ</t>
    </rPh>
    <rPh sb="15" eb="18">
      <t>ジギョウショ</t>
    </rPh>
    <phoneticPr fontId="2"/>
  </si>
  <si>
    <t>サービス種別</t>
    <rPh sb="4" eb="6">
      <t>シュベツ</t>
    </rPh>
    <phoneticPr fontId="2"/>
  </si>
  <si>
    <t>01北海道</t>
  </si>
  <si>
    <t>110_訪問介護</t>
  </si>
  <si>
    <t>1～10名</t>
  </si>
  <si>
    <t>02青森県</t>
  </si>
  <si>
    <t>120_訪問入浴介護</t>
  </si>
  <si>
    <t>11～20名</t>
  </si>
  <si>
    <t>03岩手県</t>
  </si>
  <si>
    <t>130_訪問看護</t>
  </si>
  <si>
    <t>21～30名</t>
  </si>
  <si>
    <t>04宮城県</t>
  </si>
  <si>
    <t>140_訪問リハビリテーション</t>
  </si>
  <si>
    <t>31～40名</t>
  </si>
  <si>
    <t>05秋田県</t>
  </si>
  <si>
    <t>150_通所介護</t>
  </si>
  <si>
    <t>06山形県</t>
  </si>
  <si>
    <t>155_通所介護（療養通所介護）</t>
  </si>
  <si>
    <t>51～60名</t>
  </si>
  <si>
    <t>07福島県</t>
  </si>
  <si>
    <t>160_通所リハビリテーション</t>
  </si>
  <si>
    <t>61名～70名</t>
  </si>
  <si>
    <t>08茨城県</t>
  </si>
  <si>
    <t>170_福祉用具貸与</t>
  </si>
  <si>
    <t>71名～80名</t>
  </si>
  <si>
    <t>09栃木県</t>
  </si>
  <si>
    <t>210_短期入所生活介護</t>
  </si>
  <si>
    <t>81名～90名</t>
  </si>
  <si>
    <t>10群馬県</t>
  </si>
  <si>
    <t>220_短期入所療養介護（介護老人保健施設）</t>
  </si>
  <si>
    <t>91名～100名</t>
  </si>
  <si>
    <t>11埼玉県</t>
  </si>
  <si>
    <t>230_短期入所療養介護（介護療養型医療施設）</t>
  </si>
  <si>
    <t>101名～</t>
  </si>
  <si>
    <t>12千葉県</t>
  </si>
  <si>
    <t>551_短期入所療養介護（介護医療院）</t>
  </si>
  <si>
    <t>13東京都</t>
  </si>
  <si>
    <t>14神奈川県</t>
  </si>
  <si>
    <t>331_特定施設入居者生活介護（有料老人ホーム）</t>
  </si>
  <si>
    <t>15新潟県</t>
  </si>
  <si>
    <t>332_特定施設入居者生活介護（軽費老人ホーム）</t>
  </si>
  <si>
    <t>16富山県</t>
  </si>
  <si>
    <t>17石川県</t>
  </si>
  <si>
    <t>334_特定施設入居者生活介護（サービス付き高齢者向け住宅）</t>
  </si>
  <si>
    <t>18福井県</t>
  </si>
  <si>
    <t>335_特定施設入居者生活介護（有料老人ホーム・外部サービス利用型）</t>
  </si>
  <si>
    <t>19山梨県</t>
  </si>
  <si>
    <t>336_特定施設入居者生活介護（軽費老人ホーム・外部サービス利用型）</t>
  </si>
  <si>
    <t>20長野県</t>
  </si>
  <si>
    <t>21岐阜県</t>
  </si>
  <si>
    <t>22静岡県</t>
  </si>
  <si>
    <t>361_地域密着型特定施設入居者生活介護（有料老人ホーム）</t>
  </si>
  <si>
    <t>23愛知県</t>
  </si>
  <si>
    <t>24三重県</t>
  </si>
  <si>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</si>
  <si>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</si>
  <si>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</si>
  <si>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</si>
  <si>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</si>
  <si>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</si>
  <si>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</si>
  <si>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</si>
  <si>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</si>
  <si>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</si>
  <si>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</si>
  <si>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530_介護療養型医療施設</t>
  </si>
  <si>
    <t>31鳥取県</t>
  </si>
  <si>
    <t>540_地域密着型介護老人福祉施設入居者生活介護</t>
  </si>
  <si>
    <t>32島根県</t>
  </si>
  <si>
    <t>550_介護医療院</t>
  </si>
  <si>
    <t>33岡山県</t>
  </si>
  <si>
    <t>710_夜間対応型訪問介護</t>
  </si>
  <si>
    <t>34広島県</t>
  </si>
  <si>
    <t>720_認知症対応型通所介護</t>
  </si>
  <si>
    <t>35山口県</t>
  </si>
  <si>
    <t>730_小規模多機能型居宅介護</t>
  </si>
  <si>
    <t>36徳島県</t>
  </si>
  <si>
    <t>760_定期巡回・随時対応型訪問介護看護</t>
  </si>
  <si>
    <t>37香川県</t>
  </si>
  <si>
    <t>770_看護小規模多機能型居宅介護</t>
  </si>
  <si>
    <t>38愛媛県</t>
  </si>
  <si>
    <t>780_地域密着型通所介護</t>
  </si>
  <si>
    <t>39高知県</t>
  </si>
  <si>
    <t>40福岡県</t>
  </si>
  <si>
    <t>41佐賀県</t>
  </si>
  <si>
    <t>42長崎県</t>
  </si>
  <si>
    <t>43熊本県</t>
  </si>
  <si>
    <t>44大分県</t>
  </si>
  <si>
    <t>45宮崎県</t>
  </si>
  <si>
    <t>46鹿児島県</t>
  </si>
  <si>
    <t>47沖縄県</t>
  </si>
  <si>
    <t>別紙様式１</t>
    <rPh sb="0" eb="2">
      <t>ベッシ</t>
    </rPh>
    <rPh sb="2" eb="4">
      <t>ヨウシキ</t>
    </rPh>
    <phoneticPr fontId="22"/>
  </si>
  <si>
    <t>介護テクノロジー等の導入計画書</t>
    <rPh sb="0" eb="2">
      <t>カイゴ</t>
    </rPh>
    <rPh sb="12" eb="14">
      <t>ケイカク</t>
    </rPh>
    <rPh sb="14" eb="15">
      <t>ショ</t>
    </rPh>
    <phoneticPr fontId="22"/>
  </si>
  <si>
    <t>法人等の名称</t>
    <rPh sb="0" eb="2">
      <t>ホウジン</t>
    </rPh>
    <rPh sb="2" eb="3">
      <t>トウ</t>
    </rPh>
    <rPh sb="4" eb="6">
      <t>メイショウ</t>
    </rPh>
    <phoneticPr fontId="25"/>
  </si>
  <si>
    <t>介護サービス事業所名</t>
    <rPh sb="0" eb="2">
      <t>カイゴ</t>
    </rPh>
    <rPh sb="6" eb="9">
      <t>ジギョウショ</t>
    </rPh>
    <rPh sb="9" eb="10">
      <t>メイ</t>
    </rPh>
    <phoneticPr fontId="25"/>
  </si>
  <si>
    <t>事業所のサービス種別</t>
    <rPh sb="0" eb="3">
      <t>ジギョウショ</t>
    </rPh>
    <rPh sb="8" eb="10">
      <t>シュベツ</t>
    </rPh>
    <phoneticPr fontId="25"/>
  </si>
  <si>
    <t>担当者役職・氏名</t>
    <rPh sb="0" eb="3">
      <t>タントウシャ</t>
    </rPh>
    <rPh sb="3" eb="5">
      <t>ヤクショク</t>
    </rPh>
    <rPh sb="6" eb="8">
      <t>シメイ</t>
    </rPh>
    <phoneticPr fontId="25"/>
  </si>
  <si>
    <t>電話番号</t>
    <rPh sb="0" eb="4">
      <t>デンワバンゴウ</t>
    </rPh>
    <phoneticPr fontId="25"/>
  </si>
  <si>
    <t>メールアドレス</t>
  </si>
  <si>
    <t>利用定員（人）</t>
    <rPh sb="0" eb="2">
      <t>リヨウ</t>
    </rPh>
    <rPh sb="2" eb="4">
      <t>テイイン</t>
    </rPh>
    <rPh sb="5" eb="6">
      <t>ニン</t>
    </rPh>
    <phoneticPr fontId="25"/>
  </si>
  <si>
    <t>職員数（人）</t>
    <rPh sb="0" eb="3">
      <t>ショクインスウ</t>
    </rPh>
    <rPh sb="4" eb="5">
      <t>ニン</t>
    </rPh>
    <phoneticPr fontId="25"/>
  </si>
  <si>
    <r>
      <rPr>
        <b/>
        <sz val="12"/>
        <color theme="1"/>
        <rFont val="游ゴシック"/>
        <family val="3"/>
        <charset val="128"/>
        <scheme val="minor"/>
      </rPr>
      <t>今回の申請内容</t>
    </r>
    <r>
      <rPr>
        <sz val="11"/>
        <color theme="1"/>
        <rFont val="游ゴシック"/>
        <family val="2"/>
        <charset val="128"/>
        <scheme val="minor"/>
      </rPr>
      <t xml:space="preserve">
</t>
    </r>
    <r>
      <rPr>
        <sz val="10"/>
        <color theme="1"/>
        <rFont val="游ゴシック"/>
        <family val="3"/>
        <charset val="128"/>
        <scheme val="minor"/>
      </rPr>
      <t>※該当するメニューに〇</t>
    </r>
    <rPh sb="0" eb="2">
      <t>コンカイ</t>
    </rPh>
    <rPh sb="3" eb="7">
      <t>シンセイナイヨウ</t>
    </rPh>
    <rPh sb="9" eb="11">
      <t>ガイトウ</t>
    </rPh>
    <phoneticPr fontId="25"/>
  </si>
  <si>
    <t>介護テクノロジー等の導入（介護ソフト以外）【設問①・②を記載】</t>
    <rPh sb="0" eb="2">
      <t>カイゴ</t>
    </rPh>
    <rPh sb="8" eb="9">
      <t>トウ</t>
    </rPh>
    <rPh sb="10" eb="12">
      <t>ドウニュウ</t>
    </rPh>
    <rPh sb="13" eb="15">
      <t>カイゴ</t>
    </rPh>
    <rPh sb="18" eb="20">
      <t>イガイ</t>
    </rPh>
    <rPh sb="22" eb="24">
      <t>セツモン</t>
    </rPh>
    <rPh sb="28" eb="30">
      <t>キサイ</t>
    </rPh>
    <phoneticPr fontId="25"/>
  </si>
  <si>
    <t>介護テクノロジー等の導入（介護ソフト）【①・③を記載】</t>
    <rPh sb="0" eb="2">
      <t>カイゴ</t>
    </rPh>
    <rPh sb="8" eb="9">
      <t>トウ</t>
    </rPh>
    <rPh sb="10" eb="12">
      <t>ドウニュウ</t>
    </rPh>
    <rPh sb="13" eb="15">
      <t>カイゴ</t>
    </rPh>
    <rPh sb="24" eb="26">
      <t>キサイ</t>
    </rPh>
    <phoneticPr fontId="25"/>
  </si>
  <si>
    <t>介護テクノロジーの「パッケージ型」導入支援　【①・④を記載】</t>
    <rPh sb="0" eb="2">
      <t>カイゴ</t>
    </rPh>
    <rPh sb="15" eb="16">
      <t>ガタ</t>
    </rPh>
    <rPh sb="17" eb="21">
      <t>ドウニュウシエン</t>
    </rPh>
    <rPh sb="27" eb="29">
      <t>キサイ</t>
    </rPh>
    <phoneticPr fontId="25"/>
  </si>
  <si>
    <t>介護テクノロジー導入と一体的に行う業務改善　【①＋②③④（該当メニュー）＋⑤を記載】</t>
    <rPh sb="0" eb="2">
      <t>カイゴ</t>
    </rPh>
    <rPh sb="8" eb="10">
      <t>ドウニュウ</t>
    </rPh>
    <rPh sb="11" eb="14">
      <t>イッタイテキ</t>
    </rPh>
    <rPh sb="15" eb="16">
      <t>オコナ</t>
    </rPh>
    <rPh sb="17" eb="21">
      <t>ギョウムカイゼン</t>
    </rPh>
    <rPh sb="29" eb="31">
      <t>ガイトウ</t>
    </rPh>
    <rPh sb="39" eb="41">
      <t>キサイ</t>
    </rPh>
    <phoneticPr fontId="25"/>
  </si>
  <si>
    <r>
      <t>① 各事業所の導入計画、実施体制など【共通事項】　</t>
    </r>
    <r>
      <rPr>
        <sz val="12"/>
        <color rgb="FFFF0000"/>
        <rFont val="游ゴシック"/>
        <family val="3"/>
        <charset val="128"/>
        <scheme val="minor"/>
      </rPr>
      <t>※</t>
    </r>
    <r>
      <rPr>
        <sz val="12"/>
        <color theme="1"/>
        <rFont val="游ゴシック"/>
        <family val="3"/>
        <charset val="128"/>
        <scheme val="minor"/>
      </rPr>
      <t>すべての申請事業所が記載すること</t>
    </r>
    <rPh sb="2" eb="6">
      <t>カクジギョウショ</t>
    </rPh>
    <rPh sb="7" eb="9">
      <t>ドウニュウ</t>
    </rPh>
    <rPh sb="9" eb="11">
      <t>ケイカク</t>
    </rPh>
    <rPh sb="12" eb="14">
      <t>ジッシ</t>
    </rPh>
    <rPh sb="14" eb="16">
      <t>タイセイ</t>
    </rPh>
    <rPh sb="19" eb="21">
      <t>キョウツウ</t>
    </rPh>
    <rPh sb="21" eb="23">
      <t>ジコウ</t>
    </rPh>
    <rPh sb="30" eb="32">
      <t>シンセイ</t>
    </rPh>
    <rPh sb="32" eb="35">
      <t>ジギョウショ</t>
    </rPh>
    <rPh sb="36" eb="38">
      <t>キサイ</t>
    </rPh>
    <phoneticPr fontId="25"/>
  </si>
  <si>
    <t>（１）事業所の現状・問題点、解決すべき課題</t>
    <rPh sb="3" eb="6">
      <t>ジギョウショ</t>
    </rPh>
    <rPh sb="7" eb="9">
      <t>ゲンジョウ</t>
    </rPh>
    <rPh sb="10" eb="13">
      <t>モンダイテン</t>
    </rPh>
    <rPh sb="14" eb="16">
      <t>カイケツ</t>
    </rPh>
    <rPh sb="19" eb="21">
      <t>カダイ</t>
    </rPh>
    <phoneticPr fontId="25"/>
  </si>
  <si>
    <t>　　　▶ 各事業所における現状や解決すべき課題など、今回テクノロジーの導入に至った経緯や必要性等を具体的に記入してください。</t>
    <rPh sb="5" eb="9">
      <t>カクジギョウショ</t>
    </rPh>
    <rPh sb="13" eb="15">
      <t>ゲンジョウ</t>
    </rPh>
    <rPh sb="16" eb="18">
      <t>カイケツ</t>
    </rPh>
    <rPh sb="21" eb="23">
      <t>カダイ</t>
    </rPh>
    <rPh sb="26" eb="28">
      <t>コンカイ</t>
    </rPh>
    <phoneticPr fontId="25"/>
  </si>
  <si>
    <t>（２）テクノロジー等の導入を進めるための実施体制について</t>
    <rPh sb="9" eb="10">
      <t>トウ</t>
    </rPh>
    <rPh sb="11" eb="13">
      <t>ドウニュウ</t>
    </rPh>
    <rPh sb="14" eb="15">
      <t>スス</t>
    </rPh>
    <rPh sb="20" eb="22">
      <t>ジッシ</t>
    </rPh>
    <rPh sb="22" eb="24">
      <t>タイセイ</t>
    </rPh>
    <phoneticPr fontId="25"/>
  </si>
  <si>
    <t>　　　▶ 円滑な導入や現場に定着させるまでの必要なチームの編成や職員の研修計画（回数・期間）、効果の検証方法などを具体的に記載してください。</t>
    <rPh sb="5" eb="7">
      <t>エンカツ</t>
    </rPh>
    <rPh sb="8" eb="10">
      <t>ドウニュウ</t>
    </rPh>
    <rPh sb="11" eb="13">
      <t>ゲンバ</t>
    </rPh>
    <rPh sb="14" eb="16">
      <t>テイチャク</t>
    </rPh>
    <rPh sb="22" eb="24">
      <t>ヒツヨウ</t>
    </rPh>
    <rPh sb="29" eb="31">
      <t>ヘンセイ</t>
    </rPh>
    <rPh sb="32" eb="34">
      <t>ショクイン</t>
    </rPh>
    <rPh sb="35" eb="39">
      <t>ケンシュウケイカク</t>
    </rPh>
    <rPh sb="40" eb="42">
      <t>カイスウ</t>
    </rPh>
    <rPh sb="43" eb="45">
      <t>キカン</t>
    </rPh>
    <rPh sb="47" eb="49">
      <t>コウカ</t>
    </rPh>
    <rPh sb="50" eb="52">
      <t>ケンショウ</t>
    </rPh>
    <rPh sb="52" eb="54">
      <t>ホウホウ</t>
    </rPh>
    <rPh sb="57" eb="60">
      <t>グタイテキ</t>
    </rPh>
    <rPh sb="61" eb="63">
      <t>キサイ</t>
    </rPh>
    <phoneticPr fontId="25"/>
  </si>
  <si>
    <t xml:space="preserve"> ア 導入に向けた体制</t>
    <rPh sb="3" eb="5">
      <t>ドウニュウ</t>
    </rPh>
    <rPh sb="6" eb="7">
      <t>ム</t>
    </rPh>
    <rPh sb="9" eb="11">
      <t>タイセイ</t>
    </rPh>
    <phoneticPr fontId="25"/>
  </si>
  <si>
    <t xml:space="preserve"> イ 職員の研修計画</t>
    <rPh sb="3" eb="5">
      <t>ショクイン</t>
    </rPh>
    <rPh sb="6" eb="10">
      <t>ケンシュウケイカク</t>
    </rPh>
    <phoneticPr fontId="25"/>
  </si>
  <si>
    <t xml:space="preserve"> ウ 導入効果の検証方法</t>
    <rPh sb="3" eb="5">
      <t>ドウニュウ</t>
    </rPh>
    <rPh sb="5" eb="7">
      <t>コウカ</t>
    </rPh>
    <rPh sb="8" eb="10">
      <t>ケンショウ</t>
    </rPh>
    <rPh sb="10" eb="12">
      <t>ホウホウ</t>
    </rPh>
    <phoneticPr fontId="25"/>
  </si>
  <si>
    <t>（３）テクノロジー等の導入・定着により達成すべき目標、期待される効果等</t>
    <rPh sb="9" eb="10">
      <t>トウ</t>
    </rPh>
    <rPh sb="11" eb="13">
      <t>ドウニュウ</t>
    </rPh>
    <rPh sb="14" eb="16">
      <t>テイチャク</t>
    </rPh>
    <rPh sb="19" eb="21">
      <t>タッセイ</t>
    </rPh>
    <rPh sb="24" eb="26">
      <t>モクヒョウ</t>
    </rPh>
    <rPh sb="27" eb="29">
      <t>キタイ</t>
    </rPh>
    <rPh sb="32" eb="34">
      <t>コウカ</t>
    </rPh>
    <rPh sb="34" eb="35">
      <t>トウ</t>
    </rPh>
    <phoneticPr fontId="25"/>
  </si>
  <si>
    <t>　　　▶ 達成すべき目標や期待される効果（職員の負担軽減、業務の効率化、ケアの質の向上など）をできるだけ客観的な数値を用いて記載してください。</t>
    <rPh sb="5" eb="7">
      <t>タッセイ</t>
    </rPh>
    <rPh sb="10" eb="12">
      <t>モクヒョウ</t>
    </rPh>
    <rPh sb="13" eb="15">
      <t>キタイ</t>
    </rPh>
    <rPh sb="18" eb="20">
      <t>コウカ</t>
    </rPh>
    <rPh sb="52" eb="55">
      <t>キャッカンテキ</t>
    </rPh>
    <rPh sb="56" eb="58">
      <t>スウチ</t>
    </rPh>
    <rPh sb="59" eb="60">
      <t>モチ</t>
    </rPh>
    <rPh sb="62" eb="64">
      <t>キサイ</t>
    </rPh>
    <phoneticPr fontId="25"/>
  </si>
  <si>
    <t>（４）介護業務・テクノロジー伴走支援センターおきなわへの事前相談の実施状況について</t>
    <rPh sb="3" eb="5">
      <t>カイゴ</t>
    </rPh>
    <rPh sb="5" eb="7">
      <t>ギョウム</t>
    </rPh>
    <rPh sb="14" eb="16">
      <t>バンソウ</t>
    </rPh>
    <rPh sb="16" eb="18">
      <t>シエン</t>
    </rPh>
    <rPh sb="28" eb="32">
      <t>ジゼンソウダン</t>
    </rPh>
    <rPh sb="33" eb="35">
      <t>ジッシ</t>
    </rPh>
    <rPh sb="35" eb="37">
      <t>ジョウキョウ</t>
    </rPh>
    <phoneticPr fontId="25"/>
  </si>
  <si>
    <t>　　　▶ 本導入計画及び業務改善計画等の策定にあたっての上記窓口への相談内容や助言を踏まえた反映等について記載してください。</t>
    <rPh sb="5" eb="6">
      <t>ホン</t>
    </rPh>
    <rPh sb="6" eb="10">
      <t>ドウニュウケイカク</t>
    </rPh>
    <rPh sb="10" eb="11">
      <t>オヨ</t>
    </rPh>
    <rPh sb="12" eb="18">
      <t>ギョウムカイゼンケイカク</t>
    </rPh>
    <rPh sb="18" eb="19">
      <t>トウ</t>
    </rPh>
    <rPh sb="20" eb="22">
      <t>サクテイ</t>
    </rPh>
    <rPh sb="28" eb="30">
      <t>ジョウキ</t>
    </rPh>
    <rPh sb="30" eb="32">
      <t>マドグチ</t>
    </rPh>
    <rPh sb="34" eb="36">
      <t>ソウダン</t>
    </rPh>
    <rPh sb="36" eb="38">
      <t>ナイヨウ</t>
    </rPh>
    <rPh sb="39" eb="41">
      <t>ジョゲン</t>
    </rPh>
    <rPh sb="42" eb="43">
      <t>フ</t>
    </rPh>
    <rPh sb="46" eb="48">
      <t>ハンエイ</t>
    </rPh>
    <rPh sb="48" eb="49">
      <t>トウ</t>
    </rPh>
    <rPh sb="53" eb="55">
      <t>キサイ</t>
    </rPh>
    <phoneticPr fontId="25"/>
  </si>
  <si>
    <t>（５）介護業務・テクノロジー伴走支援センターおきなわが実施する研修受講について</t>
    <phoneticPr fontId="25"/>
  </si>
  <si>
    <t>　　　▶ キックオフイベント（８月１日）の「介護テクノロジー導入前の準備と活用ステップに関するセミナー」の参加状況について記載してください。</t>
    <rPh sb="16" eb="17">
      <t>ガツ</t>
    </rPh>
    <rPh sb="18" eb="19">
      <t>ニチ</t>
    </rPh>
    <rPh sb="44" eb="45">
      <t>カン</t>
    </rPh>
    <rPh sb="53" eb="55">
      <t>サンカ</t>
    </rPh>
    <rPh sb="55" eb="57">
      <t>ジョウキョウ</t>
    </rPh>
    <rPh sb="61" eb="63">
      <t>キサイ</t>
    </rPh>
    <phoneticPr fontId="25"/>
  </si>
  <si>
    <t>研修等の受講状況</t>
    <rPh sb="0" eb="2">
      <t>ケンシュウ</t>
    </rPh>
    <rPh sb="2" eb="3">
      <t>トウ</t>
    </rPh>
    <rPh sb="4" eb="6">
      <t>ジュコウ</t>
    </rPh>
    <rPh sb="6" eb="8">
      <t>ジョウキョウ</t>
    </rPh>
    <phoneticPr fontId="25"/>
  </si>
  <si>
    <t>　会場参加</t>
    <rPh sb="1" eb="3">
      <t>カイジョウ</t>
    </rPh>
    <rPh sb="3" eb="5">
      <t>サンカ</t>
    </rPh>
    <phoneticPr fontId="25"/>
  </si>
  <si>
    <t>　オンライン参加</t>
    <rPh sb="6" eb="8">
      <t>サンカ</t>
    </rPh>
    <phoneticPr fontId="25"/>
  </si>
  <si>
    <t>　後日オンデマンド動画を視聴</t>
    <rPh sb="1" eb="3">
      <t>ゴジツ</t>
    </rPh>
    <rPh sb="9" eb="11">
      <t>ドウガ</t>
    </rPh>
    <rPh sb="12" eb="14">
      <t>シチョウ</t>
    </rPh>
    <phoneticPr fontId="25"/>
  </si>
  <si>
    <t>研修受講者の情報</t>
    <rPh sb="0" eb="2">
      <t>ケンシュウ</t>
    </rPh>
    <rPh sb="2" eb="5">
      <t>ジュコウシャ</t>
    </rPh>
    <rPh sb="6" eb="8">
      <t>ジョウホウ</t>
    </rPh>
    <phoneticPr fontId="25"/>
  </si>
  <si>
    <t>（役職名）</t>
    <rPh sb="1" eb="3">
      <t>ヤクショク</t>
    </rPh>
    <rPh sb="3" eb="4">
      <t>メイ</t>
    </rPh>
    <phoneticPr fontId="25"/>
  </si>
  <si>
    <t>（氏名）</t>
    <rPh sb="1" eb="3">
      <t>シメイ</t>
    </rPh>
    <phoneticPr fontId="25"/>
  </si>
  <si>
    <t>受講確認キーワード</t>
    <rPh sb="0" eb="4">
      <t>ジュコウカクニン</t>
    </rPh>
    <phoneticPr fontId="25"/>
  </si>
  <si>
    <t>② 介護テクノロジー等の導入（介護ソフト以外）【実施要綱４（１）関係】</t>
    <rPh sb="2" eb="4">
      <t>カイゴ</t>
    </rPh>
    <rPh sb="10" eb="11">
      <t>トウ</t>
    </rPh>
    <rPh sb="12" eb="14">
      <t>ドウニュウ</t>
    </rPh>
    <rPh sb="15" eb="17">
      <t>カイゴ</t>
    </rPh>
    <rPh sb="20" eb="22">
      <t>イガイ</t>
    </rPh>
    <rPh sb="24" eb="26">
      <t>ジッシ</t>
    </rPh>
    <rPh sb="26" eb="28">
      <t>ヨウコウ</t>
    </rPh>
    <rPh sb="32" eb="34">
      <t>カンケイ</t>
    </rPh>
    <phoneticPr fontId="25"/>
  </si>
  <si>
    <t>テクノロジー種別【選択】</t>
    <rPh sb="6" eb="8">
      <t>シュベツ</t>
    </rPh>
    <rPh sb="9" eb="11">
      <t>センタク</t>
    </rPh>
    <phoneticPr fontId="25"/>
  </si>
  <si>
    <t>製品名（本体機器）</t>
    <rPh sb="0" eb="3">
      <t>セイヒンメイ</t>
    </rPh>
    <rPh sb="4" eb="6">
      <t>ホンタイ</t>
    </rPh>
    <rPh sb="6" eb="8">
      <t>キキ</t>
    </rPh>
    <phoneticPr fontId="25"/>
  </si>
  <si>
    <t>導入数量</t>
    <rPh sb="0" eb="2">
      <t>ドウニュウ</t>
    </rPh>
    <rPh sb="2" eb="4">
      <t>スウリョウ</t>
    </rPh>
    <phoneticPr fontId="25"/>
  </si>
  <si>
    <t>購入・リース</t>
    <rPh sb="0" eb="2">
      <t>コウニュウ</t>
    </rPh>
    <phoneticPr fontId="25"/>
  </si>
  <si>
    <t>台(セット)</t>
    <rPh sb="0" eb="1">
      <t>ダイ</t>
    </rPh>
    <phoneticPr fontId="25"/>
  </si>
  <si>
    <t>付帯して整備する通信環境整備</t>
    <rPh sb="0" eb="2">
      <t>フタイ</t>
    </rPh>
    <rPh sb="4" eb="6">
      <t>セイビ</t>
    </rPh>
    <rPh sb="8" eb="10">
      <t>ツウシン</t>
    </rPh>
    <rPh sb="10" eb="12">
      <t>カンキョウ</t>
    </rPh>
    <rPh sb="12" eb="14">
      <t>セイビ</t>
    </rPh>
    <phoneticPr fontId="25"/>
  </si>
  <si>
    <t>付帯して導入する情報端末</t>
    <rPh sb="0" eb="2">
      <t>フタイ</t>
    </rPh>
    <rPh sb="4" eb="6">
      <t>ドウニュウ</t>
    </rPh>
    <rPh sb="8" eb="12">
      <t>ジョウホウタンマツ</t>
    </rPh>
    <phoneticPr fontId="25"/>
  </si>
  <si>
    <t>台</t>
    <rPh sb="0" eb="1">
      <t>ダイ</t>
    </rPh>
    <phoneticPr fontId="25"/>
  </si>
  <si>
    <t>（Wi-Fi環境整備、ネットワーク構築等）</t>
    <phoneticPr fontId="25"/>
  </si>
  <si>
    <t>（PC・タブレット等）の台数</t>
    <rPh sb="9" eb="10">
      <t>トウ</t>
    </rPh>
    <rPh sb="12" eb="14">
      <t>ダイスウ</t>
    </rPh>
    <phoneticPr fontId="25"/>
  </si>
  <si>
    <t>導入予定の機器等
の選定理由について</t>
    <rPh sb="0" eb="4">
      <t>ドウニュウヨテイ</t>
    </rPh>
    <rPh sb="5" eb="8">
      <t>キキトウ</t>
    </rPh>
    <rPh sb="10" eb="12">
      <t>センテイ</t>
    </rPh>
    <rPh sb="12" eb="14">
      <t>リユウ</t>
    </rPh>
    <phoneticPr fontId="25"/>
  </si>
  <si>
    <t>③ 介護テクノロジー等の導入（介護ソフト）【実施要綱４（１）関係】</t>
    <rPh sb="2" eb="4">
      <t>カイゴ</t>
    </rPh>
    <rPh sb="10" eb="11">
      <t>トウ</t>
    </rPh>
    <rPh sb="12" eb="14">
      <t>ドウニュウ</t>
    </rPh>
    <rPh sb="15" eb="17">
      <t>カイゴ</t>
    </rPh>
    <rPh sb="22" eb="24">
      <t>ジッシ</t>
    </rPh>
    <rPh sb="24" eb="26">
      <t>ヨウコウ</t>
    </rPh>
    <rPh sb="30" eb="32">
      <t>カンケイ</t>
    </rPh>
    <phoneticPr fontId="25"/>
  </si>
  <si>
    <t>現在の介護ソフトの導入状況</t>
    <rPh sb="0" eb="2">
      <t>ゲンザイ</t>
    </rPh>
    <rPh sb="3" eb="5">
      <t>カイゴ</t>
    </rPh>
    <rPh sb="9" eb="13">
      <t>ドウニュウジョウキョウ</t>
    </rPh>
    <phoneticPr fontId="25"/>
  </si>
  <si>
    <r>
      <t>ソフト名</t>
    </r>
    <r>
      <rPr>
        <sz val="10"/>
        <color theme="1"/>
        <rFont val="游ゴシック"/>
        <family val="3"/>
        <charset val="128"/>
        <scheme val="minor"/>
      </rPr>
      <t>（導入済の場合）</t>
    </r>
    <rPh sb="3" eb="4">
      <t>メイ</t>
    </rPh>
    <phoneticPr fontId="25"/>
  </si>
  <si>
    <t>今回導入予定のソフト名</t>
    <rPh sb="0" eb="2">
      <t>コンカイ</t>
    </rPh>
    <rPh sb="2" eb="6">
      <t>ドウニュウヨテイ</t>
    </rPh>
    <rPh sb="10" eb="11">
      <t>メイ</t>
    </rPh>
    <phoneticPr fontId="25"/>
  </si>
  <si>
    <t>購入・リースの別</t>
    <rPh sb="0" eb="2">
      <t>コウニュウ</t>
    </rPh>
    <rPh sb="7" eb="8">
      <t>ベツ</t>
    </rPh>
    <phoneticPr fontId="25"/>
  </si>
  <si>
    <t>（購入の場合）購入予定時期</t>
    <rPh sb="1" eb="3">
      <t>コウニュウ</t>
    </rPh>
    <rPh sb="4" eb="6">
      <t>バアイ</t>
    </rPh>
    <rPh sb="7" eb="9">
      <t>コウニュウ</t>
    </rPh>
    <rPh sb="9" eb="11">
      <t>ヨテイ</t>
    </rPh>
    <rPh sb="11" eb="13">
      <t>ジキ</t>
    </rPh>
    <phoneticPr fontId="25"/>
  </si>
  <si>
    <t>令和７年●月</t>
    <rPh sb="0" eb="2">
      <t>レイワ</t>
    </rPh>
    <rPh sb="3" eb="4">
      <t>ネン</t>
    </rPh>
    <rPh sb="5" eb="6">
      <t>ガツ</t>
    </rPh>
    <phoneticPr fontId="25"/>
  </si>
  <si>
    <t>(リースの場合)契約期間</t>
    <rPh sb="5" eb="7">
      <t>バアイ</t>
    </rPh>
    <rPh sb="8" eb="10">
      <t>ケイヤク</t>
    </rPh>
    <rPh sb="10" eb="12">
      <t>キカン</t>
    </rPh>
    <phoneticPr fontId="25"/>
  </si>
  <si>
    <t>令和７年●月～令和10年●月（●ヵ月）</t>
    <rPh sb="0" eb="2">
      <t>レイワ</t>
    </rPh>
    <rPh sb="3" eb="4">
      <t>ネン</t>
    </rPh>
    <rPh sb="5" eb="6">
      <t>ガツ</t>
    </rPh>
    <rPh sb="7" eb="9">
      <t>レイワ</t>
    </rPh>
    <rPh sb="11" eb="12">
      <t>ネン</t>
    </rPh>
    <rPh sb="13" eb="14">
      <t>ガツ</t>
    </rPh>
    <rPh sb="17" eb="18">
      <t>ゲツ</t>
    </rPh>
    <phoneticPr fontId="25"/>
  </si>
  <si>
    <t>導入予定のソフトの
選定理由について</t>
    <rPh sb="0" eb="4">
      <t>ドウニュウヨテイ</t>
    </rPh>
    <rPh sb="10" eb="12">
      <t>センテイ</t>
    </rPh>
    <rPh sb="12" eb="14">
      <t>リユウ</t>
    </rPh>
    <phoneticPr fontId="25"/>
  </si>
  <si>
    <t>介護ソフトを導入
する場合の留意事項
【該当する場合〇】</t>
    <rPh sb="0" eb="2">
      <t>カイゴ</t>
    </rPh>
    <rPh sb="6" eb="8">
      <t>ドウニュウ</t>
    </rPh>
    <rPh sb="11" eb="13">
      <t>バアイ</t>
    </rPh>
    <rPh sb="14" eb="18">
      <t>リュウイジコウ</t>
    </rPh>
    <rPh sb="20" eb="22">
      <t>ガイトウ</t>
    </rPh>
    <rPh sb="24" eb="26">
      <t>バアイ</t>
    </rPh>
    <phoneticPr fontId="25"/>
  </si>
  <si>
    <t>　導入する介護ソフトは、記録業務、情報共有業務（事業所内の情報連携のみならず、居宅サービス計画やサービス利用票等を他事業所と連携する場合を含む。)、請求業務を一気通貫で行うことが可能となっているもの（転記等の業務が発生しないものであること）。</t>
    <rPh sb="1" eb="3">
      <t>ドウニュウ</t>
    </rPh>
    <rPh sb="5" eb="7">
      <t>カイゴ</t>
    </rPh>
    <phoneticPr fontId="25"/>
  </si>
  <si>
    <t>（居宅系サービス事業所が介護ソフトを導入する場合に記載）
　国民健康保険中央会が実施するベンダー試験結果及び厚生労働省が情報提供する「介護ソフトの機能調査結果」において、①「ケアプランデータ連携標準仕様」に準じたCSVファイルの出力・取込機能を有していること、②公益社団法人国民健康保険中央会が運営する「ケアプランデータ連携システム」の活用促進のためのサポート体制が整っていること</t>
    <rPh sb="1" eb="4">
      <t>キョタクケイ</t>
    </rPh>
    <rPh sb="8" eb="11">
      <t>ジギョウショ</t>
    </rPh>
    <rPh sb="12" eb="14">
      <t>カイゴ</t>
    </rPh>
    <phoneticPr fontId="25"/>
  </si>
  <si>
    <t>研究開発品ではなく、企業が保証する商用の製品であること。</t>
    <rPh sb="0" eb="5">
      <t>ケンキュウカイハツヒン</t>
    </rPh>
    <rPh sb="10" eb="12">
      <t>キギョウ</t>
    </rPh>
    <rPh sb="13" eb="15">
      <t>ホショウ</t>
    </rPh>
    <rPh sb="17" eb="19">
      <t>ショウヨウ</t>
    </rPh>
    <rPh sb="20" eb="22">
      <t>セイヒン</t>
    </rPh>
    <phoneticPr fontId="25"/>
  </si>
  <si>
    <t>④ 介護テクノロジーの「パッケージ型」導入支援【実施要綱４（２）関係】</t>
    <rPh sb="24" eb="26">
      <t>ジッシ</t>
    </rPh>
    <rPh sb="26" eb="28">
      <t>ヨウコウ</t>
    </rPh>
    <rPh sb="32" eb="34">
      <t>カンケイ</t>
    </rPh>
    <phoneticPr fontId="25"/>
  </si>
  <si>
    <t>区分</t>
    <rPh sb="0" eb="2">
      <t>クブン</t>
    </rPh>
    <phoneticPr fontId="25"/>
  </si>
  <si>
    <t>テクノロジー種別【選択】</t>
    <phoneticPr fontId="25"/>
  </si>
  <si>
    <t>「介護業務支援」に該当するもの</t>
    <rPh sb="1" eb="3">
      <t>カイゴ</t>
    </rPh>
    <rPh sb="3" eb="5">
      <t>ギョウム</t>
    </rPh>
    <rPh sb="5" eb="7">
      <t>シエン</t>
    </rPh>
    <rPh sb="9" eb="11">
      <t>ガイトウ</t>
    </rPh>
    <phoneticPr fontId="25"/>
  </si>
  <si>
    <t>上記と連動することで効果が高まるもの</t>
    <rPh sb="0" eb="2">
      <t>ジョウキ</t>
    </rPh>
    <rPh sb="3" eb="5">
      <t>レンドウ</t>
    </rPh>
    <rPh sb="10" eb="12">
      <t>コウカ</t>
    </rPh>
    <rPh sb="13" eb="14">
      <t>タカ</t>
    </rPh>
    <phoneticPr fontId="25"/>
  </si>
  <si>
    <r>
      <t xml:space="preserve">連動する仕組み
</t>
    </r>
    <r>
      <rPr>
        <sz val="10"/>
        <color theme="1"/>
        <rFont val="游ゴシック"/>
        <family val="3"/>
        <charset val="128"/>
        <scheme val="minor"/>
      </rPr>
      <t>※概要を記載すること</t>
    </r>
    <rPh sb="0" eb="2">
      <t>レンドウ</t>
    </rPh>
    <rPh sb="4" eb="6">
      <t>シク</t>
    </rPh>
    <rPh sb="9" eb="11">
      <t>ガイヨウ</t>
    </rPh>
    <rPh sb="12" eb="14">
      <t>キサイ</t>
    </rPh>
    <phoneticPr fontId="25"/>
  </si>
  <si>
    <t>⑤ 介護テクノロジー導入と一体的に行う業務改善【実施要綱４（３）関係】</t>
    <rPh sb="24" eb="26">
      <t>ジッシ</t>
    </rPh>
    <rPh sb="26" eb="28">
      <t>ヨウコウ</t>
    </rPh>
    <rPh sb="32" eb="34">
      <t>カンケイ</t>
    </rPh>
    <phoneticPr fontId="25"/>
  </si>
  <si>
    <t>（１）コンサルティング会社等による業務改善支援</t>
    <rPh sb="11" eb="13">
      <t>カイシャ</t>
    </rPh>
    <rPh sb="13" eb="14">
      <t>トウ</t>
    </rPh>
    <rPh sb="17" eb="21">
      <t>ギョウムカイゼン</t>
    </rPh>
    <rPh sb="21" eb="23">
      <t>シエン</t>
    </rPh>
    <phoneticPr fontId="25"/>
  </si>
  <si>
    <r>
      <t>　　　▶ 業務改善に係る助言指導など、支援を予定する内容や実施スケジュール等を具体的に記入すること。</t>
    </r>
    <r>
      <rPr>
        <sz val="10"/>
        <color rgb="FFFF0000"/>
        <rFont val="ＭＳ Ｐゴシック"/>
        <family val="3"/>
        <charset val="128"/>
      </rPr>
      <t>（費用が発生する場合にのみ記載）</t>
    </r>
    <rPh sb="5" eb="7">
      <t>ギョウム</t>
    </rPh>
    <rPh sb="7" eb="9">
      <t>カイゼン</t>
    </rPh>
    <rPh sb="10" eb="11">
      <t>カカ</t>
    </rPh>
    <rPh sb="12" eb="16">
      <t>ジョゲンシドウ</t>
    </rPh>
    <rPh sb="19" eb="21">
      <t>シエン</t>
    </rPh>
    <rPh sb="22" eb="24">
      <t>ヨテイ</t>
    </rPh>
    <rPh sb="26" eb="28">
      <t>ナイヨウ</t>
    </rPh>
    <rPh sb="29" eb="31">
      <t>ジッシ</t>
    </rPh>
    <rPh sb="37" eb="38">
      <t>トウ</t>
    </rPh>
    <rPh sb="39" eb="42">
      <t>グタイテキ</t>
    </rPh>
    <rPh sb="43" eb="45">
      <t>キニュウ</t>
    </rPh>
    <rPh sb="51" eb="53">
      <t>ヒヨウ</t>
    </rPh>
    <rPh sb="54" eb="56">
      <t>ハッセイ</t>
    </rPh>
    <rPh sb="58" eb="60">
      <t>バアイ</t>
    </rPh>
    <rPh sb="63" eb="65">
      <t>キサイ</t>
    </rPh>
    <phoneticPr fontId="25"/>
  </si>
  <si>
    <t>（２）介護業務・テクノロジー伴走支援センターおきなわによる生産性向上に関する研修・相談等</t>
    <rPh sb="3" eb="5">
      <t>カイゴ</t>
    </rPh>
    <rPh sb="5" eb="7">
      <t>ギョウム</t>
    </rPh>
    <rPh sb="14" eb="16">
      <t>バンソウ</t>
    </rPh>
    <rPh sb="16" eb="18">
      <t>シエン</t>
    </rPh>
    <rPh sb="29" eb="32">
      <t>セイサンセイ</t>
    </rPh>
    <rPh sb="32" eb="34">
      <t>コウジョウ</t>
    </rPh>
    <rPh sb="35" eb="36">
      <t>カン</t>
    </rPh>
    <rPh sb="38" eb="40">
      <t>ケンシュウ</t>
    </rPh>
    <rPh sb="41" eb="44">
      <t>ソウダントウ</t>
    </rPh>
    <phoneticPr fontId="25"/>
  </si>
  <si>
    <r>
      <t>　　　▶ 受講した研修等の内容、時期、受講した職員等を具体的に記入すること。</t>
    </r>
    <r>
      <rPr>
        <sz val="10"/>
        <color rgb="FFFF0000"/>
        <rFont val="ＭＳ Ｐゴシック"/>
        <family val="3"/>
        <charset val="128"/>
      </rPr>
      <t>（費用が発生する場合にのみ記載）</t>
    </r>
    <rPh sb="5" eb="7">
      <t>ジュコウ</t>
    </rPh>
    <rPh sb="9" eb="12">
      <t>ケンシュウトウ</t>
    </rPh>
    <rPh sb="13" eb="15">
      <t>ナイヨウ</t>
    </rPh>
    <rPh sb="16" eb="18">
      <t>ジキ</t>
    </rPh>
    <rPh sb="19" eb="21">
      <t>ジュコウ</t>
    </rPh>
    <rPh sb="23" eb="25">
      <t>ショクイン</t>
    </rPh>
    <rPh sb="25" eb="26">
      <t>トウ</t>
    </rPh>
    <rPh sb="27" eb="30">
      <t>グタイテキ</t>
    </rPh>
    <rPh sb="31" eb="33">
      <t>キニュウ</t>
    </rPh>
    <phoneticPr fontId="25"/>
  </si>
  <si>
    <t>都道府県</t>
    <rPh sb="0" eb="4">
      <t>トドウフケン</t>
    </rPh>
    <phoneticPr fontId="22"/>
  </si>
  <si>
    <t>取組</t>
    <rPh sb="0" eb="2">
      <t>トリクミ</t>
    </rPh>
    <phoneticPr fontId="22"/>
  </si>
  <si>
    <t>サービス種別</t>
    <rPh sb="4" eb="6">
      <t>シュベツ</t>
    </rPh>
    <phoneticPr fontId="22"/>
  </si>
  <si>
    <t>職員数</t>
    <rPh sb="0" eb="2">
      <t>ショクイン</t>
    </rPh>
    <rPh sb="2" eb="3">
      <t>スウ</t>
    </rPh>
    <phoneticPr fontId="22"/>
  </si>
  <si>
    <t>利用者数</t>
    <rPh sb="0" eb="3">
      <t>リヨウシャ</t>
    </rPh>
    <rPh sb="3" eb="4">
      <t>スウ</t>
    </rPh>
    <phoneticPr fontId="22"/>
  </si>
  <si>
    <t>ケアプー</t>
  </si>
  <si>
    <t>セキュリティアクション</t>
  </si>
  <si>
    <t>委員会</t>
    <rPh sb="0" eb="3">
      <t>イインカイ</t>
    </rPh>
    <phoneticPr fontId="22"/>
  </si>
  <si>
    <t>○</t>
  </si>
  <si>
    <t>利用開始済み</t>
    <rPh sb="0" eb="2">
      <t>リヨウ</t>
    </rPh>
    <rPh sb="2" eb="4">
      <t>カイシ</t>
    </rPh>
    <rPh sb="4" eb="5">
      <t>ズ</t>
    </rPh>
    <phoneticPr fontId="22"/>
  </si>
  <si>
    <t>「★一つ星」又は「★★二つ星」のいずれかを宣言している（同等の対策含む）</t>
    <rPh sb="28" eb="30">
      <t>ドウトウ</t>
    </rPh>
    <rPh sb="31" eb="33">
      <t>タイサク</t>
    </rPh>
    <rPh sb="33" eb="34">
      <t>フク</t>
    </rPh>
    <phoneticPr fontId="22"/>
  </si>
  <si>
    <t>利用申請を行っている</t>
    <rPh sb="0" eb="2">
      <t>リヨウ</t>
    </rPh>
    <rPh sb="2" eb="4">
      <t>シンセイ</t>
    </rPh>
    <rPh sb="5" eb="6">
      <t>オコナ</t>
    </rPh>
    <phoneticPr fontId="22"/>
  </si>
  <si>
    <t>設置している</t>
    <rPh sb="0" eb="2">
      <t>セッチ</t>
    </rPh>
    <phoneticPr fontId="22"/>
  </si>
  <si>
    <t>-</t>
  </si>
  <si>
    <t>令和７年度中に利用開始予定</t>
    <rPh sb="0" eb="2">
      <t>レイワ</t>
    </rPh>
    <rPh sb="3" eb="5">
      <t>ネンド</t>
    </rPh>
    <rPh sb="5" eb="6">
      <t>チュウ</t>
    </rPh>
    <rPh sb="7" eb="9">
      <t>リヨウ</t>
    </rPh>
    <rPh sb="9" eb="11">
      <t>カイシ</t>
    </rPh>
    <rPh sb="11" eb="13">
      <t>ヨテイ</t>
    </rPh>
    <phoneticPr fontId="22"/>
  </si>
  <si>
    <t>宣言していない</t>
    <rPh sb="0" eb="2">
      <t>センゲン</t>
    </rPh>
    <phoneticPr fontId="22"/>
  </si>
  <si>
    <t>利用申請を行っていない</t>
    <rPh sb="0" eb="2">
      <t>リヨウ</t>
    </rPh>
    <rPh sb="2" eb="4">
      <t>シンセイ</t>
    </rPh>
    <rPh sb="5" eb="6">
      <t>オコナ</t>
    </rPh>
    <phoneticPr fontId="22"/>
  </si>
  <si>
    <t>利用していない</t>
    <rPh sb="0" eb="2">
      <t>リヨウ</t>
    </rPh>
    <phoneticPr fontId="22"/>
  </si>
  <si>
    <t>講じている</t>
    <rPh sb="0" eb="1">
      <t>コウ</t>
    </rPh>
    <phoneticPr fontId="22"/>
  </si>
  <si>
    <t>●</t>
  </si>
  <si>
    <t>31名～</t>
  </si>
  <si>
    <t>講じていない</t>
    <rPh sb="0" eb="1">
      <t>コウ</t>
    </rPh>
    <phoneticPr fontId="22"/>
  </si>
  <si>
    <t>41～50名</t>
    <rPh sb="5" eb="6">
      <t>メイ</t>
    </rPh>
    <phoneticPr fontId="22"/>
  </si>
  <si>
    <t>周知している</t>
    <rPh sb="0" eb="2">
      <t>シュウチ</t>
    </rPh>
    <phoneticPr fontId="22"/>
  </si>
  <si>
    <t>１～５０</t>
  </si>
  <si>
    <t>周知していない</t>
    <rPh sb="0" eb="2">
      <t>シュウチ</t>
    </rPh>
    <phoneticPr fontId="22"/>
  </si>
  <si>
    <t>５１～１００</t>
  </si>
  <si>
    <t>１０１～１５０</t>
  </si>
  <si>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22"/>
  </si>
  <si>
    <t>１５１～２００</t>
  </si>
  <si>
    <t>２０１～２５０</t>
  </si>
  <si>
    <t>２５１～３００</t>
  </si>
  <si>
    <t>３０１～３５０</t>
  </si>
  <si>
    <t>３５１～４００</t>
  </si>
  <si>
    <t>310_居宅療養管理指導</t>
    <rPh sb="4" eb="6">
      <t>キョタク</t>
    </rPh>
    <rPh sb="6" eb="8">
      <t>リョウヨウ</t>
    </rPh>
    <rPh sb="8" eb="10">
      <t>カンリ</t>
    </rPh>
    <rPh sb="10" eb="12">
      <t>シドウ</t>
    </rPh>
    <phoneticPr fontId="22"/>
  </si>
  <si>
    <t>４０１～４５０</t>
  </si>
  <si>
    <t>320_認知症対応型共同生活介護</t>
  </si>
  <si>
    <t>４５１～５００</t>
  </si>
  <si>
    <t>５０１～</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</si>
  <si>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2"/>
  </si>
  <si>
    <t>居宅サービス計画書</t>
    <rPh sb="0" eb="2">
      <t>キョタク</t>
    </rPh>
    <rPh sb="6" eb="9">
      <t>ケイカクショ</t>
    </rPh>
    <phoneticPr fontId="22"/>
  </si>
  <si>
    <t>サービス利用票</t>
    <rPh sb="4" eb="6">
      <t>リヨウ</t>
    </rPh>
    <rPh sb="6" eb="7">
      <t>ヒョウ</t>
    </rPh>
    <phoneticPr fontId="22"/>
  </si>
  <si>
    <t>居宅サービス計画書とサービス利用票のどちらも</t>
    <rPh sb="0" eb="2">
      <t>キョタク</t>
    </rPh>
    <rPh sb="6" eb="9">
      <t>ケイカクショ</t>
    </rPh>
    <rPh sb="14" eb="16">
      <t>リヨウ</t>
    </rPh>
    <rPh sb="16" eb="17">
      <t>ヒョウ</t>
    </rPh>
    <phoneticPr fontId="22"/>
  </si>
  <si>
    <t>337_特定施設入居者生活介護（サービス付き高齢者向け住宅・外部サービス利用型）</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</si>
  <si>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2"/>
  </si>
  <si>
    <t>362_地域密着型特定施設入居者生活介護（軽費老人ホーム）</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</si>
  <si>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2"/>
  </si>
  <si>
    <t>460_介護予防支援</t>
    <rPh sb="6" eb="8">
      <t>ヨボウ</t>
    </rPh>
    <phoneticPr fontId="22"/>
  </si>
  <si>
    <t>620_介護予防訪問入浴介護 </t>
  </si>
  <si>
    <t>630_介護予防訪問看護 </t>
  </si>
  <si>
    <t>640_介護予防訪問リハビリテーション </t>
  </si>
  <si>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</si>
  <si>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</si>
  <si>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</si>
  <si>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</si>
  <si>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</si>
  <si>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</si>
  <si>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</si>
  <si>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</si>
  <si>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</si>
  <si>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</si>
  <si>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</si>
  <si>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</si>
  <si>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</si>
  <si>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</si>
  <si>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</si>
  <si>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</si>
  <si>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</si>
  <si>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</si>
  <si>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</si>
  <si>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</si>
  <si>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</si>
  <si>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</si>
  <si>
    <t>990_軽費老人ホーム</t>
  </si>
  <si>
    <t>⇒該当する選択肢の横に○印をつけてください</t>
    <rPh sb="1" eb="3">
      <t>ガイトウ</t>
    </rPh>
    <rPh sb="5" eb="8">
      <t>センタクシ</t>
    </rPh>
    <rPh sb="9" eb="10">
      <t>ヨコ</t>
    </rPh>
    <rPh sb="12" eb="13">
      <t>シルシ</t>
    </rPh>
    <phoneticPr fontId="46"/>
  </si>
  <si>
    <t>⇒プルダウンメニューから該当する選択肢を1つ選んでください</t>
    <rPh sb="12" eb="14">
      <t>ガイトウ</t>
    </rPh>
    <rPh sb="16" eb="19">
      <t>センタクシ</t>
    </rPh>
    <rPh sb="22" eb="23">
      <t>エラ</t>
    </rPh>
    <phoneticPr fontId="46"/>
  </si>
  <si>
    <t>⇒文字等を直接入力してください</t>
    <rPh sb="1" eb="3">
      <t>モジ</t>
    </rPh>
    <rPh sb="3" eb="4">
      <t>トウ</t>
    </rPh>
    <rPh sb="5" eb="7">
      <t>チョクセツ</t>
    </rPh>
    <rPh sb="7" eb="9">
      <t>ニュウリョク</t>
    </rPh>
    <phoneticPr fontId="46"/>
  </si>
  <si>
    <t>※どちらかに○を付けてください。</t>
  </si>
  <si>
    <t>介護テクノロジー導入支援事業</t>
    <rPh sb="0" eb="2">
      <t>カイゴ</t>
    </rPh>
    <rPh sb="8" eb="10">
      <t>ドウニュウ</t>
    </rPh>
    <rPh sb="10" eb="12">
      <t>シエン</t>
    </rPh>
    <rPh sb="12" eb="14">
      <t>ジギョウ</t>
    </rPh>
    <phoneticPr fontId="22"/>
  </si>
  <si>
    <t>　業務改善計画様式</t>
    <rPh sb="1" eb="3">
      <t>ギョウム</t>
    </rPh>
    <rPh sb="3" eb="5">
      <t>カイゼン</t>
    </rPh>
    <rPh sb="5" eb="7">
      <t>ケイカク</t>
    </rPh>
    <phoneticPr fontId="22"/>
  </si>
  <si>
    <t>介護テクノロジー定着支援事業　</t>
    <rPh sb="0" eb="2">
      <t>カイゴ</t>
    </rPh>
    <rPh sb="8" eb="10">
      <t>テイチャク</t>
    </rPh>
    <rPh sb="10" eb="12">
      <t>シエン</t>
    </rPh>
    <rPh sb="12" eb="14">
      <t>ジギョウ</t>
    </rPh>
    <phoneticPr fontId="22"/>
  </si>
  <si>
    <t>（ア）事業所の基本情報</t>
    <rPh sb="3" eb="6">
      <t>ジギョウショ</t>
    </rPh>
    <rPh sb="7" eb="9">
      <t>キホン</t>
    </rPh>
    <rPh sb="9" eb="11">
      <t>ジョウホウ</t>
    </rPh>
    <phoneticPr fontId="22"/>
  </si>
  <si>
    <t>(1)</t>
  </si>
  <si>
    <t>事業所番号</t>
    <rPh sb="0" eb="3">
      <t>ジギョウショ</t>
    </rPh>
    <rPh sb="3" eb="5">
      <t>バンゴウ</t>
    </rPh>
    <phoneticPr fontId="22"/>
  </si>
  <si>
    <t>(2)</t>
  </si>
  <si>
    <t>事業所名</t>
    <rPh sb="0" eb="4">
      <t>ジギョウショメイ</t>
    </rPh>
    <phoneticPr fontId="22"/>
  </si>
  <si>
    <t>(3)</t>
  </si>
  <si>
    <t>事業所所在都道府県</t>
    <rPh sb="0" eb="3">
      <t>ジギョウショ</t>
    </rPh>
    <rPh sb="3" eb="9">
      <t>ショザイトドウフケン</t>
    </rPh>
    <phoneticPr fontId="22"/>
  </si>
  <si>
    <t>(4)</t>
  </si>
  <si>
    <t>事業所所在住所</t>
    <rPh sb="0" eb="3">
      <t>ジギョウショ</t>
    </rPh>
    <rPh sb="3" eb="5">
      <t>ショザイ</t>
    </rPh>
    <rPh sb="5" eb="7">
      <t>ジュウショ</t>
    </rPh>
    <phoneticPr fontId="22"/>
  </si>
  <si>
    <t>(5)</t>
  </si>
  <si>
    <t>(6)</t>
  </si>
  <si>
    <t>利用者数（申請時点）</t>
    <rPh sb="0" eb="4">
      <t>リヨウシャスウ</t>
    </rPh>
    <rPh sb="5" eb="7">
      <t>シンセイ</t>
    </rPh>
    <rPh sb="7" eb="9">
      <t>ジテン</t>
    </rPh>
    <phoneticPr fontId="22"/>
  </si>
  <si>
    <t>(7)</t>
  </si>
  <si>
    <t>職員数（申請時点）</t>
    <rPh sb="0" eb="2">
      <t>ショクイン</t>
    </rPh>
    <rPh sb="2" eb="3">
      <t>スウ</t>
    </rPh>
    <phoneticPr fontId="22"/>
  </si>
  <si>
    <t>（イ）事業計画</t>
    <rPh sb="3" eb="7">
      <t>ジギョウケイカク</t>
    </rPh>
    <phoneticPr fontId="22"/>
  </si>
  <si>
    <t>①-1　事業所の課題</t>
    <rPh sb="4" eb="7">
      <t>ジギョウショ</t>
    </rPh>
    <rPh sb="8" eb="10">
      <t>カダイ</t>
    </rPh>
    <phoneticPr fontId="22"/>
  </si>
  <si>
    <t>複数選択可</t>
    <rPh sb="0" eb="2">
      <t>フクスウ</t>
    </rPh>
    <rPh sb="2" eb="4">
      <t>センタク</t>
    </rPh>
    <rPh sb="4" eb="5">
      <t>カ</t>
    </rPh>
    <phoneticPr fontId="22"/>
  </si>
  <si>
    <t>記録業務に要する時間が長い</t>
    <rPh sb="0" eb="2">
      <t>キロク</t>
    </rPh>
    <rPh sb="2" eb="4">
      <t>ギョウム</t>
    </rPh>
    <rPh sb="5" eb="6">
      <t>ヨウ</t>
    </rPh>
    <rPh sb="8" eb="10">
      <t>ジカン</t>
    </rPh>
    <rPh sb="11" eb="12">
      <t>ナガ</t>
    </rPh>
    <phoneticPr fontId="22"/>
  </si>
  <si>
    <t>文書の量が多い</t>
    <rPh sb="0" eb="2">
      <t>ブンショ</t>
    </rPh>
    <rPh sb="3" eb="4">
      <t>リョウ</t>
    </rPh>
    <rPh sb="5" eb="6">
      <t>オオ</t>
    </rPh>
    <phoneticPr fontId="22"/>
  </si>
  <si>
    <t>事業所内の情報共有が非効率</t>
    <rPh sb="0" eb="3">
      <t>ジギョウショ</t>
    </rPh>
    <rPh sb="3" eb="4">
      <t>ナイ</t>
    </rPh>
    <rPh sb="5" eb="7">
      <t>ジョウホウ</t>
    </rPh>
    <rPh sb="7" eb="9">
      <t>キョウユウ</t>
    </rPh>
    <rPh sb="10" eb="13">
      <t>ヒコウリツ</t>
    </rPh>
    <phoneticPr fontId="22"/>
  </si>
  <si>
    <t>他事業所との情報共有が非効率</t>
    <rPh sb="0" eb="1">
      <t>タ</t>
    </rPh>
    <rPh sb="1" eb="4">
      <t>ジギョウショ</t>
    </rPh>
    <rPh sb="6" eb="8">
      <t>ジョウホウ</t>
    </rPh>
    <rPh sb="8" eb="10">
      <t>キョウユウ</t>
    </rPh>
    <rPh sb="11" eb="14">
      <t>ヒコウリツ</t>
    </rPh>
    <phoneticPr fontId="22"/>
  </si>
  <si>
    <t>職員の心理的負担が大きい</t>
    <rPh sb="0" eb="2">
      <t>ショクイン</t>
    </rPh>
    <rPh sb="3" eb="6">
      <t>シンリテキ</t>
    </rPh>
    <rPh sb="6" eb="8">
      <t>フタン</t>
    </rPh>
    <rPh sb="9" eb="10">
      <t>オオ</t>
    </rPh>
    <phoneticPr fontId="22"/>
  </si>
  <si>
    <t>超過勤務が多い</t>
    <rPh sb="0" eb="2">
      <t>チョウカ</t>
    </rPh>
    <rPh sb="2" eb="4">
      <t>キンム</t>
    </rPh>
    <rPh sb="5" eb="6">
      <t>オオ</t>
    </rPh>
    <phoneticPr fontId="22"/>
  </si>
  <si>
    <t>記録が不正確・不十分</t>
    <rPh sb="0" eb="2">
      <t>キロク</t>
    </rPh>
    <rPh sb="3" eb="6">
      <t>フセイカク</t>
    </rPh>
    <rPh sb="7" eb="10">
      <t>フジュウブン</t>
    </rPh>
    <phoneticPr fontId="22"/>
  </si>
  <si>
    <t>その他</t>
    <rPh sb="2" eb="3">
      <t>タ</t>
    </rPh>
    <phoneticPr fontId="22"/>
  </si>
  <si>
    <t>（自由記述）</t>
    <rPh sb="1" eb="3">
      <t>ジユウ</t>
    </rPh>
    <rPh sb="3" eb="5">
      <t>キジュツ</t>
    </rPh>
    <phoneticPr fontId="22"/>
  </si>
  <si>
    <t>①-2　導入する機器等</t>
    <rPh sb="4" eb="6">
      <t>ドウニュウ</t>
    </rPh>
    <rPh sb="8" eb="10">
      <t>キキ</t>
    </rPh>
    <rPh sb="10" eb="11">
      <t>トウ</t>
    </rPh>
    <phoneticPr fontId="22"/>
  </si>
  <si>
    <t>介護ソフト等</t>
    <rPh sb="0" eb="2">
      <t>カイゴ</t>
    </rPh>
    <rPh sb="5" eb="6">
      <t>トウ</t>
    </rPh>
    <phoneticPr fontId="22"/>
  </si>
  <si>
    <t>モバイルPC</t>
  </si>
  <si>
    <t>※導入済み機器は「●」を、
　 今年度導入予定機器は「○」を入力ください</t>
    <rPh sb="16" eb="19">
      <t>コンネンド</t>
    </rPh>
    <phoneticPr fontId="22"/>
  </si>
  <si>
    <t>タブレット情報端末</t>
    <rPh sb="5" eb="7">
      <t>ジョウホウ</t>
    </rPh>
    <rPh sb="7" eb="9">
      <t>タンマツ</t>
    </rPh>
    <phoneticPr fontId="22"/>
  </si>
  <si>
    <t>スマートフォン</t>
  </si>
  <si>
    <t>通信環境機器等</t>
    <rPh sb="0" eb="2">
      <t>ツウシン</t>
    </rPh>
    <rPh sb="2" eb="4">
      <t>カンキョウ</t>
    </rPh>
    <rPh sb="4" eb="6">
      <t>キキ</t>
    </rPh>
    <rPh sb="6" eb="7">
      <t>トウ</t>
    </rPh>
    <phoneticPr fontId="57"/>
  </si>
  <si>
    <t>インカム</t>
  </si>
  <si>
    <t>介護ロボット（見守りセンサー以外）</t>
    <rPh sb="0" eb="2">
      <t>カイゴ</t>
    </rPh>
    <rPh sb="7" eb="9">
      <t>ミマモ</t>
    </rPh>
    <rPh sb="14" eb="16">
      <t>イガイ</t>
    </rPh>
    <phoneticPr fontId="22"/>
  </si>
  <si>
    <t>見守りセンサー</t>
    <rPh sb="0" eb="2">
      <t>ミマモ</t>
    </rPh>
    <phoneticPr fontId="22"/>
  </si>
  <si>
    <t>②　参考にした資料等</t>
    <rPh sb="2" eb="4">
      <t>サンコウ</t>
    </rPh>
    <rPh sb="7" eb="9">
      <t>シリョウ</t>
    </rPh>
    <rPh sb="9" eb="10">
      <t>ナド</t>
    </rPh>
    <phoneticPr fontId="22"/>
  </si>
  <si>
    <t>介護サービス事業における生産性向上に資するガイドライン</t>
    <rPh sb="0" eb="2">
      <t>カイゴ</t>
    </rPh>
    <rPh sb="6" eb="8">
      <t>ジギョウ</t>
    </rPh>
    <rPh sb="12" eb="15">
      <t>セイサンセイ</t>
    </rPh>
    <rPh sb="15" eb="17">
      <t>コウジョウ</t>
    </rPh>
    <rPh sb="18" eb="19">
      <t>シ</t>
    </rPh>
    <phoneticPr fontId="22"/>
  </si>
  <si>
    <t>介護サービス事業所におけるICT 機器・ソフトウェア導入に関する手引き</t>
  </si>
  <si>
    <t>介護ソフトを選定・導入する際のポイント集</t>
  </si>
  <si>
    <t>介護ロボットのパッケージ導入モデル</t>
  </si>
  <si>
    <t>介護現場で活用されるテクノロジー便覧</t>
  </si>
  <si>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22"/>
  </si>
  <si>
    <t>③　研修等への参加状況</t>
    <rPh sb="2" eb="4">
      <t>ケンシュウ</t>
    </rPh>
    <rPh sb="4" eb="5">
      <t>ナド</t>
    </rPh>
    <rPh sb="7" eb="9">
      <t>サンカ</t>
    </rPh>
    <rPh sb="9" eb="11">
      <t>ジョウキョウ</t>
    </rPh>
    <phoneticPr fontId="22"/>
  </si>
  <si>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22"/>
  </si>
  <si>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22"/>
  </si>
  <si>
    <t>日本介護福祉士会主催　デジタル・テクノロジー基本研修</t>
    <rPh sb="0" eb="2">
      <t>ニホン</t>
    </rPh>
    <rPh sb="2" eb="4">
      <t>カイゴ</t>
    </rPh>
    <rPh sb="4" eb="7">
      <t>フクシシ</t>
    </rPh>
    <rPh sb="7" eb="8">
      <t>カイ</t>
    </rPh>
    <rPh sb="8" eb="10">
      <t>シュサイ</t>
    </rPh>
    <phoneticPr fontId="22"/>
  </si>
  <si>
    <t>④　機器等の導入と併せて実施する取組</t>
    <rPh sb="2" eb="4">
      <t>キキ</t>
    </rPh>
    <rPh sb="4" eb="5">
      <t>トウ</t>
    </rPh>
    <rPh sb="6" eb="8">
      <t>ドウニュウ</t>
    </rPh>
    <rPh sb="9" eb="10">
      <t>アワ</t>
    </rPh>
    <rPh sb="12" eb="14">
      <t>ジッシ</t>
    </rPh>
    <rPh sb="16" eb="18">
      <t>トリクミ</t>
    </rPh>
    <phoneticPr fontId="22"/>
  </si>
  <si>
    <t>職場の環境整備の見直し（整理整頓等）</t>
  </si>
  <si>
    <t>業務の明確化と役割分担の見直し（業務全体の流れの再構築、テクノロジーの活用等）</t>
  </si>
  <si>
    <t>業務手順書・マニュアルの作成（申し送り等の標準化等）</t>
  </si>
  <si>
    <t>記録・報告様式の見直し</t>
  </si>
  <si>
    <t>情報共有の方法の見直し</t>
  </si>
  <si>
    <t>ＯＪＴの仕組みづくり（研修の実施等）</t>
  </si>
  <si>
    <t>理念・行動指針の徹底</t>
  </si>
  <si>
    <t>⑤-1　文書量を半減させる予定の文書の書類</t>
    <rPh sb="4" eb="7">
      <t>ブンショリョウ</t>
    </rPh>
    <rPh sb="8" eb="10">
      <t>ハンゲン</t>
    </rPh>
    <rPh sb="13" eb="15">
      <t>ヨテイ</t>
    </rPh>
    <rPh sb="16" eb="18">
      <t>ブンショ</t>
    </rPh>
    <rPh sb="19" eb="21">
      <t>ショルイ</t>
    </rPh>
    <phoneticPr fontId="22"/>
  </si>
  <si>
    <t>利用者ごとの計画作成や記録に係る書類（例：アセスメントシート、サービス担当者会議録）</t>
    <rPh sb="19" eb="20">
      <t>レイ</t>
    </rPh>
    <rPh sb="35" eb="38">
      <t>タントウシャ</t>
    </rPh>
    <rPh sb="38" eb="41">
      <t>カイギロク</t>
    </rPh>
    <phoneticPr fontId="22"/>
  </si>
  <si>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22"/>
  </si>
  <si>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22"/>
  </si>
  <si>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22"/>
  </si>
  <si>
    <t>⑤-2　文書の具体的な枚数</t>
    <rPh sb="4" eb="6">
      <t>ブンショ</t>
    </rPh>
    <rPh sb="7" eb="10">
      <t>グタイテキ</t>
    </rPh>
    <rPh sb="11" eb="13">
      <t>マイスウ</t>
    </rPh>
    <phoneticPr fontId="22"/>
  </si>
  <si>
    <t>⑥　　ケアプランデータ連携システムの利用</t>
    <rPh sb="11" eb="13">
      <t>レンケイ</t>
    </rPh>
    <rPh sb="18" eb="20">
      <t>リヨウ</t>
    </rPh>
    <phoneticPr fontId="22"/>
  </si>
  <si>
    <t>同システムの利用開始状況</t>
    <rPh sb="0" eb="1">
      <t>ドウ</t>
    </rPh>
    <rPh sb="6" eb="8">
      <t>リヨウ</t>
    </rPh>
    <rPh sb="8" eb="10">
      <t>カイシ</t>
    </rPh>
    <rPh sb="10" eb="12">
      <t>ジョウキョウ</t>
    </rPh>
    <phoneticPr fontId="22"/>
  </si>
  <si>
    <t>同システムでの連携先事業所数</t>
    <rPh sb="0" eb="1">
      <t>ドウ</t>
    </rPh>
    <rPh sb="7" eb="9">
      <t>レンケイ</t>
    </rPh>
    <rPh sb="9" eb="10">
      <t>サキ</t>
    </rPh>
    <rPh sb="10" eb="13">
      <t>ジギョウショ</t>
    </rPh>
    <rPh sb="13" eb="14">
      <t>スウ</t>
    </rPh>
    <phoneticPr fontId="22"/>
  </si>
  <si>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2"/>
  </si>
  <si>
    <t>設置有無</t>
    <rPh sb="0" eb="2">
      <t>セッチ</t>
    </rPh>
    <rPh sb="2" eb="4">
      <t>ウム</t>
    </rPh>
    <phoneticPr fontId="22"/>
  </si>
  <si>
    <t>⑧-1　LIFEの利用</t>
    <rPh sb="9" eb="11">
      <t>リヨウ</t>
    </rPh>
    <phoneticPr fontId="22"/>
  </si>
  <si>
    <t>択一</t>
    <rPh sb="0" eb="2">
      <t>タクイツ</t>
    </rPh>
    <phoneticPr fontId="22"/>
  </si>
  <si>
    <t>⑧-2　データ登録している方法</t>
    <rPh sb="7" eb="9">
      <t>トウロク</t>
    </rPh>
    <rPh sb="13" eb="15">
      <t>ホウホウ</t>
    </rPh>
    <phoneticPr fontId="22"/>
  </si>
  <si>
    <t>インポート（ＣＳＶ取込）機能の活用</t>
  </si>
  <si>
    <t>LIFE上での直接入力</t>
    <rPh sb="4" eb="5">
      <t>ウエ</t>
    </rPh>
    <rPh sb="7" eb="9">
      <t>チョクセツ</t>
    </rPh>
    <rPh sb="9" eb="11">
      <t>ニュウリョク</t>
    </rPh>
    <phoneticPr fontId="22"/>
  </si>
  <si>
    <t>⑨　セキュリティ対策</t>
    <rPh sb="8" eb="10">
      <t>タイサク</t>
    </rPh>
    <phoneticPr fontId="22"/>
  </si>
  <si>
    <t>「ＳＥＣＹＲＩＴＹ　ＡＣＴＩＯＮ」宣言　　　択一</t>
    <rPh sb="17" eb="19">
      <t>センゲン</t>
    </rPh>
    <rPh sb="22" eb="24">
      <t>タクイツ</t>
    </rPh>
    <phoneticPr fontId="22"/>
  </si>
  <si>
    <t>別紙様式２</t>
    <rPh sb="0" eb="2">
      <t>ベッシ</t>
    </rPh>
    <rPh sb="2" eb="4">
      <t>ヨウシキ</t>
    </rPh>
    <phoneticPr fontId="2"/>
  </si>
  <si>
    <t>補助金所要額調書</t>
    <phoneticPr fontId="2"/>
  </si>
  <si>
    <t>法人名</t>
    <rPh sb="0" eb="3">
      <t>ホウジンメイ</t>
    </rPh>
    <phoneticPr fontId="2"/>
  </si>
  <si>
    <t>事業所名</t>
    <rPh sb="0" eb="2">
      <t>ジギョウ</t>
    </rPh>
    <rPh sb="2" eb="3">
      <t>ショ</t>
    </rPh>
    <rPh sb="3" eb="4">
      <t>メイ</t>
    </rPh>
    <phoneticPr fontId="2"/>
  </si>
  <si>
    <t>利用定員</t>
    <rPh sb="0" eb="4">
      <t>リヨウテイイン</t>
    </rPh>
    <phoneticPr fontId="2"/>
  </si>
  <si>
    <r>
      <rPr>
        <sz val="11"/>
        <color rgb="FFFF0000"/>
        <rFont val="游ゴシック"/>
        <family val="3"/>
        <charset val="128"/>
        <scheme val="minor"/>
      </rPr>
      <t xml:space="preserve">　※1  </t>
    </r>
    <r>
      <rPr>
        <sz val="11"/>
        <color theme="1"/>
        <rFont val="游ゴシック"/>
        <family val="3"/>
        <charset val="128"/>
        <scheme val="minor"/>
      </rPr>
      <t>導入台数（ｂ欄）が当該台数を超えないこと</t>
    </r>
    <phoneticPr fontId="2"/>
  </si>
  <si>
    <t>１　介護テクノロジー（介護ソフト以外）</t>
    <rPh sb="2" eb="4">
      <t>カイゴ</t>
    </rPh>
    <rPh sb="11" eb="13">
      <t>カイゴ</t>
    </rPh>
    <rPh sb="16" eb="18">
      <t>イガイ</t>
    </rPh>
    <phoneticPr fontId="2"/>
  </si>
  <si>
    <t xml:space="preserve">              ▼該当がある場合のみ</t>
    <rPh sb="15" eb="17">
      <t>ガイトウ</t>
    </rPh>
    <rPh sb="20" eb="22">
      <t>バアイ</t>
    </rPh>
    <phoneticPr fontId="2"/>
  </si>
  <si>
    <t xml:space="preserve">                             ▼該当がある場合のみ</t>
    <rPh sb="30" eb="32">
      <t>ガイトウ</t>
    </rPh>
    <rPh sb="35" eb="37">
      <t>バアイ</t>
    </rPh>
    <phoneticPr fontId="2"/>
  </si>
  <si>
    <t>（単位：円）</t>
    <rPh sb="1" eb="3">
      <t>タンイ</t>
    </rPh>
    <rPh sb="4" eb="5">
      <t>エン</t>
    </rPh>
    <phoneticPr fontId="2"/>
  </si>
  <si>
    <t>製品名
（本体機器）</t>
    <rPh sb="0" eb="3">
      <t>セイヒンメイ</t>
    </rPh>
    <rPh sb="5" eb="7">
      <t>ホンタイ</t>
    </rPh>
    <rPh sb="7" eb="9">
      <t>キキ</t>
    </rPh>
    <phoneticPr fontId="2"/>
  </si>
  <si>
    <r>
      <t xml:space="preserve">１機器あたりの
</t>
    </r>
    <r>
      <rPr>
        <b/>
        <sz val="10"/>
        <color rgb="FFFF0000"/>
        <rFont val="游ゴシック"/>
        <family val="3"/>
        <charset val="128"/>
        <scheme val="minor"/>
      </rPr>
      <t>（税抜）　　</t>
    </r>
    <rPh sb="1" eb="3">
      <t>キキ</t>
    </rPh>
    <rPh sb="9" eb="11">
      <t>ゼイヌ</t>
    </rPh>
    <phoneticPr fontId="2"/>
  </si>
  <si>
    <t>テクノロジー種別</t>
    <phoneticPr fontId="2"/>
  </si>
  <si>
    <t>１機器あたり</t>
    <rPh sb="1" eb="3">
      <t>キキ</t>
    </rPh>
    <phoneticPr fontId="2"/>
  </si>
  <si>
    <t>導入</t>
    <rPh sb="0" eb="2">
      <t>ドウニュウ</t>
    </rPh>
    <phoneticPr fontId="2"/>
  </si>
  <si>
    <t xml:space="preserve">付帯して整備する
</t>
    <rPh sb="0" eb="2">
      <t>フタイ</t>
    </rPh>
    <rPh sb="4" eb="6">
      <t>セイビ</t>
    </rPh>
    <phoneticPr fontId="2"/>
  </si>
  <si>
    <t>金額</t>
    <rPh sb="0" eb="2">
      <t>キンガク</t>
    </rPh>
    <phoneticPr fontId="2"/>
  </si>
  <si>
    <t>付帯して導入する</t>
    <rPh sb="0" eb="2">
      <t>フタイ</t>
    </rPh>
    <rPh sb="4" eb="6">
      <t>ドウニュウ</t>
    </rPh>
    <phoneticPr fontId="2"/>
  </si>
  <si>
    <t>対象経費合計額</t>
    <rPh sb="0" eb="2">
      <t>タイショウ</t>
    </rPh>
    <rPh sb="2" eb="4">
      <t>ケイヒ</t>
    </rPh>
    <rPh sb="4" eb="6">
      <t>ゴウケイ</t>
    </rPh>
    <rPh sb="6" eb="7">
      <t>キンガク</t>
    </rPh>
    <phoneticPr fontId="2"/>
  </si>
  <si>
    <t>補助対象経費</t>
    <phoneticPr fontId="2"/>
  </si>
  <si>
    <r>
      <t>g×補助率</t>
    </r>
    <r>
      <rPr>
        <b/>
        <u/>
        <sz val="11"/>
        <color theme="1"/>
        <rFont val="游ゴシック"/>
        <family val="3"/>
        <charset val="128"/>
        <scheme val="minor"/>
      </rPr>
      <t>3/4</t>
    </r>
    <rPh sb="2" eb="5">
      <t>ホジョリツ</t>
    </rPh>
    <phoneticPr fontId="2"/>
  </si>
  <si>
    <t>1機器あたりの</t>
    <rPh sb="1" eb="3">
      <t>キキ</t>
    </rPh>
    <phoneticPr fontId="2"/>
  </si>
  <si>
    <t>補助基本額</t>
    <rPh sb="0" eb="2">
      <t>ホジョ</t>
    </rPh>
    <rPh sb="2" eb="5">
      <t>キホンガク</t>
    </rPh>
    <phoneticPr fontId="2"/>
  </si>
  <si>
    <t>補助金所要額</t>
    <rPh sb="0" eb="6">
      <t>ホジョキンショヨウガク</t>
    </rPh>
    <phoneticPr fontId="2"/>
  </si>
  <si>
    <t>【プルダウンリストから選択】</t>
    <phoneticPr fontId="2"/>
  </si>
  <si>
    <t>金額(税抜)</t>
    <phoneticPr fontId="2"/>
  </si>
  <si>
    <t>台数</t>
    <rPh sb="0" eb="2">
      <t>ダイスウ</t>
    </rPh>
    <phoneticPr fontId="2"/>
  </si>
  <si>
    <r>
      <t xml:space="preserve">通信環境整備 </t>
    </r>
    <r>
      <rPr>
        <sz val="10"/>
        <color rgb="FFFF0000"/>
        <rFont val="游ゴシック"/>
        <family val="3"/>
        <charset val="128"/>
        <scheme val="minor"/>
      </rPr>
      <t>※2</t>
    </r>
    <phoneticPr fontId="2"/>
  </si>
  <si>
    <t>（税抜）</t>
    <phoneticPr fontId="2"/>
  </si>
  <si>
    <t>PC・タブレット等</t>
    <rPh sb="8" eb="9">
      <t>トウ</t>
    </rPh>
    <phoneticPr fontId="2"/>
  </si>
  <si>
    <t>(a×b)＋c＋(d×e)</t>
    <phoneticPr fontId="2"/>
  </si>
  <si>
    <t>（税抜）</t>
    <rPh sb="1" eb="3">
      <t>ゼイヌ</t>
    </rPh>
    <phoneticPr fontId="2"/>
  </si>
  <si>
    <t>（千円未満切捨て）</t>
    <phoneticPr fontId="2"/>
  </si>
  <si>
    <t>補助限度額</t>
    <rPh sb="0" eb="2">
      <t>ホジョ</t>
    </rPh>
    <rPh sb="2" eb="5">
      <t>ゲンドガク</t>
    </rPh>
    <phoneticPr fontId="2"/>
  </si>
  <si>
    <t>（h又はiのいずれ</t>
    <rPh sb="2" eb="3">
      <t>マタ</t>
    </rPh>
    <phoneticPr fontId="2"/>
  </si>
  <si>
    <t>【選定額】</t>
    <rPh sb="1" eb="4">
      <t>センテイガク</t>
    </rPh>
    <phoneticPr fontId="2"/>
  </si>
  <si>
    <t>a</t>
    <phoneticPr fontId="2"/>
  </si>
  <si>
    <t>b</t>
    <phoneticPr fontId="2"/>
  </si>
  <si>
    <t>ｃ</t>
    <phoneticPr fontId="2"/>
  </si>
  <si>
    <t>ｄ</t>
    <phoneticPr fontId="2"/>
  </si>
  <si>
    <t>e</t>
    <phoneticPr fontId="2"/>
  </si>
  <si>
    <t>ｆ</t>
    <phoneticPr fontId="2"/>
  </si>
  <si>
    <r>
      <rPr>
        <sz val="10"/>
        <color theme="1"/>
        <rFont val="游ゴシック"/>
        <family val="3"/>
        <charset val="128"/>
        <scheme val="minor"/>
      </rPr>
      <t>（f÷b）</t>
    </r>
    <r>
      <rPr>
        <b/>
        <sz val="12"/>
        <color theme="1"/>
        <rFont val="游ゴシック"/>
        <family val="3"/>
        <charset val="128"/>
        <scheme val="minor"/>
      </rPr>
      <t>ｇ</t>
    </r>
    <phoneticPr fontId="2"/>
  </si>
  <si>
    <t>h</t>
    <phoneticPr fontId="2"/>
  </si>
  <si>
    <t>i</t>
    <phoneticPr fontId="2"/>
  </si>
  <si>
    <r>
      <rPr>
        <sz val="9"/>
        <color theme="1"/>
        <rFont val="游ゴシック"/>
        <family val="3"/>
        <charset val="128"/>
        <scheme val="minor"/>
      </rPr>
      <t>か低い金額）</t>
    </r>
    <r>
      <rPr>
        <b/>
        <sz val="12"/>
        <color theme="1"/>
        <rFont val="游ゴシック"/>
        <family val="3"/>
        <charset val="128"/>
        <scheme val="minor"/>
      </rPr>
      <t>Ｊ</t>
    </r>
    <rPh sb="3" eb="5">
      <t>キンガク</t>
    </rPh>
    <phoneticPr fontId="2"/>
  </si>
  <si>
    <t>（j×b）</t>
    <phoneticPr fontId="2"/>
  </si>
  <si>
    <t>①移乗支援（装着）</t>
    <rPh sb="1" eb="3">
      <t>イジョウ</t>
    </rPh>
    <rPh sb="3" eb="5">
      <t>シエン</t>
    </rPh>
    <rPh sb="6" eb="8">
      <t>ソウチャク</t>
    </rPh>
    <phoneticPr fontId="2"/>
  </si>
  <si>
    <t>⑪見守り・コミュニケーション（コミュニケーション）</t>
    <rPh sb="1" eb="3">
      <t>ミマモ</t>
    </rPh>
    <phoneticPr fontId="2"/>
  </si>
  <si>
    <t>その他</t>
    <rPh sb="2" eb="3">
      <t>タ</t>
    </rPh>
    <phoneticPr fontId="2"/>
  </si>
  <si>
    <r>
      <rPr>
        <sz val="10"/>
        <color rgb="FFFF0000"/>
        <rFont val="游ゴシック"/>
        <family val="3"/>
        <charset val="128"/>
        <scheme val="minor"/>
      </rPr>
      <t>※2　</t>
    </r>
    <r>
      <rPr>
        <sz val="10"/>
        <color theme="1"/>
        <rFont val="游ゴシック"/>
        <family val="3"/>
        <charset val="128"/>
        <scheme val="minor"/>
      </rPr>
      <t>Wi-Fi環境整備、モデム・ルーター、アクセスポイント、システム管理サーバー、ネットワーク構築等</t>
    </r>
    <phoneticPr fontId="2"/>
  </si>
  <si>
    <t>合計</t>
    <rPh sb="0" eb="2">
      <t>ゴウケイ</t>
    </rPh>
    <phoneticPr fontId="2"/>
  </si>
  <si>
    <t>２　介護テクノロジー（介護業務支援に係る介護ソフト）</t>
    <rPh sb="2" eb="4">
      <t>カイゴ</t>
    </rPh>
    <rPh sb="11" eb="13">
      <t>カイゴ</t>
    </rPh>
    <rPh sb="13" eb="15">
      <t>ギョウム</t>
    </rPh>
    <rPh sb="15" eb="17">
      <t>シエン</t>
    </rPh>
    <rPh sb="18" eb="19">
      <t>カカ</t>
    </rPh>
    <rPh sb="20" eb="22">
      <t>カイゴ</t>
    </rPh>
    <phoneticPr fontId="2"/>
  </si>
  <si>
    <t>職員数に応じて必要な</t>
    <phoneticPr fontId="2"/>
  </si>
  <si>
    <t>ケアプランデータ連携</t>
    <rPh sb="8" eb="10">
      <t>レンケイ</t>
    </rPh>
    <phoneticPr fontId="2"/>
  </si>
  <si>
    <t>テクノロジー種別</t>
    <rPh sb="6" eb="8">
      <t>シュベツ</t>
    </rPh>
    <phoneticPr fontId="2"/>
  </si>
  <si>
    <t>補助対象経費
（税抜）　　</t>
    <rPh sb="0" eb="6">
      <t>ホジョタイショウケイヒ</t>
    </rPh>
    <rPh sb="8" eb="10">
      <t>ゼイヌ</t>
    </rPh>
    <phoneticPr fontId="2"/>
  </si>
  <si>
    <r>
      <t>p×補助率</t>
    </r>
    <r>
      <rPr>
        <b/>
        <u/>
        <sz val="11"/>
        <color theme="1"/>
        <rFont val="游ゴシック"/>
        <family val="3"/>
        <charset val="128"/>
        <scheme val="minor"/>
      </rPr>
      <t>3/4</t>
    </r>
    <rPh sb="2" eb="5">
      <t>ホジョリツ</t>
    </rPh>
    <phoneticPr fontId="2"/>
  </si>
  <si>
    <t>ライセンス数や合計</t>
    <rPh sb="5" eb="6">
      <t>スウ</t>
    </rPh>
    <rPh sb="7" eb="9">
      <t>ゴウケイ</t>
    </rPh>
    <phoneticPr fontId="2"/>
  </si>
  <si>
    <t>システムで５事業所</t>
    <rPh sb="6" eb="9">
      <t>ジギョウショ</t>
    </rPh>
    <phoneticPr fontId="2"/>
  </si>
  <si>
    <t>補助限度額</t>
    <rPh sb="0" eb="5">
      <t>ホジョゲンドガク</t>
    </rPh>
    <phoneticPr fontId="2"/>
  </si>
  <si>
    <t>k＋l＋(m×n)</t>
    <phoneticPr fontId="2"/>
  </si>
  <si>
    <t>金額が変動する契約</t>
    <rPh sb="0" eb="2">
      <t>キンガク</t>
    </rPh>
    <rPh sb="3" eb="5">
      <t>ヘンドウ</t>
    </rPh>
    <rPh sb="7" eb="9">
      <t>ケイヤク</t>
    </rPh>
    <phoneticPr fontId="2"/>
  </si>
  <si>
    <t>以上と連携を実施</t>
    <rPh sb="0" eb="2">
      <t>イジョウ</t>
    </rPh>
    <rPh sb="3" eb="5">
      <t>レンケイ</t>
    </rPh>
    <rPh sb="6" eb="8">
      <t>ジッシ</t>
    </rPh>
    <phoneticPr fontId="2"/>
  </si>
  <si>
    <t>（p又はqのいずれ</t>
    <rPh sb="2" eb="3">
      <t>マタ</t>
    </rPh>
    <phoneticPr fontId="2"/>
  </si>
  <si>
    <t>ｋ</t>
    <phoneticPr fontId="2"/>
  </si>
  <si>
    <t>ｌ</t>
    <phoneticPr fontId="2"/>
  </si>
  <si>
    <t>ｍ</t>
    <phoneticPr fontId="2"/>
  </si>
  <si>
    <t>ｎ</t>
    <phoneticPr fontId="2"/>
  </si>
  <si>
    <t>o</t>
    <phoneticPr fontId="2"/>
  </si>
  <si>
    <t>p</t>
    <phoneticPr fontId="2"/>
  </si>
  <si>
    <t>【該当する場合〇】</t>
    <rPh sb="1" eb="3">
      <t>ガイトウ</t>
    </rPh>
    <rPh sb="5" eb="7">
      <t>バアイ</t>
    </rPh>
    <phoneticPr fontId="2"/>
  </si>
  <si>
    <t>q</t>
    <phoneticPr fontId="2"/>
  </si>
  <si>
    <r>
      <rPr>
        <sz val="9"/>
        <color theme="1"/>
        <rFont val="游ゴシック"/>
        <family val="3"/>
        <charset val="128"/>
        <scheme val="minor"/>
      </rPr>
      <t xml:space="preserve">か低い金額） </t>
    </r>
    <r>
      <rPr>
        <b/>
        <sz val="12"/>
        <color theme="1"/>
        <rFont val="游ゴシック"/>
        <family val="3"/>
        <charset val="128"/>
        <scheme val="minor"/>
      </rPr>
      <t>r</t>
    </r>
    <rPh sb="3" eb="5">
      <t>キンガク</t>
    </rPh>
    <phoneticPr fontId="2"/>
  </si>
  <si>
    <t>(=r)</t>
    <phoneticPr fontId="2"/>
  </si>
  <si>
    <t>⑬介護業務支援
＜介護ソフト＞</t>
    <rPh sb="1" eb="3">
      <t>カイゴ</t>
    </rPh>
    <rPh sb="3" eb="5">
      <t>ギョウム</t>
    </rPh>
    <rPh sb="5" eb="7">
      <t>シエン</t>
    </rPh>
    <rPh sb="9" eb="11">
      <t>カイゴ</t>
    </rPh>
    <phoneticPr fontId="2"/>
  </si>
  <si>
    <t>３　介護テクノロジー「パッケージ型」導入支援</t>
    <rPh sb="2" eb="4">
      <t>カイゴ</t>
    </rPh>
    <rPh sb="16" eb="17">
      <t>ガタ</t>
    </rPh>
    <rPh sb="18" eb="20">
      <t>ドウニュウ</t>
    </rPh>
    <rPh sb="20" eb="22">
      <t>シエン</t>
    </rPh>
    <phoneticPr fontId="2"/>
  </si>
  <si>
    <t>区分</t>
    <rPh sb="0" eb="2">
      <t>クブン</t>
    </rPh>
    <phoneticPr fontId="2"/>
  </si>
  <si>
    <r>
      <t>y×補助率</t>
    </r>
    <r>
      <rPr>
        <b/>
        <u/>
        <sz val="11"/>
        <color theme="1"/>
        <rFont val="游ゴシック"/>
        <family val="3"/>
        <charset val="128"/>
        <scheme val="minor"/>
      </rPr>
      <t>3/4</t>
    </r>
    <rPh sb="2" eb="5">
      <t>ホジョリツ</t>
    </rPh>
    <phoneticPr fontId="2"/>
  </si>
  <si>
    <t>【プルダウンから選択】</t>
    <phoneticPr fontId="2"/>
  </si>
  <si>
    <r>
      <t xml:space="preserve">通信環境整備 </t>
    </r>
    <r>
      <rPr>
        <sz val="10"/>
        <color rgb="FFFF0000"/>
        <rFont val="游ゴシック"/>
        <family val="3"/>
        <charset val="128"/>
        <scheme val="minor"/>
      </rPr>
      <t>※1</t>
    </r>
    <phoneticPr fontId="2"/>
  </si>
  <si>
    <t>l＋m＋(n×o)</t>
    <phoneticPr fontId="2"/>
  </si>
  <si>
    <t>（z又はyのいずれ</t>
    <rPh sb="2" eb="3">
      <t>マタ</t>
    </rPh>
    <phoneticPr fontId="2"/>
  </si>
  <si>
    <t>s</t>
    <phoneticPr fontId="2"/>
  </si>
  <si>
    <t>t</t>
    <phoneticPr fontId="2"/>
  </si>
  <si>
    <t>u</t>
    <phoneticPr fontId="2"/>
  </si>
  <si>
    <t>v</t>
    <phoneticPr fontId="2"/>
  </si>
  <si>
    <t>w</t>
    <phoneticPr fontId="2"/>
  </si>
  <si>
    <t>x</t>
    <phoneticPr fontId="2"/>
  </si>
  <si>
    <t>y</t>
    <phoneticPr fontId="2"/>
  </si>
  <si>
    <r>
      <rPr>
        <sz val="9"/>
        <color theme="1"/>
        <rFont val="游ゴシック"/>
        <family val="3"/>
        <charset val="128"/>
        <scheme val="minor"/>
      </rPr>
      <t>か低い金額）</t>
    </r>
    <r>
      <rPr>
        <sz val="10"/>
        <color theme="1"/>
        <rFont val="游ゴシック"/>
        <family val="3"/>
        <charset val="128"/>
        <scheme val="minor"/>
      </rPr>
      <t xml:space="preserve"> </t>
    </r>
    <r>
      <rPr>
        <b/>
        <sz val="12"/>
        <color theme="1"/>
        <rFont val="游ゴシック"/>
        <family val="3"/>
        <charset val="128"/>
        <scheme val="minor"/>
      </rPr>
      <t>z</t>
    </r>
    <rPh sb="3" eb="5">
      <t>キンガク</t>
    </rPh>
    <phoneticPr fontId="2"/>
  </si>
  <si>
    <t>(=z)</t>
    <phoneticPr fontId="2"/>
  </si>
  <si>
    <t>「介護業務支援」に該当するもの</t>
    <rPh sb="1" eb="3">
      <t>カイゴ</t>
    </rPh>
    <rPh sb="3" eb="5">
      <t>ギョウム</t>
    </rPh>
    <rPh sb="5" eb="7">
      <t>シエン</t>
    </rPh>
    <rPh sb="9" eb="11">
      <t>ガイトウ</t>
    </rPh>
    <phoneticPr fontId="2"/>
  </si>
  <si>
    <t>⑬介護業務支援
＜介護ソフト＞</t>
    <rPh sb="1" eb="3">
      <t>カイゴ</t>
    </rPh>
    <rPh sb="3" eb="5">
      <t>ギョウム</t>
    </rPh>
    <rPh sb="5" eb="7">
      <t>シエン</t>
    </rPh>
    <phoneticPr fontId="2"/>
  </si>
  <si>
    <t>上記と連動することで効果が高まるもの</t>
    <rPh sb="0" eb="2">
      <t>ジョウキ</t>
    </rPh>
    <rPh sb="3" eb="5">
      <t>レンドウ</t>
    </rPh>
    <rPh sb="10" eb="11">
      <t>カ</t>
    </rPh>
    <rPh sb="12" eb="13">
      <t>タカ</t>
    </rPh>
    <phoneticPr fontId="2"/>
  </si>
  <si>
    <t>４　介護テクノロジー導入と一体的に行う業務改善</t>
    <rPh sb="2" eb="4">
      <t>カイゴ</t>
    </rPh>
    <phoneticPr fontId="2"/>
  </si>
  <si>
    <t>委託業務等の内容</t>
    <rPh sb="0" eb="5">
      <t>イタクギョウムトウ</t>
    </rPh>
    <rPh sb="6" eb="8">
      <t>ナイヨウ</t>
    </rPh>
    <phoneticPr fontId="2"/>
  </si>
  <si>
    <r>
      <t>α×補助率</t>
    </r>
    <r>
      <rPr>
        <b/>
        <sz val="12"/>
        <color theme="1"/>
        <rFont val="游ゴシック"/>
        <family val="3"/>
        <charset val="128"/>
        <scheme val="minor"/>
      </rPr>
      <t>3/4</t>
    </r>
    <rPh sb="2" eb="5">
      <t>ホジョリツ</t>
    </rPh>
    <phoneticPr fontId="2"/>
  </si>
  <si>
    <t>補助対象経費(税抜)　　</t>
    <rPh sb="0" eb="6">
      <t>ホジョタイショウケイヒ</t>
    </rPh>
    <rPh sb="7" eb="9">
      <t>ゼイヌ</t>
    </rPh>
    <phoneticPr fontId="2"/>
  </si>
  <si>
    <t>（β又はγのいずれ</t>
    <rPh sb="2" eb="3">
      <t>マタ</t>
    </rPh>
    <phoneticPr fontId="2"/>
  </si>
  <si>
    <t>α</t>
    <phoneticPr fontId="2"/>
  </si>
  <si>
    <t xml:space="preserve"> β</t>
    <phoneticPr fontId="2"/>
  </si>
  <si>
    <t>γ</t>
    <phoneticPr fontId="2"/>
  </si>
  <si>
    <r>
      <rPr>
        <sz val="9"/>
        <color theme="1"/>
        <rFont val="游ゴシック"/>
        <family val="3"/>
        <charset val="128"/>
        <scheme val="minor"/>
      </rPr>
      <t>か低い金額）</t>
    </r>
    <r>
      <rPr>
        <b/>
        <sz val="12"/>
        <color theme="1"/>
        <rFont val="游ゴシック"/>
        <family val="3"/>
        <charset val="128"/>
        <scheme val="minor"/>
      </rPr>
      <t>θ</t>
    </r>
    <rPh sb="3" eb="5">
      <t>キンガク</t>
    </rPh>
    <phoneticPr fontId="2"/>
  </si>
  <si>
    <t>(=θ)</t>
    <phoneticPr fontId="2"/>
  </si>
  <si>
    <t>（１） コンサルティング会社等による業務改善支援</t>
    <rPh sb="12" eb="14">
      <t>カイシャ</t>
    </rPh>
    <rPh sb="14" eb="15">
      <t>トウ</t>
    </rPh>
    <rPh sb="18" eb="20">
      <t>ギョウム</t>
    </rPh>
    <rPh sb="20" eb="22">
      <t>カイゼン</t>
    </rPh>
    <rPh sb="22" eb="24">
      <t>シエン</t>
    </rPh>
    <phoneticPr fontId="2"/>
  </si>
  <si>
    <t>移乗や移動を支援する機器であり重点分野に該当しない機器（床走行式リフト等）</t>
    <phoneticPr fontId="2"/>
  </si>
  <si>
    <t>ロボット　①移乗支援</t>
    <rPh sb="6" eb="8">
      <t>イジョウ</t>
    </rPh>
    <rPh sb="8" eb="10">
      <t>シエン</t>
    </rPh>
    <phoneticPr fontId="2"/>
  </si>
  <si>
    <t>②移乗支援（非装着）</t>
    <rPh sb="1" eb="3">
      <t>イジョウ</t>
    </rPh>
    <rPh sb="3" eb="5">
      <t>シエン</t>
    </rPh>
    <rPh sb="6" eb="7">
      <t>ヒ</t>
    </rPh>
    <rPh sb="7" eb="9">
      <t>ソウチャク</t>
    </rPh>
    <phoneticPr fontId="2"/>
  </si>
  <si>
    <t>調理支援などの職員の負担を軽減する機器（一括で調理支援を行う機器、加熱・冷蔵機能等を備えた配膳車や配膳ロボット等）</t>
    <phoneticPr fontId="2"/>
  </si>
  <si>
    <t>ロボット　②移動支援</t>
    <rPh sb="6" eb="8">
      <t>イドウ</t>
    </rPh>
    <rPh sb="8" eb="10">
      <t>シエン</t>
    </rPh>
    <phoneticPr fontId="2"/>
  </si>
  <si>
    <t>③移動支援（屋外）</t>
    <rPh sb="1" eb="3">
      <t>イドウ</t>
    </rPh>
    <rPh sb="3" eb="5">
      <t>シエン</t>
    </rPh>
    <rPh sb="6" eb="8">
      <t>オクガイ</t>
    </rPh>
    <phoneticPr fontId="2"/>
  </si>
  <si>
    <t>生産性向上に資する福祉用具（訪問介護事業所で使用するスライディングボード等）</t>
    <phoneticPr fontId="2"/>
  </si>
  <si>
    <t>ロボット　③排泄支援</t>
    <rPh sb="6" eb="8">
      <t>ハイセツ</t>
    </rPh>
    <rPh sb="8" eb="10">
      <t>シエン</t>
    </rPh>
    <phoneticPr fontId="2"/>
  </si>
  <si>
    <t>④移動支援（屋内）</t>
    <rPh sb="1" eb="3">
      <t>イドウ</t>
    </rPh>
    <rPh sb="3" eb="5">
      <t>シエン</t>
    </rPh>
    <rPh sb="6" eb="8">
      <t>オクナイ</t>
    </rPh>
    <phoneticPr fontId="2"/>
  </si>
  <si>
    <t>職員間の情報共有や職員の移動負担の軽減など効果的・効率的なコミュニケーションを図るための機器（インカム等）</t>
    <phoneticPr fontId="2"/>
  </si>
  <si>
    <t>ロボット　④見守り・コミュニケーション</t>
    <rPh sb="6" eb="8">
      <t>ミマモ</t>
    </rPh>
    <phoneticPr fontId="2"/>
  </si>
  <si>
    <t>⑤移動支援（装着）</t>
    <rPh sb="1" eb="3">
      <t>イドウ</t>
    </rPh>
    <rPh sb="3" eb="5">
      <t>シエン</t>
    </rPh>
    <rPh sb="6" eb="8">
      <t>ソウチャク</t>
    </rPh>
    <phoneticPr fontId="2"/>
  </si>
  <si>
    <t>バックオフィスソフト（電子サインシステム、給与、勤怠管理等）</t>
    <phoneticPr fontId="2"/>
  </si>
  <si>
    <t>ロボット　⑤入浴支援</t>
    <rPh sb="6" eb="8">
      <t>ニュウヨク</t>
    </rPh>
    <rPh sb="8" eb="10">
      <t>シエン</t>
    </rPh>
    <phoneticPr fontId="2"/>
  </si>
  <si>
    <t>⑥排泄支援（排泄物処理）</t>
    <rPh sb="1" eb="3">
      <t>ハイセツ</t>
    </rPh>
    <rPh sb="3" eb="5">
      <t>シエン</t>
    </rPh>
    <rPh sb="6" eb="9">
      <t>ハイセツブツ</t>
    </rPh>
    <rPh sb="9" eb="11">
      <t>ショリ</t>
    </rPh>
    <phoneticPr fontId="2"/>
  </si>
  <si>
    <t>バイタル測定が可能なウェアラブル端末</t>
    <phoneticPr fontId="2"/>
  </si>
  <si>
    <t>ロボット　⑥介護業務支援</t>
    <rPh sb="6" eb="8">
      <t>カイゴ</t>
    </rPh>
    <rPh sb="8" eb="10">
      <t>ギョウム</t>
    </rPh>
    <rPh sb="10" eb="12">
      <t>シエン</t>
    </rPh>
    <phoneticPr fontId="2"/>
  </si>
  <si>
    <t>⑦排泄支援（排泄予測・検知）</t>
    <rPh sb="1" eb="3">
      <t>ハイセツ</t>
    </rPh>
    <rPh sb="3" eb="5">
      <t>シエン</t>
    </rPh>
    <rPh sb="6" eb="8">
      <t>ハイセツ</t>
    </rPh>
    <rPh sb="8" eb="10">
      <t>ヨソク</t>
    </rPh>
    <rPh sb="11" eb="13">
      <t>ケンチ</t>
    </rPh>
    <phoneticPr fontId="2"/>
  </si>
  <si>
    <t>ロボット　⑦その他</t>
    <rPh sb="8" eb="9">
      <t>タ</t>
    </rPh>
    <phoneticPr fontId="2"/>
  </si>
  <si>
    <t>⑧排泄支援（動作支援）</t>
    <rPh sb="1" eb="3">
      <t>ハイセツ</t>
    </rPh>
    <rPh sb="3" eb="5">
      <t>シエン</t>
    </rPh>
    <rPh sb="6" eb="8">
      <t>ドウサ</t>
    </rPh>
    <rPh sb="8" eb="10">
      <t>シエン</t>
    </rPh>
    <phoneticPr fontId="2"/>
  </si>
  <si>
    <t>ＩＣＴ</t>
    <phoneticPr fontId="2"/>
  </si>
  <si>
    <t>⑨見守り・コミュニケーション（施設）</t>
    <rPh sb="1" eb="3">
      <t>ミマモ</t>
    </rPh>
    <rPh sb="15" eb="17">
      <t>シセツ</t>
    </rPh>
    <phoneticPr fontId="2"/>
  </si>
  <si>
    <t>⑩見守り・コミュニケーション（在宅）</t>
    <rPh sb="1" eb="3">
      <t>ミマモ</t>
    </rPh>
    <rPh sb="15" eb="17">
      <t>ザイタク</t>
    </rPh>
    <phoneticPr fontId="2"/>
  </si>
  <si>
    <t>⑫入浴支援</t>
    <rPh sb="1" eb="3">
      <t>ニュウヨク</t>
    </rPh>
    <rPh sb="3" eb="5">
      <t>シエン</t>
    </rPh>
    <phoneticPr fontId="2"/>
  </si>
  <si>
    <t>⑬介護業務支援＜介護ソフト以外＞</t>
    <rPh sb="0" eb="7">
      <t>13カイゴギョウムシエン</t>
    </rPh>
    <rPh sb="8" eb="10">
      <t>カイゴ</t>
    </rPh>
    <rPh sb="13" eb="15">
      <t>イガイ</t>
    </rPh>
    <phoneticPr fontId="2"/>
  </si>
  <si>
    <t>⑭機能訓練支援</t>
    <rPh sb="1" eb="3">
      <t>キノウ</t>
    </rPh>
    <rPh sb="3" eb="5">
      <t>クンレン</t>
    </rPh>
    <rPh sb="5" eb="7">
      <t>シエン</t>
    </rPh>
    <phoneticPr fontId="2"/>
  </si>
  <si>
    <t>⑮食事・栄養管理支援</t>
    <rPh sb="1" eb="3">
      <t>ショクジ</t>
    </rPh>
    <rPh sb="4" eb="6">
      <t>エイヨウ</t>
    </rPh>
    <rPh sb="6" eb="8">
      <t>カンリ</t>
    </rPh>
    <rPh sb="8" eb="10">
      <t>シエン</t>
    </rPh>
    <phoneticPr fontId="2"/>
  </si>
  <si>
    <t>⑯認知症生活支援・認知症ケア支援</t>
    <rPh sb="1" eb="4">
      <t>ニンチショウ</t>
    </rPh>
    <rPh sb="4" eb="6">
      <t>セイカツ</t>
    </rPh>
    <rPh sb="6" eb="8">
      <t>シエン</t>
    </rPh>
    <rPh sb="9" eb="12">
      <t>ニンチショウ</t>
    </rPh>
    <rPh sb="14" eb="16">
      <t>シエン</t>
    </rPh>
    <phoneticPr fontId="2"/>
  </si>
  <si>
    <t>市町村</t>
    <rPh sb="0" eb="3">
      <t>シチョウソン</t>
    </rPh>
    <phoneticPr fontId="2"/>
  </si>
  <si>
    <t>事業所住所</t>
    <rPh sb="0" eb="3">
      <t>ジギョウショ</t>
    </rPh>
    <rPh sb="3" eb="5">
      <t>ジュウショ</t>
    </rPh>
    <phoneticPr fontId="2"/>
  </si>
  <si>
    <t>01那覇市</t>
    <rPh sb="2" eb="5">
      <t>ナハシ</t>
    </rPh>
    <phoneticPr fontId="19"/>
  </si>
  <si>
    <t>02宜野湾市</t>
    <rPh sb="2" eb="6">
      <t>ギノワンシ</t>
    </rPh>
    <phoneticPr fontId="19"/>
  </si>
  <si>
    <t>03石垣市</t>
    <rPh sb="2" eb="5">
      <t>イシガキシ</t>
    </rPh>
    <phoneticPr fontId="19"/>
  </si>
  <si>
    <t>04浦添市</t>
  </si>
  <si>
    <t>05名護市</t>
  </si>
  <si>
    <t>06糸満市</t>
  </si>
  <si>
    <t>07沖縄市</t>
  </si>
  <si>
    <t>08豊見城市</t>
  </si>
  <si>
    <t>09うるま市</t>
  </si>
  <si>
    <t>10宮古島市</t>
  </si>
  <si>
    <t>11南城市</t>
  </si>
  <si>
    <t>12国頭村</t>
  </si>
  <si>
    <t>13大宜味村</t>
  </si>
  <si>
    <t>14東村</t>
  </si>
  <si>
    <t>15今帰仁村</t>
  </si>
  <si>
    <t>16本部町</t>
  </si>
  <si>
    <t>17恩納村</t>
  </si>
  <si>
    <t>18宜野座村</t>
  </si>
  <si>
    <t>19金武町</t>
  </si>
  <si>
    <t>20伊江村</t>
  </si>
  <si>
    <t>21読谷村</t>
  </si>
  <si>
    <t>22嘉手納町</t>
  </si>
  <si>
    <t>23北谷町</t>
  </si>
  <si>
    <t>24北中城村</t>
  </si>
  <si>
    <t>25中城村</t>
  </si>
  <si>
    <t>26西原町</t>
  </si>
  <si>
    <t>27与那原町</t>
  </si>
  <si>
    <t>28南風原町</t>
  </si>
  <si>
    <t>29渡嘉敷村</t>
  </si>
  <si>
    <t>30座間味村</t>
  </si>
  <si>
    <t>31粟国村</t>
  </si>
  <si>
    <t>32渡名喜村</t>
  </si>
  <si>
    <t>33南大東村</t>
  </si>
  <si>
    <t>34北大東村</t>
  </si>
  <si>
    <t>35伊平屋村</t>
  </si>
  <si>
    <t>36伊是名村</t>
  </si>
  <si>
    <t>37久米島町</t>
  </si>
  <si>
    <t>38八重瀬町</t>
  </si>
  <si>
    <t>39多良間村</t>
  </si>
  <si>
    <t>40竹富町</t>
  </si>
  <si>
    <t>41与那国町</t>
  </si>
  <si>
    <t>購入</t>
    <rPh sb="0" eb="2">
      <t>コウニュウ</t>
    </rPh>
    <phoneticPr fontId="2"/>
  </si>
  <si>
    <t>リース</t>
    <phoneticPr fontId="2"/>
  </si>
  <si>
    <t>導入済み</t>
    <rPh sb="0" eb="3">
      <t>ドウニュウズ</t>
    </rPh>
    <phoneticPr fontId="2"/>
  </si>
  <si>
    <t>未導入</t>
    <rPh sb="0" eb="3">
      <t>ミドウニュウ</t>
    </rPh>
    <phoneticPr fontId="2"/>
  </si>
  <si>
    <t>⑬介護業務支援＜介護ソフト＞</t>
    <phoneticPr fontId="2"/>
  </si>
  <si>
    <r>
      <t>補助限度台数（定員の２割まで）</t>
    </r>
    <r>
      <rPr>
        <sz val="10"/>
        <color rgb="FFFF0000"/>
        <rFont val="游ゴシック"/>
        <family val="3"/>
        <charset val="128"/>
        <scheme val="minor"/>
      </rPr>
      <t>※1</t>
    </r>
    <rPh sb="0" eb="2">
      <t>ホジョ</t>
    </rPh>
    <rPh sb="2" eb="4">
      <t>ゲンド</t>
    </rPh>
    <rPh sb="4" eb="6">
      <t>ダイスウ</t>
    </rPh>
    <rPh sb="7" eb="9">
      <t>テイイン</t>
    </rPh>
    <rPh sb="11" eb="12">
      <t>ワリ</t>
    </rPh>
    <phoneticPr fontId="2"/>
  </si>
  <si>
    <t>職員数</t>
    <rPh sb="0" eb="3">
      <t>ショクインスウ</t>
    </rPh>
    <phoneticPr fontId="2"/>
  </si>
  <si>
    <t>（２） 「介護業務・テクノロジー伴走支援センターおきなわ」
      が 開催する研修の受講又は事前相談</t>
    <rPh sb="5" eb="7">
      <t>カイゴ</t>
    </rPh>
    <rPh sb="7" eb="9">
      <t>ギョウム</t>
    </rPh>
    <rPh sb="16" eb="18">
      <t>バンソウ</t>
    </rPh>
    <rPh sb="18" eb="20">
      <t>シエン</t>
    </rPh>
    <rPh sb="38" eb="40">
      <t>カイサイ</t>
    </rPh>
    <rPh sb="42" eb="44">
      <t>ケンシュウ</t>
    </rPh>
    <rPh sb="45" eb="47">
      <t>ジュコウ</t>
    </rPh>
    <rPh sb="47" eb="48">
      <t>マタ</t>
    </rPh>
    <rPh sb="49" eb="51">
      <t>ジゼン</t>
    </rPh>
    <rPh sb="51" eb="53">
      <t>ソウダン</t>
    </rPh>
    <phoneticPr fontId="2"/>
  </si>
  <si>
    <t>（税抜金額）</t>
    <rPh sb="1" eb="3">
      <t>ゼイヌ</t>
    </rPh>
    <rPh sb="3" eb="5">
      <t>キンガク</t>
    </rPh>
    <phoneticPr fontId="2"/>
  </si>
  <si>
    <t>このシートは集計に使用するため、シートの改変や削除は一切行わないでください。</t>
    <rPh sb="6" eb="8">
      <t>シュウケイ</t>
    </rPh>
    <rPh sb="9" eb="11">
      <t>シヨウ</t>
    </rPh>
    <rPh sb="20" eb="22">
      <t>カイヘン</t>
    </rPh>
    <rPh sb="23" eb="25">
      <t>サクジョ</t>
    </rPh>
    <rPh sb="26" eb="28">
      <t>イッサイ</t>
    </rPh>
    <rPh sb="28" eb="29">
      <t>オコナ</t>
    </rPh>
    <phoneticPr fontId="1"/>
  </si>
  <si>
    <t>事業所名</t>
  </si>
  <si>
    <t>電話番号（ハイフン有り）</t>
  </si>
  <si>
    <t>基本情報</t>
    <rPh sb="0" eb="4">
      <t>キホンジョウホウ</t>
    </rPh>
    <phoneticPr fontId="2"/>
  </si>
  <si>
    <t>介護テクノロジー等の導入（介護ソフト以外）</t>
    <phoneticPr fontId="2"/>
  </si>
  <si>
    <t>介護テクノロジー等の導入（介護ソフト）</t>
    <phoneticPr fontId="2"/>
  </si>
  <si>
    <t>パッケージ型導入支援</t>
    <phoneticPr fontId="2"/>
  </si>
  <si>
    <t>業務改善支援</t>
    <rPh sb="4" eb="6">
      <t>シエン</t>
    </rPh>
    <phoneticPr fontId="2"/>
  </si>
  <si>
    <t>項目</t>
    <rPh sb="0" eb="2">
      <t>コウモク</t>
    </rPh>
    <phoneticPr fontId="2"/>
  </si>
  <si>
    <t>内容</t>
    <rPh sb="0" eb="2">
      <t>ナイヨウ</t>
    </rPh>
    <phoneticPr fontId="2"/>
  </si>
  <si>
    <t>回答</t>
    <rPh sb="0" eb="2">
      <t>カイトウ</t>
    </rPh>
    <phoneticPr fontId="2"/>
  </si>
  <si>
    <t>⑶目標・期待する効果</t>
    <rPh sb="1" eb="3">
      <t>モクヒョウ</t>
    </rPh>
    <rPh sb="4" eb="6">
      <t>キタイ</t>
    </rPh>
    <rPh sb="8" eb="10">
      <t>コウカ</t>
    </rPh>
    <phoneticPr fontId="2"/>
  </si>
  <si>
    <t>⑴現状・課題</t>
    <phoneticPr fontId="2"/>
  </si>
  <si>
    <t>⑵実施体制　ア導入体制</t>
    <rPh sb="1" eb="5">
      <t>ジッシタイセイ</t>
    </rPh>
    <rPh sb="7" eb="11">
      <t>ドウニュウタイセイ</t>
    </rPh>
    <phoneticPr fontId="2"/>
  </si>
  <si>
    <t>⑵実施体制　イ研修計画</t>
    <rPh sb="1" eb="5">
      <t>ジッシタイセイ</t>
    </rPh>
    <rPh sb="7" eb="11">
      <t>ケンシュウケイカク</t>
    </rPh>
    <phoneticPr fontId="2"/>
  </si>
  <si>
    <t>⑵実施体制　ウ検証方法</t>
    <rPh sb="1" eb="5">
      <t>ジッシタイセイ</t>
    </rPh>
    <rPh sb="7" eb="11">
      <t>ケンショウホウホウ</t>
    </rPh>
    <phoneticPr fontId="2"/>
  </si>
  <si>
    <t>共通事項</t>
    <rPh sb="0" eb="2">
      <t>キョウツウ</t>
    </rPh>
    <rPh sb="2" eb="4">
      <t>ジコウ</t>
    </rPh>
    <phoneticPr fontId="2"/>
  </si>
  <si>
    <t>申請項目</t>
    <rPh sb="0" eb="4">
      <t>シンセイコウモク</t>
    </rPh>
    <phoneticPr fontId="2"/>
  </si>
  <si>
    <t>パッケージ型導入支援</t>
  </si>
  <si>
    <t>種別①</t>
    <rPh sb="0" eb="2">
      <t>シュベツ</t>
    </rPh>
    <phoneticPr fontId="2"/>
  </si>
  <si>
    <t>製品名</t>
    <rPh sb="0" eb="3">
      <t>セイヒンメイ</t>
    </rPh>
    <phoneticPr fontId="2"/>
  </si>
  <si>
    <t>製品名（本体機器）①</t>
    <rPh sb="0" eb="3">
      <t>セイヒンメイ</t>
    </rPh>
    <rPh sb="4" eb="8">
      <t>ホンタイキキ</t>
    </rPh>
    <phoneticPr fontId="2"/>
  </si>
  <si>
    <t>１機器当たり金額①</t>
    <rPh sb="1" eb="4">
      <t>キキア</t>
    </rPh>
    <rPh sb="6" eb="8">
      <t>キンガク</t>
    </rPh>
    <phoneticPr fontId="2"/>
  </si>
  <si>
    <t>導入台数①</t>
    <rPh sb="0" eb="4">
      <t>ドウニュウダイスウ</t>
    </rPh>
    <phoneticPr fontId="2"/>
  </si>
  <si>
    <t>金額（本体機器）①</t>
    <rPh sb="0" eb="2">
      <t>キンガク</t>
    </rPh>
    <rPh sb="3" eb="5">
      <t>ホンタイ</t>
    </rPh>
    <rPh sb="5" eb="7">
      <t>キキ</t>
    </rPh>
    <phoneticPr fontId="2"/>
  </si>
  <si>
    <t>金額（PC・タブレット等）①</t>
    <rPh sb="0" eb="2">
      <t>キンガク</t>
    </rPh>
    <rPh sb="11" eb="12">
      <t>トウ</t>
    </rPh>
    <phoneticPr fontId="2"/>
  </si>
  <si>
    <t>対象経費合計額①</t>
    <phoneticPr fontId="2"/>
  </si>
  <si>
    <t>補助金所要額①</t>
    <rPh sb="0" eb="6">
      <t>ホジョキンショヨウガク</t>
    </rPh>
    <phoneticPr fontId="2"/>
  </si>
  <si>
    <t>補助金所要額（合計）</t>
    <rPh sb="0" eb="6">
      <t>ホジョキンショヨウガク</t>
    </rPh>
    <rPh sb="7" eb="9">
      <t>ゴウケイ</t>
    </rPh>
    <phoneticPr fontId="2"/>
  </si>
  <si>
    <t>重点テクノロジー（介護ソフト以外）
【主】</t>
    <rPh sb="0" eb="2">
      <t>ジュウテン</t>
    </rPh>
    <rPh sb="9" eb="11">
      <t>カイゴ</t>
    </rPh>
    <rPh sb="14" eb="16">
      <t>イガイ</t>
    </rPh>
    <rPh sb="19" eb="20">
      <t>シュ</t>
    </rPh>
    <phoneticPr fontId="2"/>
  </si>
  <si>
    <t>重点テクノロジー（介護ソフト）</t>
    <rPh sb="0" eb="2">
      <t>ジュウテン</t>
    </rPh>
    <rPh sb="9" eb="11">
      <t>カイゴ</t>
    </rPh>
    <phoneticPr fontId="2"/>
  </si>
  <si>
    <t>現在の導入状況</t>
    <rPh sb="0" eb="2">
      <t>ゲンザイ</t>
    </rPh>
    <rPh sb="3" eb="7">
      <t>ドウニュウジョウキョウ</t>
    </rPh>
    <phoneticPr fontId="2"/>
  </si>
  <si>
    <t>現在のソフト名（導入済みのア倍）</t>
    <rPh sb="0" eb="2">
      <t>ゲンザイ</t>
    </rPh>
    <rPh sb="6" eb="7">
      <t>メイ</t>
    </rPh>
    <rPh sb="8" eb="11">
      <t>ドウニュウズ</t>
    </rPh>
    <rPh sb="14" eb="15">
      <t>バイ</t>
    </rPh>
    <phoneticPr fontId="2"/>
  </si>
  <si>
    <t>導入予定の製品名</t>
    <rPh sb="0" eb="4">
      <t>ドウニュウヨテイ</t>
    </rPh>
    <rPh sb="5" eb="8">
      <t>セイヒンメイ</t>
    </rPh>
    <phoneticPr fontId="2"/>
  </si>
  <si>
    <t>金額（補助対象経費）</t>
    <rPh sb="0" eb="2">
      <t>キンガク</t>
    </rPh>
    <rPh sb="3" eb="9">
      <t>ホジョタイショウケイヒ</t>
    </rPh>
    <phoneticPr fontId="2"/>
  </si>
  <si>
    <t>金額（PC・タブレット等）</t>
    <rPh sb="0" eb="2">
      <t>キンガク</t>
    </rPh>
    <rPh sb="11" eb="12">
      <t>トウ</t>
    </rPh>
    <phoneticPr fontId="2"/>
  </si>
  <si>
    <t>対象経費合計額</t>
    <phoneticPr fontId="2"/>
  </si>
  <si>
    <t>ケアプラン５事業所導入</t>
    <rPh sb="6" eb="9">
      <t>ジギョウショ</t>
    </rPh>
    <rPh sb="9" eb="11">
      <t>ドウニュウ</t>
    </rPh>
    <phoneticPr fontId="2"/>
  </si>
  <si>
    <t>金額（付帯する環境整備）①</t>
    <rPh sb="0" eb="2">
      <t>キンガク</t>
    </rPh>
    <rPh sb="3" eb="5">
      <t>フタイ</t>
    </rPh>
    <rPh sb="7" eb="11">
      <t>カンキョウセイビ</t>
    </rPh>
    <phoneticPr fontId="2"/>
  </si>
  <si>
    <t>金額（付帯する環境整備）</t>
    <rPh sb="0" eb="2">
      <t>キンガク</t>
    </rPh>
    <rPh sb="3" eb="5">
      <t>フタイ</t>
    </rPh>
    <rPh sb="7" eb="11">
      <t>カンキョウセイビ</t>
    </rPh>
    <phoneticPr fontId="2"/>
  </si>
  <si>
    <t>製品名（本体機器等）</t>
    <rPh sb="8" eb="9">
      <t>トウ</t>
    </rPh>
    <phoneticPr fontId="2"/>
  </si>
  <si>
    <t>製品名（介護ソフト）</t>
    <rPh sb="0" eb="3">
      <t>セイヒンメイ</t>
    </rPh>
    <rPh sb="4" eb="6">
      <t>カイゴ</t>
    </rPh>
    <phoneticPr fontId="2"/>
  </si>
  <si>
    <t>種別（介護ソフト）</t>
    <rPh sb="0" eb="2">
      <t>シュベツ</t>
    </rPh>
    <rPh sb="3" eb="5">
      <t>カイゴ</t>
    </rPh>
    <phoneticPr fontId="2"/>
  </si>
  <si>
    <t>種別（連動する機器）</t>
    <rPh sb="0" eb="2">
      <t>シュベツ</t>
    </rPh>
    <rPh sb="3" eb="5">
      <t>レンドウ</t>
    </rPh>
    <rPh sb="7" eb="9">
      <t>キキ</t>
    </rPh>
    <phoneticPr fontId="2"/>
  </si>
  <si>
    <t>製品名（連動する機器）</t>
    <rPh sb="0" eb="3">
      <t>セイヒンメイ</t>
    </rPh>
    <rPh sb="4" eb="6">
      <t>レンドウ</t>
    </rPh>
    <rPh sb="8" eb="10">
      <t>キキ</t>
    </rPh>
    <phoneticPr fontId="2"/>
  </si>
  <si>
    <t>金額（介護ソフト＋付帯整備含む）</t>
    <rPh sb="0" eb="2">
      <t>キンガク</t>
    </rPh>
    <rPh sb="3" eb="5">
      <t>カイゴ</t>
    </rPh>
    <rPh sb="9" eb="11">
      <t>フタイ</t>
    </rPh>
    <rPh sb="11" eb="13">
      <t>セイビ</t>
    </rPh>
    <rPh sb="13" eb="14">
      <t>フク</t>
    </rPh>
    <phoneticPr fontId="2"/>
  </si>
  <si>
    <t>金額（連動する機器＋付帯整備含む）</t>
    <rPh sb="0" eb="2">
      <t>キンガク</t>
    </rPh>
    <rPh sb="3" eb="5">
      <t>レンドウ</t>
    </rPh>
    <rPh sb="7" eb="9">
      <t>キキ</t>
    </rPh>
    <rPh sb="10" eb="14">
      <t>フタイセイビ</t>
    </rPh>
    <rPh sb="14" eb="15">
      <t>フク</t>
    </rPh>
    <phoneticPr fontId="2"/>
  </si>
  <si>
    <t>補助金所要額（小計）</t>
    <rPh sb="0" eb="6">
      <t>ホジョキンショヨウガク</t>
    </rPh>
    <rPh sb="7" eb="9">
      <t>ショウケイ</t>
    </rPh>
    <phoneticPr fontId="2"/>
  </si>
  <si>
    <t>合計金額</t>
    <rPh sb="0" eb="4">
      <t>ゴウケイキンガク</t>
    </rPh>
    <phoneticPr fontId="2"/>
  </si>
  <si>
    <t>事業所内の優先順位</t>
    <rPh sb="0" eb="4">
      <t>ジギョウショナイ</t>
    </rPh>
    <rPh sb="5" eb="9">
      <t>ユウセンジュンイ</t>
    </rPh>
    <phoneticPr fontId="2"/>
  </si>
  <si>
    <t>過去の補助実績</t>
    <rPh sb="0" eb="2">
      <t>カコ</t>
    </rPh>
    <rPh sb="3" eb="5">
      <t>ホジョ</t>
    </rPh>
    <rPh sb="5" eb="7">
      <t>ジッセキ</t>
    </rPh>
    <phoneticPr fontId="2"/>
  </si>
  <si>
    <t>参考①</t>
    <rPh sb="0" eb="2">
      <t>サンコウ</t>
    </rPh>
    <phoneticPr fontId="2"/>
  </si>
  <si>
    <t>参考②</t>
    <rPh sb="0" eb="2">
      <t>サンコウ</t>
    </rPh>
    <phoneticPr fontId="2"/>
  </si>
  <si>
    <t>参考③</t>
    <rPh sb="0" eb="2">
      <t>サンコウ</t>
    </rPh>
    <phoneticPr fontId="2"/>
  </si>
  <si>
    <t>離島・過疎地域</t>
    <rPh sb="0" eb="2">
      <t>リトウ</t>
    </rPh>
    <rPh sb="3" eb="7">
      <t>カソチイキ</t>
    </rPh>
    <phoneticPr fontId="2"/>
  </si>
  <si>
    <t>補助要件（最低９以上）</t>
    <rPh sb="0" eb="2">
      <t>ホジョ</t>
    </rPh>
    <rPh sb="2" eb="4">
      <t>ヨウケン</t>
    </rPh>
    <rPh sb="5" eb="7">
      <t>サイテイ</t>
    </rPh>
    <rPh sb="8" eb="10">
      <t>イジョウ</t>
    </rPh>
    <phoneticPr fontId="2"/>
  </si>
  <si>
    <t>提出書類チェックリスト（最低５）</t>
    <rPh sb="0" eb="2">
      <t>テイシュツ</t>
    </rPh>
    <rPh sb="2" eb="4">
      <t>ショルイ</t>
    </rPh>
    <rPh sb="12" eb="14">
      <t>サイテイ</t>
    </rPh>
    <phoneticPr fontId="2"/>
  </si>
  <si>
    <t>以下の黄色のセルに申請者の基本情報を入力してください。（他のシートに自動で反映されます）</t>
    <rPh sb="0" eb="2">
      <t>イカ</t>
    </rPh>
    <rPh sb="3" eb="5">
      <t>キイロ</t>
    </rPh>
    <rPh sb="9" eb="12">
      <t>シンセイシャ</t>
    </rPh>
    <rPh sb="13" eb="15">
      <t>キホン</t>
    </rPh>
    <rPh sb="15" eb="17">
      <t>ジョウホウ</t>
    </rPh>
    <rPh sb="18" eb="20">
      <t>ニュウリョク</t>
    </rPh>
    <rPh sb="28" eb="29">
      <t>ホカ</t>
    </rPh>
    <rPh sb="34" eb="36">
      <t>ジドウ</t>
    </rPh>
    <rPh sb="37" eb="39">
      <t>ハンエイ</t>
    </rPh>
    <phoneticPr fontId="2"/>
  </si>
  <si>
    <r>
      <t xml:space="preserve">導入後の定着に向けた
取組の考え方
</t>
    </r>
    <r>
      <rPr>
        <sz val="9"/>
        <color theme="1"/>
        <rFont val="游ゴシック"/>
        <family val="3"/>
        <charset val="128"/>
        <scheme val="minor"/>
      </rPr>
      <t>（運用・活用に関する方針
   の策定、改善手法など）</t>
    </r>
    <rPh sb="0" eb="2">
      <t>ドウニュウ</t>
    </rPh>
    <rPh sb="2" eb="3">
      <t>ゴ</t>
    </rPh>
    <rPh sb="4" eb="6">
      <t>テイチャク</t>
    </rPh>
    <rPh sb="7" eb="8">
      <t>ム</t>
    </rPh>
    <rPh sb="11" eb="13">
      <t>トリクミ</t>
    </rPh>
    <rPh sb="14" eb="15">
      <t>カンガ</t>
    </rPh>
    <rPh sb="16" eb="17">
      <t>カタ</t>
    </rPh>
    <rPh sb="19" eb="21">
      <t>ウンヨウ</t>
    </rPh>
    <rPh sb="22" eb="24">
      <t>カツヨウ</t>
    </rPh>
    <rPh sb="25" eb="26">
      <t>カン</t>
    </rPh>
    <rPh sb="28" eb="30">
      <t>ホウシン</t>
    </rPh>
    <rPh sb="35" eb="37">
      <t>サクテイ</t>
    </rPh>
    <rPh sb="38" eb="40">
      <t>カイゼン</t>
    </rPh>
    <rPh sb="40" eb="42">
      <t>シュホウ</t>
    </rPh>
    <phoneticPr fontId="25"/>
  </si>
  <si>
    <t>補助金所要額 (合計)</t>
    <rPh sb="0" eb="6">
      <t>ホジョキンショヨウガク</t>
    </rPh>
    <rPh sb="8" eb="10">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</si>
</sst>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81" x14ac:knownFonts="1">
    <font>
      <sz val="11"/>
      <color theme="1"/>
      <name val="游ゴシック"/>
      <family val="2"/>
      <charset val="128"/>
      <scheme val="minor"/>
    </font>
    <font>
      <b/>
      <sz val="20"/>
      <name val="游ゴシック"/>
      <family val="3"/>
      <charset val="128"/>
      <scheme val="minor"/>
    </font>
    <font>
      <sz val="6"/>
      <name val="游ゴシック"/>
      <family val="2"/>
      <charset val="128"/>
      <scheme val="minor"/>
    </font>
    <font>
      <b/>
      <sz val="20"/>
      <color rgb="FF0070C0"/>
      <name val="游ゴシック"/>
      <family val="3"/>
      <charset val="128"/>
      <scheme val="minor"/>
    </font>
    <font>
      <b/>
      <sz val="16"/>
      <color rgb="FF0070C0"/>
      <name val="游ゴシック"/>
      <family val="3"/>
      <charset val="128"/>
      <scheme val="minor"/>
    </font>
    <font>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sz val="12"/>
      <name val="游ゴシック"/>
      <family val="3"/>
      <charset val="128"/>
      <scheme val="minor"/>
    </font>
    <font>
      <sz val="9"/>
      <name val="游ゴシック"/>
      <family val="3"/>
      <charset val="128"/>
      <scheme val="minor"/>
    </font>
    <font>
      <sz val="1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2"/>
      <color rgb="FFFF0000"/>
      <name val="游ゴシック"/>
      <family val="3"/>
      <charset val="128"/>
      <scheme val="minor"/>
    </font>
    <font>
      <sz val="11"/>
      <color theme="1"/>
      <name val="ＭＳ Ｐゴシック"/>
      <family val="3"/>
      <charset val="128"/>
    </font>
    <font>
      <sz val="11"/>
      <color theme="1"/>
      <name val="游ゴシック"/>
      <family val="2"/>
      <charset val="128"/>
      <scheme val="minor"/>
    </font>
    <font>
      <sz val="9"/>
      <color theme="1"/>
      <name val="Meiryo UI"/>
      <family val="2"/>
      <charset val="128"/>
    </font>
    <font>
      <sz val="11"/>
      <color theme="1"/>
      <name val="游ゴシック"/>
      <family val="3"/>
      <scheme val="minor"/>
    </font>
    <font>
      <sz val="14"/>
      <color theme="1"/>
      <name val="游ゴシック"/>
      <family val="3"/>
      <scheme val="minor"/>
    </font>
    <font>
      <sz val="6"/>
      <name val="游ゴシック"/>
      <family val="3"/>
    </font>
    <font>
      <b/>
      <sz val="20"/>
      <color theme="1"/>
      <name val="游ゴシック"/>
      <family val="3"/>
      <charset val="128"/>
      <scheme val="minor"/>
    </font>
    <font>
      <sz val="12"/>
      <color theme="1"/>
      <name val="游ゴシック"/>
      <family val="3"/>
      <scheme val="minor"/>
    </font>
    <font>
      <sz val="6"/>
      <name val="游ゴシック"/>
      <family val="3"/>
      <charset val="128"/>
      <scheme val="minor"/>
    </font>
    <font>
      <sz val="12"/>
      <color theme="1"/>
      <name val="ＭＳ Ｐゴシック"/>
      <family val="3"/>
      <charset val="128"/>
    </font>
    <font>
      <b/>
      <sz val="12"/>
      <color theme="1"/>
      <name val="游ゴシック"/>
      <family val="3"/>
      <charset val="128"/>
      <scheme val="minor"/>
    </font>
    <font>
      <sz val="10"/>
      <color theme="1"/>
      <name val="游ゴシック"/>
      <family val="3"/>
      <charset val="128"/>
      <scheme val="minor"/>
    </font>
    <font>
      <sz val="11.5"/>
      <color theme="1"/>
      <name val="游ゴシック"/>
      <family val="3"/>
      <scheme val="minor"/>
    </font>
    <font>
      <sz val="11.5"/>
      <color theme="1"/>
      <name val="游ゴシック"/>
      <family val="3"/>
      <charset val="128"/>
      <scheme val="minor"/>
    </font>
    <font>
      <b/>
      <sz val="12"/>
      <color theme="1"/>
      <name val="游ゴシック"/>
      <family val="3"/>
      <scheme val="minor"/>
    </font>
    <font>
      <sz val="10"/>
      <color theme="1"/>
      <name val="BIZ UD明朝 Medium"/>
      <family val="1"/>
      <charset val="128"/>
    </font>
    <font>
      <b/>
      <sz val="10.5"/>
      <color theme="1"/>
      <name val="游ゴシック"/>
      <family val="3"/>
      <charset val="128"/>
      <scheme val="minor"/>
    </font>
    <font>
      <sz val="9"/>
      <color theme="1"/>
      <name val="BIZ UD明朝 Medium"/>
      <family val="1"/>
      <charset val="128"/>
    </font>
    <font>
      <b/>
      <sz val="11"/>
      <color theme="1"/>
      <name val="ＭＳ Ｐゴシック"/>
      <family val="3"/>
      <charset val="128"/>
    </font>
    <font>
      <sz val="9"/>
      <color theme="1"/>
      <name val="游ゴシック"/>
      <family val="3"/>
      <charset val="128"/>
      <scheme val="minor"/>
    </font>
    <font>
      <sz val="10.5"/>
      <color theme="1"/>
      <name val="游ゴシック"/>
      <family val="3"/>
      <charset val="128"/>
      <scheme val="minor"/>
    </font>
    <font>
      <sz val="10"/>
      <color rgb="FFFF0000"/>
      <name val="ＭＳ Ｐゴシック"/>
      <family val="3"/>
      <charset val="128"/>
    </font>
    <font>
      <sz val="11"/>
      <name val="游ゴシック"/>
      <family val="3"/>
      <scheme val="minor"/>
    </font>
    <font>
      <sz val="11"/>
      <color rgb="FFFF0000"/>
      <name val="游ゴシック"/>
      <family val="3"/>
      <scheme val="minor"/>
    </font>
    <font>
      <sz val="11"/>
      <color theme="1"/>
      <name val="ＭＳ Ｐゴシック"/>
      <family val="3"/>
    </font>
    <font>
      <sz val="11"/>
      <name val="ＭＳ Ｐゴシック"/>
      <family val="3"/>
    </font>
    <font>
      <sz val="10"/>
      <color rgb="FF000000"/>
      <name val="Times New Roman"/>
      <family val="1"/>
    </font>
    <font>
      <sz val="10"/>
      <name val="游ゴシック"/>
      <family val="3"/>
      <scheme val="minor"/>
    </font>
    <font>
      <b/>
      <sz val="10"/>
      <name val="游ゴシック"/>
      <family val="3"/>
      <scheme val="minor"/>
    </font>
    <font>
      <sz val="6"/>
      <name val="ＭＳ Ｐゴシック"/>
      <family val="3"/>
    </font>
    <font>
      <b/>
      <sz val="10"/>
      <color theme="1"/>
      <name val="ＭＳ Ｐゴシック"/>
      <family val="3"/>
    </font>
    <font>
      <sz val="10"/>
      <color theme="1"/>
      <name val="ＭＳ Ｐゴシック"/>
      <family val="3"/>
    </font>
    <font>
      <b/>
      <sz val="12"/>
      <color theme="1"/>
      <name val="ＭＳ Ｐゴシック"/>
      <family val="3"/>
    </font>
    <font>
      <sz val="12"/>
      <color theme="1"/>
      <name val="ＭＳ Ｐゴシック"/>
      <family val="3"/>
    </font>
    <font>
      <b/>
      <sz val="11"/>
      <color rgb="FFFF0000"/>
      <name val="ＭＳ Ｐゴシック"/>
      <family val="3"/>
    </font>
    <font>
      <b/>
      <sz val="16"/>
      <color theme="1"/>
      <name val="ＭＳ Ｐゴシック"/>
      <family val="3"/>
    </font>
    <font>
      <b/>
      <sz val="15"/>
      <color theme="1"/>
      <name val="ＭＳ Ｐゴシック"/>
      <family val="3"/>
    </font>
    <font>
      <b/>
      <sz val="12"/>
      <color theme="0"/>
      <name val="ＭＳ Ｐゴシック"/>
      <family val="3"/>
    </font>
    <font>
      <sz val="12"/>
      <name val="ＭＳ Ｐゴシック"/>
      <family val="3"/>
    </font>
    <font>
      <sz val="10"/>
      <name val="ＭＳ Ｐゴシック"/>
      <family val="3"/>
    </font>
    <font>
      <b/>
      <sz val="11"/>
      <color theme="1"/>
      <name val="ＭＳ Ｐゴシック"/>
      <family val="3"/>
    </font>
    <font>
      <sz val="12"/>
      <color rgb="FFFF0000"/>
      <name val="ＭＳ Ｐゴシック"/>
      <family val="3"/>
    </font>
    <font>
      <sz val="14"/>
      <color theme="1"/>
      <name val="游ゴシック"/>
      <family val="3"/>
      <charset val="128"/>
      <scheme val="minor"/>
    </font>
    <font>
      <b/>
      <sz val="22"/>
      <color theme="1"/>
      <name val="游ゴシック"/>
      <family val="3"/>
      <charset val="128"/>
      <scheme val="minor"/>
    </font>
    <font>
      <sz val="13"/>
      <color theme="1"/>
      <name val="游ゴシック"/>
      <family val="3"/>
      <charset val="128"/>
      <scheme val="minor"/>
    </font>
    <font>
      <sz val="10"/>
      <color rgb="FFFF0000"/>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u/>
      <sz val="11"/>
      <color theme="1"/>
      <name val="游ゴシック"/>
      <family val="3"/>
      <charset val="128"/>
      <scheme val="minor"/>
    </font>
    <font>
      <sz val="9"/>
      <color rgb="FFFF0000"/>
      <name val="游ゴシック"/>
      <family val="3"/>
      <charset val="128"/>
      <scheme val="minor"/>
    </font>
    <font>
      <sz val="13"/>
      <color theme="1"/>
      <name val="ＭＳ Ｐゴシック"/>
      <family val="3"/>
      <charset val="128"/>
    </font>
    <font>
      <sz val="13"/>
      <color rgb="FFFF0000"/>
      <name val="ＭＳ Ｐゴシック"/>
      <family val="3"/>
      <charset val="128"/>
    </font>
    <font>
      <b/>
      <sz val="13"/>
      <color rgb="FFFF0000"/>
      <name val="游ゴシック"/>
      <family val="3"/>
      <charset val="128"/>
      <scheme val="minor"/>
    </font>
    <font>
      <sz val="8"/>
      <color theme="1"/>
      <name val="游ゴシック"/>
      <family val="3"/>
      <charset val="128"/>
      <scheme val="minor"/>
    </font>
    <font>
      <b/>
      <sz val="8"/>
      <color theme="1"/>
      <name val="游ゴシック"/>
      <family val="3"/>
      <charset val="128"/>
      <scheme val="minor"/>
    </font>
    <font>
      <b/>
      <sz val="13"/>
      <color rgb="FFFF0000"/>
      <name val="ＭＳ Ｐゴシック"/>
      <family val="3"/>
      <charset val="128"/>
    </font>
    <font>
      <sz val="14"/>
      <color rgb="FFFF0000"/>
      <name val="ＭＳ Ｐゴシック"/>
      <family val="3"/>
      <charset val="128"/>
    </font>
    <font>
      <sz val="11"/>
      <color theme="1"/>
      <name val="ＭＳ ゴシック"/>
      <family val="3"/>
      <charset val="128"/>
    </font>
    <font>
      <sz val="12"/>
      <color rgb="FFFF0000"/>
      <name val="ＭＳ Ｐゴシック"/>
      <family val="3"/>
      <charset val="128"/>
    </font>
    <font>
      <sz val="12"/>
      <name val="ＭＳ Ｐゴシック"/>
      <family val="3"/>
      <charset val="128"/>
    </font>
    <font>
      <sz val="11"/>
      <color rgb="FFFF0000"/>
      <name val="ＭＳ Ｐゴシック"/>
      <family val="3"/>
      <charset val="128"/>
    </font>
    <font>
      <sz val="11"/>
      <name val="ＭＳ Ｐゴシック"/>
      <family val="3"/>
      <charset val="128"/>
    </font>
    <font>
      <u/>
      <sz val="11"/>
      <color theme="10"/>
      <name val="游ゴシック"/>
      <family val="2"/>
      <charset val="128"/>
      <scheme val="minor"/>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CC"/>
        <bgColor indexed="64"/>
      </patternFill>
    </fill>
    <fill>
      <patternFill patternType="solid">
        <fgColor theme="3" tint="0.89999084444715716"/>
        <bgColor indexed="64"/>
      </patternFill>
    </fill>
    <fill>
      <patternFill patternType="solid">
        <fgColor rgb="FFFFC000"/>
        <bgColor indexed="64"/>
      </patternFill>
    </fill>
    <fill>
      <patternFill patternType="solid">
        <fgColor rgb="FFFFFF00"/>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20" fillId="0" borderId="0">
      <alignment vertical="center"/>
    </xf>
    <xf numFmtId="0" fontId="43" fillId="0" borderId="0"/>
    <xf numFmtId="0" fontId="80" fillId="0" borderId="0" applyNumberFormat="0" applyFill="0" applyBorder="0" applyAlignment="0" applyProtection="0">
      <alignment vertical="center"/>
    </xf>
  </cellStyleXfs>
  <cellXfs count="464">
    <xf numFmtId="0" fontId="0" fillId="0" borderId="0" xfId="0">
      <alignment vertical="center"/>
    </xf>
    <xf numFmtId="0" fontId="0" fillId="2" borderId="0" xfId="0" applyFill="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lignment vertical="center"/>
    </xf>
    <xf numFmtId="0" fontId="5" fillId="2" borderId="0" xfId="0" applyFont="1" applyFill="1">
      <alignment vertical="center"/>
    </xf>
    <xf numFmtId="0" fontId="12" fillId="2" borderId="0" xfId="0" applyFont="1" applyFill="1">
      <alignment vertical="center"/>
    </xf>
    <xf numFmtId="0" fontId="7" fillId="2" borderId="0" xfId="0" applyFont="1" applyFill="1">
      <alignment vertical="center"/>
    </xf>
    <xf numFmtId="0" fontId="14" fillId="2" borderId="0" xfId="0" applyFont="1" applyFill="1" applyAlignment="1">
      <alignment horizontal="left" vertical="center" indent="1"/>
    </xf>
    <xf numFmtId="0" fontId="14" fillId="2" borderId="0" xfId="0" applyFont="1" applyFill="1">
      <alignment vertical="center"/>
    </xf>
    <xf numFmtId="0" fontId="0" fillId="2" borderId="0" xfId="0" applyFill="1" applyAlignment="1">
      <alignment horizontal="left" vertical="center" indent="1"/>
    </xf>
    <xf numFmtId="0" fontId="14" fillId="2" borderId="0" xfId="0" applyFont="1" applyFill="1" applyAlignment="1">
      <alignment horizontal="left" vertical="center" wrapText="1" indent="1"/>
    </xf>
    <xf numFmtId="0" fontId="14" fillId="2" borderId="0" xfId="0" applyFont="1" applyFill="1" applyAlignment="1">
      <alignment horizontal="justify" vertical="center" wrapText="1"/>
    </xf>
    <xf numFmtId="0" fontId="15" fillId="2" borderId="0" xfId="0" applyFont="1" applyFill="1" applyAlignment="1">
      <alignment horizontal="left" vertical="center" indent="1"/>
    </xf>
    <xf numFmtId="0" fontId="0" fillId="2" borderId="0" xfId="0" applyFill="1" applyAlignment="1">
      <alignment horizontal="right" vertical="center"/>
    </xf>
    <xf numFmtId="0" fontId="0" fillId="0" borderId="0" xfId="0" applyAlignment="1">
      <alignment horizontal="left" vertical="center" indent="1"/>
    </xf>
    <xf numFmtId="0" fontId="21" fillId="0" borderId="0" xfId="2" applyFont="1">
      <alignment vertical="center"/>
    </xf>
    <xf numFmtId="0" fontId="0" fillId="0" borderId="0" xfId="2" applyFont="1">
      <alignment vertical="center"/>
    </xf>
    <xf numFmtId="0" fontId="24" fillId="0" borderId="0" xfId="2" applyFont="1" applyAlignment="1">
      <alignment horizontal="center" vertical="center"/>
    </xf>
    <xf numFmtId="0" fontId="24" fillId="0" borderId="0" xfId="2" applyFont="1">
      <alignment vertical="center"/>
    </xf>
    <xf numFmtId="176" fontId="0" fillId="0" borderId="0" xfId="2" applyNumberFormat="1" applyFont="1" applyAlignment="1">
      <alignment horizontal="right" vertical="center"/>
    </xf>
    <xf numFmtId="0" fontId="0" fillId="0" borderId="0" xfId="2" applyFont="1" applyAlignment="1">
      <alignment horizontal="right" vertical="center"/>
    </xf>
    <xf numFmtId="0" fontId="30" fillId="0" borderId="0" xfId="2" applyFont="1" applyAlignment="1">
      <alignment horizontal="left" vertical="center" indent="1"/>
    </xf>
    <xf numFmtId="0" fontId="30" fillId="0" borderId="0" xfId="2" applyFont="1" applyAlignment="1">
      <alignment horizontal="left" vertical="top" indent="1"/>
    </xf>
    <xf numFmtId="0" fontId="6" fillId="0" borderId="0" xfId="2" applyFont="1">
      <alignment vertical="center"/>
    </xf>
    <xf numFmtId="176" fontId="6" fillId="0" borderId="0" xfId="2" applyNumberFormat="1" applyFont="1" applyAlignment="1">
      <alignment horizontal="right" vertical="center"/>
    </xf>
    <xf numFmtId="0" fontId="6" fillId="0" borderId="0" xfId="2" applyFont="1" applyAlignment="1">
      <alignment horizontal="right" vertical="center"/>
    </xf>
    <xf numFmtId="0" fontId="12" fillId="2" borderId="7" xfId="2" applyFont="1" applyFill="1" applyBorder="1" applyAlignment="1">
      <alignment vertical="top" wrapText="1"/>
    </xf>
    <xf numFmtId="0" fontId="12" fillId="2" borderId="8" xfId="2" applyFont="1" applyFill="1" applyBorder="1" applyAlignment="1">
      <alignment vertical="top" wrapText="1"/>
    </xf>
    <xf numFmtId="0" fontId="12" fillId="2" borderId="9" xfId="2" applyFont="1" applyFill="1" applyBorder="1" applyAlignment="1">
      <alignment vertical="top" wrapText="1"/>
    </xf>
    <xf numFmtId="0" fontId="12" fillId="2" borderId="6" xfId="2" applyFont="1" applyFill="1" applyBorder="1" applyAlignment="1">
      <alignment horizontal="left" vertical="top" wrapText="1" indent="1"/>
    </xf>
    <xf numFmtId="0" fontId="12" fillId="2" borderId="0" xfId="2" applyFont="1" applyFill="1">
      <alignment vertical="center"/>
    </xf>
    <xf numFmtId="0" fontId="12" fillId="2" borderId="0" xfId="2" applyFont="1" applyFill="1" applyAlignment="1">
      <alignment horizontal="left" vertical="top" wrapText="1" indent="1"/>
    </xf>
    <xf numFmtId="0" fontId="12" fillId="2" borderId="13" xfId="2" applyFont="1" applyFill="1" applyBorder="1" applyAlignment="1">
      <alignment horizontal="left" vertical="top" wrapText="1" indent="1"/>
    </xf>
    <xf numFmtId="0" fontId="12" fillId="2" borderId="10" xfId="2" applyFont="1" applyFill="1" applyBorder="1" applyAlignment="1">
      <alignment vertical="top" wrapText="1"/>
    </xf>
    <xf numFmtId="0" fontId="12" fillId="2" borderId="11" xfId="2" applyFont="1" applyFill="1" applyBorder="1" applyAlignment="1">
      <alignment vertical="top" wrapText="1"/>
    </xf>
    <xf numFmtId="0" fontId="12" fillId="2" borderId="12" xfId="2" applyFont="1" applyFill="1" applyBorder="1" applyAlignment="1">
      <alignment vertical="top" wrapText="1"/>
    </xf>
    <xf numFmtId="0" fontId="39" fillId="0" borderId="0" xfId="2" applyFont="1">
      <alignment vertical="center"/>
    </xf>
    <xf numFmtId="0" fontId="40" fillId="0" borderId="0" xfId="2" applyFont="1">
      <alignment vertical="center"/>
    </xf>
    <xf numFmtId="0" fontId="44" fillId="6" borderId="0" xfId="3" applyFont="1" applyFill="1" applyAlignment="1">
      <alignment vertical="center"/>
    </xf>
    <xf numFmtId="0" fontId="45" fillId="0" borderId="0" xfId="3" applyFont="1" applyAlignment="1">
      <alignment vertical="center"/>
    </xf>
    <xf numFmtId="0" fontId="47" fillId="0" borderId="0" xfId="2" applyFont="1">
      <alignment vertical="center"/>
    </xf>
    <xf numFmtId="0" fontId="48" fillId="0" borderId="0" xfId="2" applyFont="1">
      <alignment vertical="center"/>
    </xf>
    <xf numFmtId="0" fontId="49" fillId="0" borderId="0" xfId="2" applyFont="1">
      <alignment vertical="center"/>
    </xf>
    <xf numFmtId="0" fontId="50" fillId="0" borderId="0" xfId="2" applyFont="1">
      <alignment vertical="center"/>
    </xf>
    <xf numFmtId="177" fontId="44" fillId="7" borderId="0" xfId="3" applyNumberFormat="1" applyFont="1" applyFill="1" applyAlignment="1">
      <alignment horizontal="right" vertical="center"/>
    </xf>
    <xf numFmtId="0" fontId="51" fillId="0" borderId="0" xfId="2" applyFont="1" applyAlignment="1"/>
    <xf numFmtId="0" fontId="52" fillId="6" borderId="4" xfId="2" applyFont="1" applyFill="1" applyBorder="1" applyAlignment="1">
      <alignment horizontal="center" vertical="center"/>
    </xf>
    <xf numFmtId="0" fontId="53" fillId="0" borderId="0" xfId="2" applyFont="1">
      <alignment vertical="center"/>
    </xf>
    <xf numFmtId="0" fontId="52" fillId="0" borderId="0" xfId="2" applyFont="1">
      <alignment vertical="center"/>
    </xf>
    <xf numFmtId="0" fontId="54" fillId="8" borderId="2" xfId="2" applyFont="1" applyFill="1" applyBorder="1" applyAlignment="1">
      <alignment horizontal="left" vertical="center"/>
    </xf>
    <xf numFmtId="0" fontId="54" fillId="8" borderId="3" xfId="2" applyFont="1" applyFill="1" applyBorder="1" applyAlignment="1">
      <alignment horizontal="left" vertical="center"/>
    </xf>
    <xf numFmtId="0" fontId="50" fillId="0" borderId="11" xfId="2" applyFont="1" applyBorder="1">
      <alignment vertical="center"/>
    </xf>
    <xf numFmtId="0" fontId="50" fillId="0" borderId="4" xfId="2" quotePrefix="1" applyFont="1" applyBorder="1">
      <alignment vertical="center"/>
    </xf>
    <xf numFmtId="0" fontId="55" fillId="0" borderId="4" xfId="2" applyFont="1" applyBorder="1">
      <alignment vertical="center"/>
    </xf>
    <xf numFmtId="0" fontId="50" fillId="0" borderId="4" xfId="2" applyFont="1" applyBorder="1">
      <alignment vertical="center"/>
    </xf>
    <xf numFmtId="0" fontId="50" fillId="0" borderId="8" xfId="2" applyFont="1" applyBorder="1">
      <alignment vertical="center"/>
    </xf>
    <xf numFmtId="0" fontId="55" fillId="0" borderId="0" xfId="2" applyFont="1">
      <alignment vertical="center"/>
    </xf>
    <xf numFmtId="0" fontId="55" fillId="0" borderId="11" xfId="2" applyFont="1" applyBorder="1">
      <alignment vertical="center"/>
    </xf>
    <xf numFmtId="0" fontId="55" fillId="0" borderId="13" xfId="2" applyFont="1" applyBorder="1" applyAlignment="1">
      <alignment horizontal="right" vertical="center" wrapText="1"/>
    </xf>
    <xf numFmtId="0" fontId="55" fillId="6" borderId="1" xfId="2" applyFont="1" applyFill="1" applyBorder="1" applyAlignment="1">
      <alignment horizontal="center" vertical="center" wrapText="1"/>
    </xf>
    <xf numFmtId="0" fontId="55" fillId="2" borderId="1" xfId="2" applyFont="1" applyFill="1" applyBorder="1" applyAlignment="1">
      <alignment vertical="center" wrapText="1"/>
    </xf>
    <xf numFmtId="0" fontId="55" fillId="0" borderId="4" xfId="2" applyFont="1" applyBorder="1" applyAlignment="1">
      <alignment vertical="center" wrapText="1"/>
    </xf>
    <xf numFmtId="0" fontId="55" fillId="0" borderId="13" xfId="2" applyFont="1" applyBorder="1" applyAlignment="1">
      <alignment vertical="center" wrapText="1"/>
    </xf>
    <xf numFmtId="0" fontId="55" fillId="0" borderId="0" xfId="2" applyFont="1" applyAlignment="1">
      <alignment horizontal="center" vertical="center"/>
    </xf>
    <xf numFmtId="0" fontId="55" fillId="0" borderId="1" xfId="2" applyFont="1" applyBorder="1" applyAlignment="1">
      <alignment vertical="center" wrapText="1"/>
    </xf>
    <xf numFmtId="0" fontId="55" fillId="0" borderId="0" xfId="2" applyFont="1" applyAlignment="1">
      <alignment horizontal="left" vertical="center"/>
    </xf>
    <xf numFmtId="0" fontId="55" fillId="0" borderId="1" xfId="2" applyFont="1" applyBorder="1">
      <alignment vertical="center"/>
    </xf>
    <xf numFmtId="0" fontId="55" fillId="6" borderId="4" xfId="2" applyFont="1" applyFill="1" applyBorder="1" applyAlignment="1">
      <alignment horizontal="center" vertical="center" wrapText="1"/>
    </xf>
    <xf numFmtId="0" fontId="50" fillId="0" borderId="13" xfId="2" applyFont="1" applyBorder="1" applyAlignment="1">
      <alignment vertical="center" wrapText="1"/>
    </xf>
    <xf numFmtId="0" fontId="50" fillId="0" borderId="0" xfId="2" applyFont="1" applyAlignment="1">
      <alignment vertical="center" wrapText="1"/>
    </xf>
    <xf numFmtId="0" fontId="50" fillId="0" borderId="4" xfId="2" applyFont="1" applyBorder="1" applyAlignment="1">
      <alignment vertical="center" wrapText="1"/>
    </xf>
    <xf numFmtId="0" fontId="58" fillId="0" borderId="0" xfId="2" applyFont="1" applyAlignment="1">
      <alignment horizontal="center" vertical="center"/>
    </xf>
    <xf numFmtId="0" fontId="50" fillId="0" borderId="13" xfId="2" applyFont="1" applyBorder="1" applyAlignment="1">
      <alignment horizontal="right" vertical="center" wrapText="1"/>
    </xf>
    <xf numFmtId="0" fontId="50" fillId="6" borderId="4" xfId="2" applyFont="1" applyFill="1" applyBorder="1" applyAlignment="1">
      <alignment horizontal="center" vertical="center" wrapText="1"/>
    </xf>
    <xf numFmtId="0" fontId="50" fillId="0" borderId="0" xfId="2" applyFont="1" applyAlignment="1">
      <alignment horizontal="left" vertical="center"/>
    </xf>
    <xf numFmtId="0" fontId="50" fillId="0" borderId="0" xfId="2" applyFont="1" applyAlignment="1">
      <alignment horizontal="right" vertical="center" wrapText="1"/>
    </xf>
    <xf numFmtId="0" fontId="50" fillId="9" borderId="0" xfId="2" applyFont="1" applyFill="1">
      <alignment vertical="center"/>
    </xf>
    <xf numFmtId="0" fontId="44" fillId="5" borderId="0" xfId="3" applyFont="1" applyFill="1" applyAlignment="1">
      <alignment vertical="center"/>
    </xf>
    <xf numFmtId="0" fontId="59" fillId="0" borderId="0" xfId="0" applyFont="1">
      <alignment vertical="center"/>
    </xf>
    <xf numFmtId="0" fontId="5" fillId="0" borderId="0" xfId="0" applyFont="1">
      <alignment vertical="center"/>
    </xf>
    <xf numFmtId="0" fontId="12" fillId="0" borderId="0" xfId="0" applyFont="1">
      <alignment vertical="center"/>
    </xf>
    <xf numFmtId="0" fontId="23" fillId="0" borderId="0" xfId="0" applyFont="1" applyAlignment="1">
      <alignment horizontal="center" vertical="center"/>
    </xf>
    <xf numFmtId="0" fontId="14" fillId="10" borderId="4" xfId="0" applyFont="1" applyFill="1" applyBorder="1" applyAlignment="1">
      <alignment horizontal="center" vertical="center"/>
    </xf>
    <xf numFmtId="0" fontId="6" fillId="0" borderId="4" xfId="0" applyFont="1" applyBorder="1" applyAlignment="1">
      <alignment horizontal="center" vertical="center"/>
    </xf>
    <xf numFmtId="20" fontId="23" fillId="0" borderId="0" xfId="0" applyNumberFormat="1"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63" fillId="0" borderId="0" xfId="0" applyFont="1">
      <alignment vertical="center"/>
    </xf>
    <xf numFmtId="0" fontId="8" fillId="0" borderId="0" xfId="0" applyFont="1">
      <alignment vertical="center"/>
    </xf>
    <xf numFmtId="0" fontId="8" fillId="0" borderId="0" xfId="0" applyFont="1" applyAlignment="1"/>
    <xf numFmtId="0" fontId="14" fillId="0" borderId="0" xfId="0" applyFont="1" applyAlignment="1">
      <alignment horizontal="right"/>
    </xf>
    <xf numFmtId="0" fontId="27" fillId="0" borderId="0" xfId="0" applyFont="1">
      <alignment vertical="center"/>
    </xf>
    <xf numFmtId="38" fontId="69" fillId="0" borderId="15" xfId="1" applyFont="1" applyBorder="1" applyAlignment="1">
      <alignment vertical="center" shrinkToFit="1"/>
    </xf>
    <xf numFmtId="38" fontId="69" fillId="0" borderId="15" xfId="1" applyFont="1" applyBorder="1" applyAlignment="1">
      <alignment horizontal="right" vertical="center" shrinkToFit="1"/>
    </xf>
    <xf numFmtId="38" fontId="69" fillId="0" borderId="10" xfId="1" applyFont="1" applyBorder="1" applyAlignment="1">
      <alignment horizontal="right" vertical="center" shrinkToFit="1"/>
    </xf>
    <xf numFmtId="38" fontId="69" fillId="0" borderId="22" xfId="1" applyFont="1" applyBorder="1" applyAlignment="1">
      <alignment horizontal="right" vertical="center" shrinkToFit="1"/>
    </xf>
    <xf numFmtId="0" fontId="28" fillId="0" borderId="0" xfId="0" applyFont="1" applyAlignment="1">
      <alignment horizontal="left" vertical="top"/>
    </xf>
    <xf numFmtId="38" fontId="70" fillId="0" borderId="23" xfId="1" applyFont="1" applyBorder="1" applyAlignment="1">
      <alignment vertical="center" shrinkToFit="1"/>
    </xf>
    <xf numFmtId="0" fontId="6" fillId="0" borderId="0" xfId="0" applyFont="1" applyAlignment="1">
      <alignment horizontal="right"/>
    </xf>
    <xf numFmtId="0" fontId="26" fillId="0" borderId="4" xfId="0" applyFont="1" applyBorder="1" applyAlignment="1">
      <alignment horizontal="center" vertical="center" wrapText="1"/>
    </xf>
    <xf numFmtId="38" fontId="69" fillId="0" borderId="4" xfId="1" applyFont="1" applyBorder="1" applyAlignment="1">
      <alignment vertical="center" shrinkToFit="1"/>
    </xf>
    <xf numFmtId="38" fontId="69" fillId="0" borderId="4" xfId="1" applyFont="1" applyBorder="1" applyAlignment="1">
      <alignment horizontal="right" vertical="center" shrinkToFit="1"/>
    </xf>
    <xf numFmtId="38" fontId="69" fillId="0" borderId="1" xfId="1" applyFont="1" applyBorder="1" applyAlignment="1">
      <alignment horizontal="right" vertical="center" shrinkToFit="1"/>
    </xf>
    <xf numFmtId="38" fontId="73" fillId="0" borderId="23" xfId="1" applyFont="1" applyBorder="1" applyAlignment="1">
      <alignment horizontal="right" vertical="center" shrinkToFit="1"/>
    </xf>
    <xf numFmtId="0" fontId="28" fillId="0" borderId="0" xfId="0" applyFont="1" applyAlignment="1">
      <alignment horizontal="left" vertical="center"/>
    </xf>
    <xf numFmtId="38" fontId="69" fillId="0" borderId="1" xfId="1" applyFont="1" applyBorder="1" applyAlignment="1">
      <alignment vertical="center" shrinkToFit="1"/>
    </xf>
    <xf numFmtId="0" fontId="10" fillId="0" borderId="0" xfId="0" applyFont="1" applyAlignment="1">
      <alignment horizontal="center"/>
    </xf>
    <xf numFmtId="0" fontId="28" fillId="0" borderId="0" xfId="0" applyFont="1" applyAlignment="1">
      <alignment horizontal="center" vertical="center" wrapText="1"/>
    </xf>
    <xf numFmtId="0" fontId="75" fillId="0" borderId="4" xfId="0" applyFont="1" applyBorder="1" applyAlignment="1">
      <alignment vertical="center" shrinkToFit="1"/>
    </xf>
    <xf numFmtId="38" fontId="75" fillId="0" borderId="4" xfId="1" applyFont="1" applyBorder="1">
      <alignment vertical="center"/>
    </xf>
    <xf numFmtId="0" fontId="75" fillId="0" borderId="0" xfId="0" applyFont="1">
      <alignment vertical="center"/>
    </xf>
    <xf numFmtId="0" fontId="75" fillId="0" borderId="4" xfId="0" applyFont="1" applyBorder="1">
      <alignment vertical="center"/>
    </xf>
    <xf numFmtId="0" fontId="75" fillId="0" borderId="0" xfId="0" applyFont="1" applyAlignment="1">
      <alignment vertical="center" shrinkToFit="1"/>
    </xf>
    <xf numFmtId="38" fontId="75" fillId="0" borderId="0" xfId="1" applyFont="1">
      <alignment vertical="center"/>
    </xf>
    <xf numFmtId="0" fontId="14" fillId="5" borderId="7" xfId="0" applyFont="1" applyFill="1" applyBorder="1" applyAlignment="1">
      <alignment vertical="center" wrapText="1"/>
    </xf>
    <xf numFmtId="0" fontId="14" fillId="5" borderId="9" xfId="0" applyFont="1" applyFill="1" applyBorder="1" applyAlignment="1">
      <alignmen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7" xfId="0" applyFont="1" applyFill="1" applyBorder="1" applyAlignment="1">
      <alignment vertical="center" wrapText="1"/>
    </xf>
    <xf numFmtId="0" fontId="12" fillId="5" borderId="2"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64" fillId="5" borderId="14"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8" fillId="5" borderId="14" xfId="0" applyFont="1" applyFill="1" applyBorder="1" applyAlignment="1">
      <alignment vertical="center" wrapText="1"/>
    </xf>
    <xf numFmtId="0" fontId="28" fillId="5" borderId="7" xfId="0" applyFont="1" applyFill="1" applyBorder="1" applyAlignment="1">
      <alignment horizontal="center" vertical="center" wrapText="1"/>
    </xf>
    <xf numFmtId="0" fontId="64" fillId="5" borderId="19" xfId="0" applyFont="1" applyFill="1" applyBorder="1">
      <alignment vertical="center"/>
    </xf>
    <xf numFmtId="0" fontId="12" fillId="5" borderId="6"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20" xfId="0" applyFont="1" applyFill="1" applyBorder="1" applyAlignment="1">
      <alignment horizontal="center" vertical="center" shrinkToFit="1"/>
    </xf>
    <xf numFmtId="0" fontId="28" fillId="5" borderId="20"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12" fillId="5" borderId="21" xfId="0" applyFont="1" applyFill="1" applyBorder="1" applyAlignment="1">
      <alignment horizontal="center" vertical="center"/>
    </xf>
    <xf numFmtId="0" fontId="36" fillId="5" borderId="20" xfId="0" applyFont="1" applyFill="1" applyBorder="1" applyAlignment="1">
      <alignment horizontal="center" vertical="center" wrapText="1"/>
    </xf>
    <xf numFmtId="0" fontId="36" fillId="5" borderId="20" xfId="0" applyFont="1" applyFill="1" applyBorder="1" applyAlignment="1">
      <alignment horizontal="center" vertical="center" shrinkToFit="1"/>
    </xf>
    <xf numFmtId="0" fontId="36" fillId="5" borderId="6" xfId="0" applyFont="1" applyFill="1" applyBorder="1" applyAlignment="1">
      <alignment horizontal="left" vertical="center" shrinkToFit="1"/>
    </xf>
    <xf numFmtId="0" fontId="14" fillId="5" borderId="10" xfId="0" applyFont="1" applyFill="1" applyBorder="1" applyAlignment="1">
      <alignment vertical="center" wrapText="1"/>
    </xf>
    <xf numFmtId="0" fontId="14" fillId="5" borderId="12" xfId="0" applyFont="1" applyFill="1" applyBorder="1" applyAlignment="1">
      <alignment vertical="center" wrapText="1"/>
    </xf>
    <xf numFmtId="0" fontId="27" fillId="5" borderId="15" xfId="0" applyFont="1" applyFill="1" applyBorder="1" applyAlignment="1">
      <alignment horizontal="right" vertical="center" wrapText="1"/>
    </xf>
    <xf numFmtId="0" fontId="67" fillId="5" borderId="10" xfId="0" applyFont="1" applyFill="1" applyBorder="1" applyAlignment="1">
      <alignment horizontal="right" vertical="center" wrapText="1"/>
    </xf>
    <xf numFmtId="0" fontId="64" fillId="5" borderId="15" xfId="0" applyFont="1" applyFill="1" applyBorder="1" applyAlignment="1">
      <alignment horizontal="center" vertical="center"/>
    </xf>
    <xf numFmtId="0" fontId="27" fillId="5" borderId="15" xfId="0" applyFont="1" applyFill="1" applyBorder="1" applyAlignment="1">
      <alignment horizontal="right" vertical="center"/>
    </xf>
    <xf numFmtId="0" fontId="27" fillId="5" borderId="10" xfId="0" applyFont="1" applyFill="1" applyBorder="1" applyAlignment="1">
      <alignment horizontal="right" vertical="center"/>
    </xf>
    <xf numFmtId="0" fontId="64" fillId="5" borderId="22" xfId="0" applyFont="1" applyFill="1" applyBorder="1" applyAlignment="1">
      <alignment horizontal="right" vertical="center"/>
    </xf>
    <xf numFmtId="0" fontId="61" fillId="5" borderId="4" xfId="0" applyFont="1" applyFill="1" applyBorder="1" applyAlignment="1">
      <alignment horizontal="center" vertical="center"/>
    </xf>
    <xf numFmtId="0" fontId="8" fillId="5" borderId="1" xfId="0" applyFont="1" applyFill="1" applyBorder="1" applyAlignment="1">
      <alignment horizontal="center" vertical="center"/>
    </xf>
    <xf numFmtId="0" fontId="12" fillId="5" borderId="8" xfId="0" applyFont="1" applyFill="1" applyBorder="1" applyAlignment="1">
      <alignment vertical="center" wrapText="1"/>
    </xf>
    <xf numFmtId="0" fontId="28" fillId="5" borderId="7" xfId="0" applyFont="1" applyFill="1" applyBorder="1" applyAlignment="1">
      <alignment vertical="center" wrapText="1"/>
    </xf>
    <xf numFmtId="0" fontId="28" fillId="5" borderId="9" xfId="0" applyFont="1" applyFill="1" applyBorder="1" applyAlignment="1">
      <alignment vertical="center" wrapText="1"/>
    </xf>
    <xf numFmtId="0" fontId="12" fillId="5" borderId="7" xfId="0" applyFont="1" applyFill="1" applyBorder="1" applyAlignment="1">
      <alignment horizontal="center" vertical="center" shrinkToFit="1"/>
    </xf>
    <xf numFmtId="0" fontId="71" fillId="5" borderId="14" xfId="0" applyFont="1" applyFill="1" applyBorder="1" applyAlignment="1">
      <alignment horizontal="center" shrinkToFit="1"/>
    </xf>
    <xf numFmtId="0" fontId="28" fillId="5" borderId="7" xfId="0" applyFont="1" applyFill="1" applyBorder="1">
      <alignment vertical="center"/>
    </xf>
    <xf numFmtId="0" fontId="12" fillId="5" borderId="19" xfId="0" applyFont="1" applyFill="1" applyBorder="1">
      <alignment vertical="center"/>
    </xf>
    <xf numFmtId="0" fontId="71" fillId="5" borderId="20" xfId="0" applyFont="1" applyFill="1" applyBorder="1" applyAlignment="1">
      <alignment horizontal="center" vertical="center" shrinkToFit="1"/>
    </xf>
    <xf numFmtId="0" fontId="71" fillId="5" borderId="20" xfId="0" applyFont="1" applyFill="1" applyBorder="1" applyAlignment="1">
      <alignment horizontal="center" vertical="top" shrinkToFit="1"/>
    </xf>
    <xf numFmtId="0" fontId="12" fillId="5" borderId="11" xfId="0" applyFont="1" applyFill="1" applyBorder="1" applyAlignment="1">
      <alignment vertical="center" wrapText="1"/>
    </xf>
    <xf numFmtId="0" fontId="28" fillId="5" borderId="10" xfId="0" applyFont="1" applyFill="1" applyBorder="1" applyAlignment="1">
      <alignment vertical="center" wrapText="1"/>
    </xf>
    <xf numFmtId="0" fontId="64" fillId="5" borderId="12" xfId="0" applyFont="1" applyFill="1" applyBorder="1" applyAlignment="1">
      <alignment horizontal="right" vertical="center" wrapText="1"/>
    </xf>
    <xf numFmtId="0" fontId="64" fillId="5" borderId="15" xfId="0" applyFont="1" applyFill="1" applyBorder="1" applyAlignment="1">
      <alignment horizontal="center" vertical="center" shrinkToFit="1"/>
    </xf>
    <xf numFmtId="0" fontId="72" fillId="5" borderId="15" xfId="0" applyFont="1" applyFill="1" applyBorder="1" applyAlignment="1">
      <alignment horizontal="center" vertical="center" shrinkToFit="1"/>
    </xf>
    <xf numFmtId="0" fontId="14" fillId="5" borderId="22" xfId="0" applyFont="1" applyFill="1" applyBorder="1" applyAlignment="1">
      <alignment horizontal="right" vertical="center"/>
    </xf>
    <xf numFmtId="0" fontId="12" fillId="5" borderId="14" xfId="0" applyFont="1" applyFill="1" applyBorder="1" applyAlignment="1">
      <alignment vertical="center" wrapText="1"/>
    </xf>
    <xf numFmtId="0" fontId="28" fillId="5" borderId="19" xfId="0" applyFont="1" applyFill="1" applyBorder="1">
      <alignment vertical="center"/>
    </xf>
    <xf numFmtId="0" fontId="8" fillId="5" borderId="6" xfId="0" applyFont="1" applyFill="1" applyBorder="1" applyAlignment="1">
      <alignment horizontal="center" vertical="center" shrinkToFit="1"/>
    </xf>
    <xf numFmtId="0" fontId="12" fillId="5" borderId="15" xfId="0" applyFont="1" applyFill="1" applyBorder="1" applyAlignment="1">
      <alignment vertical="center" wrapText="1"/>
    </xf>
    <xf numFmtId="0" fontId="27" fillId="5" borderId="12" xfId="0" applyFont="1" applyFill="1" applyBorder="1" applyAlignment="1">
      <alignment horizontal="right" vertical="center" wrapText="1"/>
    </xf>
    <xf numFmtId="0" fontId="27" fillId="5" borderId="15" xfId="0" applyFont="1" applyFill="1" applyBorder="1" applyAlignment="1">
      <alignment horizontal="center" vertical="center" shrinkToFit="1"/>
    </xf>
    <xf numFmtId="0" fontId="28" fillId="5" borderId="6" xfId="0" applyFont="1" applyFill="1" applyBorder="1" applyAlignment="1">
      <alignment horizontal="center" vertical="center" shrinkToFit="1"/>
    </xf>
    <xf numFmtId="0" fontId="27" fillId="5" borderId="11" xfId="0" applyFont="1" applyFill="1" applyBorder="1" applyAlignment="1">
      <alignment horizontal="right" vertical="center" wrapText="1"/>
    </xf>
    <xf numFmtId="0" fontId="61" fillId="5" borderId="4" xfId="0" applyFont="1" applyFill="1" applyBorder="1" applyAlignment="1">
      <alignment horizontal="center" vertical="center" shrinkToFit="1"/>
    </xf>
    <xf numFmtId="0" fontId="59" fillId="5" borderId="4" xfId="0" applyFont="1" applyFill="1" applyBorder="1" applyAlignment="1">
      <alignment horizontal="center" vertical="center"/>
    </xf>
    <xf numFmtId="0" fontId="17" fillId="0" borderId="0" xfId="2" applyFont="1">
      <alignment vertical="center"/>
    </xf>
    <xf numFmtId="0" fontId="78" fillId="0" borderId="0" xfId="2" applyFont="1">
      <alignment vertical="center"/>
    </xf>
    <xf numFmtId="0" fontId="79" fillId="0" borderId="0" xfId="2" applyFont="1">
      <alignment vertical="center"/>
    </xf>
    <xf numFmtId="0" fontId="17" fillId="0" borderId="0" xfId="2" applyFont="1" applyAlignment="1">
      <alignment horizontal="left" vertical="top"/>
    </xf>
    <xf numFmtId="0" fontId="62" fillId="0" borderId="0" xfId="0" applyFont="1" applyAlignment="1">
      <alignment horizontal="left"/>
    </xf>
    <xf numFmtId="0" fontId="62" fillId="0" borderId="0" xfId="0" applyFont="1" applyAlignment="1"/>
    <xf numFmtId="0" fontId="62" fillId="0" borderId="0" xfId="0" applyFont="1" applyAlignment="1">
      <alignment horizontal="center"/>
    </xf>
    <xf numFmtId="0" fontId="65" fillId="0" borderId="0" xfId="0" applyFont="1" applyAlignment="1"/>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wrapText="1"/>
    </xf>
    <xf numFmtId="38" fontId="0" fillId="0" borderId="4" xfId="0" applyNumberFormat="1" applyBorder="1" applyAlignment="1">
      <alignment horizontal="center" vertical="center"/>
    </xf>
    <xf numFmtId="0" fontId="8" fillId="0" borderId="4" xfId="0" applyFont="1" applyBorder="1">
      <alignment vertical="center"/>
    </xf>
    <xf numFmtId="0" fontId="0" fillId="12" borderId="4" xfId="0" applyFill="1" applyBorder="1" applyAlignment="1">
      <alignment horizontal="center" vertical="center"/>
    </xf>
    <xf numFmtId="38" fontId="8" fillId="0" borderId="4" xfId="0" applyNumberFormat="1" applyFont="1" applyBorder="1" applyAlignment="1">
      <alignment horizontal="center" vertical="center"/>
    </xf>
    <xf numFmtId="0" fontId="0" fillId="0" borderId="4" xfId="0" applyBorder="1" applyAlignment="1">
      <alignment vertical="center" wrapText="1"/>
    </xf>
    <xf numFmtId="38" fontId="8" fillId="0" borderId="4" xfId="0" applyNumberFormat="1" applyFont="1" applyBorder="1">
      <alignment vertical="center"/>
    </xf>
    <xf numFmtId="0" fontId="0" fillId="2" borderId="5" xfId="0" applyFill="1" applyBorder="1" applyAlignment="1" applyProtection="1">
      <alignment horizontal="center" vertical="center"/>
      <protection locked="0"/>
    </xf>
    <xf numFmtId="0" fontId="24" fillId="4" borderId="4" xfId="2" applyFont="1" applyFill="1" applyBorder="1" applyAlignment="1" applyProtection="1">
      <alignment horizontal="center" vertical="center"/>
      <protection locked="0"/>
    </xf>
    <xf numFmtId="0" fontId="26" fillId="4" borderId="1" xfId="0" applyFont="1" applyFill="1" applyBorder="1" applyAlignment="1" applyProtection="1">
      <alignment horizontal="left" vertical="center" wrapText="1"/>
      <protection locked="0"/>
    </xf>
    <xf numFmtId="0" fontId="26" fillId="4" borderId="15" xfId="0" applyFont="1" applyFill="1" applyBorder="1" applyAlignment="1" applyProtection="1">
      <alignment horizontal="left" vertical="center" wrapText="1"/>
      <protection locked="0"/>
    </xf>
    <xf numFmtId="38" fontId="68" fillId="4" borderId="15" xfId="1" applyFont="1" applyFill="1" applyBorder="1" applyAlignment="1" applyProtection="1">
      <alignment vertical="center" shrinkToFit="1"/>
      <protection locked="0"/>
    </xf>
    <xf numFmtId="0" fontId="68" fillId="4" borderId="15" xfId="0" applyFont="1" applyFill="1" applyBorder="1" applyAlignment="1" applyProtection="1">
      <alignment vertical="center" shrinkToFit="1"/>
      <protection locked="0"/>
    </xf>
    <xf numFmtId="0" fontId="26" fillId="4" borderId="15" xfId="0" applyFont="1" applyFill="1" applyBorder="1" applyAlignment="1" applyProtection="1">
      <alignment vertical="center" wrapText="1"/>
      <protection locked="0"/>
    </xf>
    <xf numFmtId="38" fontId="26" fillId="4" borderId="15" xfId="1" applyFont="1" applyFill="1" applyBorder="1" applyAlignment="1" applyProtection="1">
      <alignment vertical="center" shrinkToFit="1"/>
      <protection locked="0"/>
    </xf>
    <xf numFmtId="0" fontId="26" fillId="4" borderId="4" xfId="0" applyFont="1" applyFill="1" applyBorder="1" applyAlignment="1" applyProtection="1">
      <alignment vertical="center" wrapText="1"/>
      <protection locked="0"/>
    </xf>
    <xf numFmtId="38" fontId="68" fillId="4" borderId="4" xfId="1" applyFont="1" applyFill="1" applyBorder="1" applyAlignment="1" applyProtection="1">
      <alignment vertical="center" shrinkToFit="1"/>
      <protection locked="0"/>
    </xf>
    <xf numFmtId="0" fontId="68" fillId="4" borderId="4" xfId="0" applyFont="1" applyFill="1" applyBorder="1" applyAlignment="1" applyProtection="1">
      <alignment horizontal="center" vertical="center" shrinkToFit="1"/>
      <protection locked="0"/>
    </xf>
    <xf numFmtId="38" fontId="26" fillId="4" borderId="10" xfId="1" applyFont="1" applyFill="1" applyBorder="1" applyAlignment="1" applyProtection="1">
      <alignment vertical="center" wrapText="1"/>
      <protection locked="0"/>
    </xf>
    <xf numFmtId="38" fontId="68" fillId="4" borderId="10" xfId="1" applyFont="1" applyFill="1" applyBorder="1" applyAlignment="1" applyProtection="1">
      <alignment vertical="center" shrinkToFit="1"/>
      <protection locked="0"/>
    </xf>
    <xf numFmtId="0" fontId="26" fillId="4" borderId="1" xfId="0" applyFont="1" applyFill="1" applyBorder="1" applyAlignment="1" applyProtection="1">
      <alignment vertical="center" wrapText="1"/>
      <protection locked="0"/>
    </xf>
    <xf numFmtId="0" fontId="9" fillId="2" borderId="4" xfId="0" applyFont="1" applyFill="1" applyBorder="1" applyAlignment="1">
      <alignment horizontal="left" vertical="center" shrinkToFit="1"/>
    </xf>
    <xf numFmtId="0" fontId="77" fillId="2" borderId="4" xfId="0" applyFont="1" applyFill="1" applyBorder="1" applyAlignment="1" applyProtection="1">
      <alignment vertical="center" shrinkToFit="1"/>
      <protection locked="0"/>
    </xf>
    <xf numFmtId="0" fontId="9" fillId="2" borderId="4" xfId="0" applyFont="1" applyFill="1" applyBorder="1" applyAlignment="1">
      <alignment horizontal="left" vertical="center"/>
    </xf>
    <xf numFmtId="0" fontId="80" fillId="2" borderId="4" xfId="4" applyFill="1" applyBorder="1" applyAlignment="1" applyProtection="1">
      <alignment vertical="center" shrinkToFit="1"/>
      <protection locked="0"/>
    </xf>
    <xf numFmtId="0" fontId="77" fillId="2" borderId="4" xfId="0" applyFont="1" applyFill="1" applyBorder="1" applyAlignment="1" applyProtection="1">
      <alignment horizontal="left" vertical="center" shrinkToFit="1"/>
      <protection locked="0"/>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4" fillId="5" borderId="4" xfId="2" applyFont="1" applyFill="1" applyBorder="1" applyAlignment="1">
      <alignment horizontal="center" vertical="center"/>
    </xf>
    <xf numFmtId="0" fontId="26" fillId="0" borderId="4" xfId="2" applyFont="1" applyBorder="1" applyAlignment="1">
      <alignment horizontal="left" vertical="center" indent="1"/>
    </xf>
    <xf numFmtId="0" fontId="14" fillId="5" borderId="1" xfId="2" applyFont="1" applyFill="1" applyBorder="1" applyAlignment="1">
      <alignment horizontal="center" vertical="center"/>
    </xf>
    <xf numFmtId="0" fontId="14" fillId="5" borderId="2" xfId="2" applyFont="1" applyFill="1" applyBorder="1" applyAlignment="1">
      <alignment horizontal="center" vertical="center"/>
    </xf>
    <xf numFmtId="0" fontId="14" fillId="5" borderId="3" xfId="2" applyFont="1" applyFill="1" applyBorder="1" applyAlignment="1">
      <alignment horizontal="center" vertical="center"/>
    </xf>
    <xf numFmtId="0" fontId="26" fillId="0" borderId="1" xfId="2" applyFont="1" applyBorder="1" applyAlignment="1">
      <alignment horizontal="left" vertical="center" indent="1"/>
    </xf>
    <xf numFmtId="0" fontId="26" fillId="0" borderId="2" xfId="2" applyFont="1" applyBorder="1" applyAlignment="1">
      <alignment horizontal="left" vertical="center" indent="1"/>
    </xf>
    <xf numFmtId="0" fontId="26" fillId="0" borderId="3" xfId="2" applyFont="1" applyBorder="1" applyAlignment="1">
      <alignment horizontal="left" vertical="center" indent="1"/>
    </xf>
    <xf numFmtId="0" fontId="23" fillId="0" borderId="0" xfId="2" applyFont="1" applyAlignment="1">
      <alignment horizontal="center"/>
    </xf>
    <xf numFmtId="0" fontId="24" fillId="0" borderId="0" xfId="2" applyFont="1" applyAlignment="1">
      <alignment horizontal="center" vertical="center"/>
    </xf>
    <xf numFmtId="0" fontId="31" fillId="5" borderId="7" xfId="2" applyFont="1" applyFill="1" applyBorder="1" applyAlignment="1">
      <alignment horizontal="left" wrapText="1"/>
    </xf>
    <xf numFmtId="0" fontId="27" fillId="5" borderId="8" xfId="2" applyFont="1" applyFill="1" applyBorder="1" applyAlignment="1">
      <alignment horizontal="left" wrapText="1"/>
    </xf>
    <xf numFmtId="0" fontId="27" fillId="5" borderId="9" xfId="2" applyFont="1" applyFill="1" applyBorder="1" applyAlignment="1">
      <alignment horizontal="left" wrapText="1"/>
    </xf>
    <xf numFmtId="0" fontId="32" fillId="5" borderId="10" xfId="2" applyFont="1" applyFill="1" applyBorder="1" applyAlignment="1">
      <alignment horizontal="left" vertical="top" shrinkToFit="1"/>
    </xf>
    <xf numFmtId="0" fontId="32" fillId="5" borderId="11" xfId="2" applyFont="1" applyFill="1" applyBorder="1" applyAlignment="1">
      <alignment horizontal="left" vertical="top" shrinkToFit="1"/>
    </xf>
    <xf numFmtId="0" fontId="32" fillId="5" borderId="12" xfId="2" applyFont="1" applyFill="1" applyBorder="1" applyAlignment="1">
      <alignment horizontal="left" vertical="top" shrinkToFit="1"/>
    </xf>
    <xf numFmtId="0" fontId="77" fillId="4" borderId="1" xfId="2" applyFont="1" applyFill="1" applyBorder="1" applyAlignment="1" applyProtection="1">
      <alignment horizontal="left" vertical="top" wrapText="1" indent="1"/>
      <protection locked="0"/>
    </xf>
    <xf numFmtId="0" fontId="77" fillId="4" borderId="2" xfId="2" applyFont="1" applyFill="1" applyBorder="1" applyAlignment="1" applyProtection="1">
      <alignment horizontal="left" vertical="top" wrapText="1" indent="1"/>
      <protection locked="0"/>
    </xf>
    <xf numFmtId="0" fontId="77" fillId="4" borderId="3" xfId="2" applyFont="1" applyFill="1" applyBorder="1" applyAlignment="1" applyProtection="1">
      <alignment horizontal="left" vertical="top" wrapText="1" indent="1"/>
      <protection locked="0"/>
    </xf>
    <xf numFmtId="0" fontId="33" fillId="5" borderId="1" xfId="2" applyFont="1" applyFill="1" applyBorder="1" applyAlignment="1">
      <alignment horizontal="left" vertical="center" wrapText="1"/>
    </xf>
    <xf numFmtId="0" fontId="33" fillId="5" borderId="2" xfId="2" applyFont="1" applyFill="1" applyBorder="1" applyAlignment="1">
      <alignment horizontal="left" vertical="center" wrapText="1"/>
    </xf>
    <xf numFmtId="0" fontId="77" fillId="4" borderId="1" xfId="2" applyFont="1" applyFill="1" applyBorder="1" applyAlignment="1" applyProtection="1">
      <alignment horizontal="left" vertical="center" wrapText="1" indent="1"/>
      <protection locked="0"/>
    </xf>
    <xf numFmtId="0" fontId="77" fillId="4" borderId="2" xfId="2" applyFont="1" applyFill="1" applyBorder="1" applyAlignment="1" applyProtection="1">
      <alignment horizontal="left" vertical="center" wrapText="1" indent="1"/>
      <protection locked="0"/>
    </xf>
    <xf numFmtId="0" fontId="77" fillId="4" borderId="3" xfId="2" applyFont="1" applyFill="1" applyBorder="1" applyAlignment="1" applyProtection="1">
      <alignment horizontal="left" vertical="center" wrapText="1" indent="1"/>
      <protection locked="0"/>
    </xf>
    <xf numFmtId="176" fontId="0" fillId="0" borderId="0" xfId="2" applyNumberFormat="1" applyFont="1" applyAlignment="1">
      <alignment horizontal="right" vertical="center"/>
    </xf>
    <xf numFmtId="0" fontId="0" fillId="0" borderId="0" xfId="2" applyFont="1" applyAlignment="1">
      <alignment horizontal="right" vertical="center"/>
    </xf>
    <xf numFmtId="0" fontId="12" fillId="5" borderId="4" xfId="2" applyFont="1" applyFill="1" applyBorder="1" applyAlignment="1">
      <alignment horizontal="center" vertical="center" wrapText="1"/>
    </xf>
    <xf numFmtId="0" fontId="0" fillId="5" borderId="4" xfId="2" applyFont="1" applyFill="1" applyBorder="1" applyAlignment="1">
      <alignment horizontal="center" vertical="center"/>
    </xf>
    <xf numFmtId="0" fontId="0" fillId="5" borderId="4" xfId="2" applyFont="1" applyFill="1" applyBorder="1" applyAlignment="1">
      <alignment horizontal="center" vertical="center" wrapText="1"/>
    </xf>
    <xf numFmtId="0" fontId="29" fillId="0" borderId="6" xfId="2" applyFont="1" applyBorder="1" applyAlignment="1">
      <alignment horizontal="left" vertical="center" indent="1"/>
    </xf>
    <xf numFmtId="0" fontId="30" fillId="0" borderId="0" xfId="2" applyFont="1" applyAlignment="1">
      <alignment horizontal="left" vertical="center" indent="1"/>
    </xf>
    <xf numFmtId="0" fontId="30" fillId="0" borderId="6" xfId="2" applyFont="1" applyBorder="1" applyAlignment="1">
      <alignment horizontal="left" vertical="center" indent="1" shrinkToFit="1"/>
    </xf>
    <xf numFmtId="0" fontId="30" fillId="0" borderId="0" xfId="2" applyFont="1" applyAlignment="1">
      <alignment horizontal="left" vertical="center" indent="1" shrinkToFit="1"/>
    </xf>
    <xf numFmtId="0" fontId="34" fillId="5" borderId="10" xfId="2" applyFont="1" applyFill="1" applyBorder="1" applyAlignment="1">
      <alignment horizontal="left" vertical="top" shrinkToFit="1"/>
    </xf>
    <xf numFmtId="0" fontId="34" fillId="5" borderId="11" xfId="2" applyFont="1" applyFill="1" applyBorder="1" applyAlignment="1">
      <alignment horizontal="left" vertical="top" shrinkToFit="1"/>
    </xf>
    <xf numFmtId="0" fontId="34" fillId="5" borderId="12" xfId="2" applyFont="1" applyFill="1" applyBorder="1" applyAlignment="1">
      <alignment horizontal="left" vertical="top" shrinkToFit="1"/>
    </xf>
    <xf numFmtId="0" fontId="27" fillId="5" borderId="7" xfId="2" applyFont="1" applyFill="1" applyBorder="1" applyAlignment="1">
      <alignment horizontal="left" shrinkToFit="1"/>
    </xf>
    <xf numFmtId="0" fontId="27" fillId="5" borderId="8" xfId="2" applyFont="1" applyFill="1" applyBorder="1" applyAlignment="1">
      <alignment horizontal="left" shrinkToFit="1"/>
    </xf>
    <xf numFmtId="0" fontId="27" fillId="5" borderId="9" xfId="2" applyFont="1" applyFill="1" applyBorder="1" applyAlignment="1">
      <alignment horizontal="left" shrinkToFit="1"/>
    </xf>
    <xf numFmtId="0" fontId="12" fillId="5" borderId="1" xfId="2" applyFont="1" applyFill="1" applyBorder="1" applyAlignment="1">
      <alignment horizontal="center" vertical="center" wrapText="1"/>
    </xf>
    <xf numFmtId="0" fontId="12" fillId="5" borderId="2" xfId="2" applyFont="1" applyFill="1" applyBorder="1" applyAlignment="1">
      <alignment horizontal="center" vertical="center" wrapText="1"/>
    </xf>
    <xf numFmtId="0" fontId="26" fillId="4" borderId="1" xfId="2" applyFont="1" applyFill="1" applyBorder="1" applyAlignment="1" applyProtection="1">
      <alignment horizontal="left" vertical="center" wrapText="1" indent="1"/>
      <protection locked="0"/>
    </xf>
    <xf numFmtId="0" fontId="26" fillId="4" borderId="2" xfId="2" applyFont="1" applyFill="1" applyBorder="1" applyAlignment="1" applyProtection="1">
      <alignment horizontal="left" vertical="center" wrapText="1" indent="1"/>
      <protection locked="0"/>
    </xf>
    <xf numFmtId="0" fontId="26" fillId="4" borderId="3" xfId="2" applyFont="1" applyFill="1" applyBorder="1" applyAlignment="1" applyProtection="1">
      <alignment horizontal="left" vertical="center" wrapText="1" indent="1"/>
      <protection locked="0"/>
    </xf>
    <xf numFmtId="0" fontId="8" fillId="5" borderId="1" xfId="2" applyFont="1" applyFill="1" applyBorder="1" applyAlignment="1">
      <alignment horizontal="center" vertical="center"/>
    </xf>
    <xf numFmtId="0" fontId="8" fillId="5" borderId="2" xfId="2" applyFont="1" applyFill="1" applyBorder="1" applyAlignment="1">
      <alignment horizontal="center" vertical="center"/>
    </xf>
    <xf numFmtId="0" fontId="8" fillId="5" borderId="3" xfId="2" applyFont="1" applyFill="1" applyBorder="1" applyAlignment="1">
      <alignment horizontal="center" vertical="center"/>
    </xf>
    <xf numFmtId="0" fontId="8" fillId="5" borderId="4" xfId="2" applyFont="1" applyFill="1" applyBorder="1" applyAlignment="1">
      <alignment horizontal="center" vertical="center"/>
    </xf>
    <xf numFmtId="176" fontId="8" fillId="5" borderId="4" xfId="2" applyNumberFormat="1" applyFont="1" applyFill="1" applyBorder="1" applyAlignment="1">
      <alignment horizontal="center" vertical="center"/>
    </xf>
    <xf numFmtId="0" fontId="12" fillId="5" borderId="7"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0" xfId="2" applyFont="1" applyFill="1" applyAlignment="1">
      <alignment horizontal="center" vertical="center" wrapText="1"/>
    </xf>
    <xf numFmtId="0" fontId="12" fillId="5" borderId="13"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26" fillId="4" borderId="2" xfId="2" applyFont="1" applyFill="1" applyBorder="1" applyAlignment="1" applyProtection="1">
      <alignment horizontal="left" vertical="center" wrapText="1"/>
      <protection locked="0"/>
    </xf>
    <xf numFmtId="0" fontId="26" fillId="4" borderId="3" xfId="2" applyFont="1" applyFill="1" applyBorder="1" applyAlignment="1" applyProtection="1">
      <alignment horizontal="left" vertical="center" wrapText="1"/>
      <protection locked="0"/>
    </xf>
    <xf numFmtId="0" fontId="26" fillId="4" borderId="1" xfId="2" applyFont="1" applyFill="1" applyBorder="1" applyAlignment="1" applyProtection="1">
      <alignment horizontal="center" vertical="center"/>
      <protection locked="0"/>
    </xf>
    <xf numFmtId="0" fontId="26" fillId="4" borderId="2" xfId="2" applyFont="1" applyFill="1" applyBorder="1" applyAlignment="1" applyProtection="1">
      <alignment horizontal="center" vertical="center"/>
      <protection locked="0"/>
    </xf>
    <xf numFmtId="0" fontId="26" fillId="4" borderId="3" xfId="2" applyFont="1" applyFill="1" applyBorder="1" applyAlignment="1" applyProtection="1">
      <alignment horizontal="center" vertical="center"/>
      <protection locked="0"/>
    </xf>
    <xf numFmtId="0" fontId="26" fillId="4" borderId="4" xfId="2" applyFont="1" applyFill="1" applyBorder="1" applyAlignment="1" applyProtection="1">
      <alignment horizontal="left" vertical="center"/>
      <protection locked="0"/>
    </xf>
    <xf numFmtId="0" fontId="26" fillId="4" borderId="1" xfId="2" applyFont="1" applyFill="1" applyBorder="1" applyAlignment="1" applyProtection="1">
      <alignment horizontal="right" vertical="center"/>
      <protection locked="0"/>
    </xf>
    <xf numFmtId="0" fontId="26" fillId="4" borderId="2" xfId="2" applyFont="1" applyFill="1" applyBorder="1" applyAlignment="1" applyProtection="1">
      <alignment horizontal="right" vertical="center"/>
      <protection locked="0"/>
    </xf>
    <xf numFmtId="0" fontId="12" fillId="0" borderId="2" xfId="2" applyFont="1" applyBorder="1" applyAlignment="1">
      <alignment horizontal="left" vertical="center"/>
    </xf>
    <xf numFmtId="0" fontId="12" fillId="0" borderId="3" xfId="2" applyFont="1" applyBorder="1" applyAlignment="1">
      <alignment horizontal="left" vertical="center"/>
    </xf>
    <xf numFmtId="176" fontId="26" fillId="4" borderId="1" xfId="2" applyNumberFormat="1" applyFont="1" applyFill="1" applyBorder="1" applyAlignment="1" applyProtection="1">
      <alignment horizontal="center" vertical="center"/>
      <protection locked="0"/>
    </xf>
    <xf numFmtId="176" fontId="26" fillId="4" borderId="2" xfId="2" applyNumberFormat="1" applyFont="1" applyFill="1" applyBorder="1" applyAlignment="1" applyProtection="1">
      <alignment horizontal="center" vertical="center"/>
      <protection locked="0"/>
    </xf>
    <xf numFmtId="176" fontId="26" fillId="4" borderId="3" xfId="2" applyNumberFormat="1" applyFont="1" applyFill="1" applyBorder="1" applyAlignment="1" applyProtection="1">
      <alignment horizontal="center" vertical="center"/>
      <protection locked="0"/>
    </xf>
    <xf numFmtId="0" fontId="36" fillId="5" borderId="10" xfId="2" applyFont="1" applyFill="1" applyBorder="1" applyAlignment="1">
      <alignment horizontal="center" vertical="top" shrinkToFit="1"/>
    </xf>
    <xf numFmtId="0" fontId="36" fillId="5" borderId="11" xfId="2" applyFont="1" applyFill="1" applyBorder="1" applyAlignment="1">
      <alignment horizontal="center" vertical="top" shrinkToFit="1"/>
    </xf>
    <xf numFmtId="0" fontId="36" fillId="5" borderId="12" xfId="2" applyFont="1" applyFill="1" applyBorder="1" applyAlignment="1">
      <alignment horizontal="center" vertical="top" shrinkToFit="1"/>
    </xf>
    <xf numFmtId="0" fontId="8" fillId="5" borderId="15" xfId="2" applyFont="1" applyFill="1" applyBorder="1" applyAlignment="1">
      <alignment horizontal="center" vertical="top"/>
    </xf>
    <xf numFmtId="0" fontId="8" fillId="5" borderId="1" xfId="2" applyFont="1" applyFill="1" applyBorder="1" applyAlignment="1">
      <alignment horizontal="center" vertical="center" wrapText="1"/>
    </xf>
    <xf numFmtId="0" fontId="8" fillId="5"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26" fillId="4" borderId="1" xfId="2" applyFont="1" applyFill="1" applyBorder="1" applyAlignment="1" applyProtection="1">
      <alignment horizontal="left" vertical="center"/>
      <protection locked="0"/>
    </xf>
    <xf numFmtId="0" fontId="26" fillId="4" borderId="2" xfId="2" applyFont="1" applyFill="1" applyBorder="1" applyAlignment="1" applyProtection="1">
      <alignment horizontal="left" vertical="center"/>
      <protection locked="0"/>
    </xf>
    <xf numFmtId="0" fontId="26" fillId="4" borderId="3" xfId="2" applyFont="1" applyFill="1" applyBorder="1" applyAlignment="1" applyProtection="1">
      <alignment horizontal="left" vertical="center"/>
      <protection locked="0"/>
    </xf>
    <xf numFmtId="0" fontId="76" fillId="4" borderId="1" xfId="2" applyFont="1" applyFill="1" applyBorder="1" applyAlignment="1" applyProtection="1">
      <alignment horizontal="left" vertical="center" wrapText="1"/>
      <protection locked="0"/>
    </xf>
    <xf numFmtId="0" fontId="76" fillId="4" borderId="2" xfId="2" applyFont="1" applyFill="1" applyBorder="1" applyAlignment="1" applyProtection="1">
      <alignment horizontal="left" vertical="center"/>
      <protection locked="0"/>
    </xf>
    <xf numFmtId="0" fontId="76" fillId="4" borderId="3" xfId="2" applyFont="1" applyFill="1" applyBorder="1" applyAlignment="1" applyProtection="1">
      <alignment horizontal="left" vertical="center"/>
      <protection locked="0"/>
    </xf>
    <xf numFmtId="0" fontId="8" fillId="5" borderId="14" xfId="2" applyFont="1" applyFill="1" applyBorder="1" applyAlignment="1">
      <alignment horizontal="center"/>
    </xf>
    <xf numFmtId="0" fontId="26" fillId="4" borderId="7" xfId="2" applyFont="1" applyFill="1" applyBorder="1" applyAlignment="1" applyProtection="1">
      <alignment horizontal="left" vertical="center"/>
      <protection locked="0"/>
    </xf>
    <xf numFmtId="0" fontId="26" fillId="4" borderId="8" xfId="2" applyFont="1" applyFill="1" applyBorder="1" applyAlignment="1" applyProtection="1">
      <alignment horizontal="left" vertical="center"/>
      <protection locked="0"/>
    </xf>
    <xf numFmtId="0" fontId="26" fillId="4" borderId="9" xfId="2" applyFont="1" applyFill="1" applyBorder="1" applyAlignment="1" applyProtection="1">
      <alignment horizontal="left" vertical="center"/>
      <protection locked="0"/>
    </xf>
    <xf numFmtId="0" fontId="26" fillId="4" borderId="10" xfId="2" applyFont="1" applyFill="1" applyBorder="1" applyAlignment="1" applyProtection="1">
      <alignment horizontal="left" vertical="center"/>
      <protection locked="0"/>
    </xf>
    <xf numFmtId="0" fontId="26" fillId="4" borderId="11" xfId="2" applyFont="1" applyFill="1" applyBorder="1" applyAlignment="1" applyProtection="1">
      <alignment horizontal="left" vertical="center"/>
      <protection locked="0"/>
    </xf>
    <xf numFmtId="0" fontId="26" fillId="4" borderId="12" xfId="2" applyFont="1" applyFill="1" applyBorder="1" applyAlignment="1" applyProtection="1">
      <alignment horizontal="left" vertical="center"/>
      <protection locked="0"/>
    </xf>
    <xf numFmtId="0" fontId="26" fillId="4" borderId="7" xfId="2" applyFont="1" applyFill="1" applyBorder="1" applyAlignment="1" applyProtection="1">
      <alignment horizontal="right" vertical="center"/>
      <protection locked="0"/>
    </xf>
    <xf numFmtId="0" fontId="26" fillId="4" borderId="8" xfId="2" applyFont="1" applyFill="1" applyBorder="1" applyAlignment="1" applyProtection="1">
      <alignment horizontal="right" vertical="center"/>
      <protection locked="0"/>
    </xf>
    <xf numFmtId="0" fontId="26" fillId="4" borderId="10" xfId="2" applyFont="1" applyFill="1" applyBorder="1" applyAlignment="1" applyProtection="1">
      <alignment horizontal="right" vertical="center"/>
      <protection locked="0"/>
    </xf>
    <xf numFmtId="0" fontId="26" fillId="4" borderId="11" xfId="2" applyFont="1" applyFill="1" applyBorder="1" applyAlignment="1" applyProtection="1">
      <alignment horizontal="right" vertical="center"/>
      <protection locked="0"/>
    </xf>
    <xf numFmtId="0" fontId="12" fillId="2" borderId="8"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26" fillId="4" borderId="1" xfId="2" applyFont="1" applyFill="1" applyBorder="1" applyProtection="1">
      <alignment vertical="center"/>
      <protection locked="0"/>
    </xf>
    <xf numFmtId="0" fontId="26" fillId="4" borderId="2" xfId="2" applyFont="1" applyFill="1" applyBorder="1" applyProtection="1">
      <alignment vertical="center"/>
      <protection locked="0"/>
    </xf>
    <xf numFmtId="0" fontId="26" fillId="4" borderId="3" xfId="2" applyFont="1" applyFill="1" applyBorder="1" applyProtection="1">
      <alignment vertical="center"/>
      <protection locked="0"/>
    </xf>
    <xf numFmtId="0" fontId="26" fillId="4" borderId="4" xfId="2" applyFont="1" applyFill="1" applyBorder="1" applyAlignment="1" applyProtection="1">
      <alignment horizontal="center" vertical="center"/>
      <protection locked="0"/>
    </xf>
    <xf numFmtId="0" fontId="27" fillId="5" borderId="4" xfId="2" applyFont="1" applyFill="1" applyBorder="1" applyAlignment="1">
      <alignment horizontal="center" vertical="center"/>
    </xf>
    <xf numFmtId="176" fontId="26" fillId="4" borderId="4" xfId="2" applyNumberFormat="1" applyFont="1" applyFill="1" applyBorder="1" applyAlignment="1" applyProtection="1">
      <alignment horizontal="center" vertical="center"/>
      <protection locked="0"/>
    </xf>
    <xf numFmtId="0" fontId="8" fillId="5" borderId="4" xfId="2" applyFont="1" applyFill="1" applyBorder="1" applyAlignment="1">
      <alignment horizontal="center" vertical="center" wrapText="1"/>
    </xf>
    <xf numFmtId="0" fontId="37" fillId="2" borderId="14" xfId="2" applyFont="1" applyFill="1" applyBorder="1" applyAlignment="1">
      <alignment horizontal="left" vertical="center" wrapText="1" indent="1"/>
    </xf>
    <xf numFmtId="0" fontId="35" fillId="4" borderId="14" xfId="2" applyFont="1" applyFill="1" applyBorder="1" applyProtection="1">
      <alignment vertical="center"/>
      <protection locked="0"/>
    </xf>
    <xf numFmtId="0" fontId="37" fillId="2" borderId="16" xfId="2" applyFont="1" applyFill="1" applyBorder="1" applyAlignment="1">
      <alignment horizontal="left" vertical="center" wrapText="1" indent="1"/>
    </xf>
    <xf numFmtId="0" fontId="35" fillId="4" borderId="17" xfId="2" applyFont="1" applyFill="1" applyBorder="1" applyProtection="1">
      <alignment vertical="center"/>
      <protection locked="0"/>
    </xf>
    <xf numFmtId="0" fontId="12" fillId="2" borderId="15" xfId="2" applyFont="1" applyFill="1" applyBorder="1" applyAlignment="1">
      <alignment horizontal="left" vertical="center" indent="1"/>
    </xf>
    <xf numFmtId="0" fontId="35" fillId="4" borderId="18" xfId="2" applyFont="1" applyFill="1" applyBorder="1" applyProtection="1">
      <alignment vertical="center"/>
      <protection locked="0"/>
    </xf>
    <xf numFmtId="0" fontId="17" fillId="2" borderId="7" xfId="2" applyFont="1" applyFill="1" applyBorder="1" applyAlignment="1">
      <alignment horizontal="left" vertical="center" wrapText="1"/>
    </xf>
    <xf numFmtId="0" fontId="17" fillId="2" borderId="8" xfId="2" applyFont="1" applyFill="1" applyBorder="1" applyAlignment="1">
      <alignment horizontal="left" vertical="center" wrapText="1"/>
    </xf>
    <xf numFmtId="0" fontId="17" fillId="2" borderId="9" xfId="2" applyFont="1" applyFill="1" applyBorder="1" applyAlignment="1">
      <alignment horizontal="left" vertical="center" wrapText="1"/>
    </xf>
    <xf numFmtId="0" fontId="8" fillId="0" borderId="7" xfId="2" applyFont="1" applyBorder="1" applyAlignment="1">
      <alignment horizontal="left" vertical="center" wrapText="1"/>
    </xf>
    <xf numFmtId="0" fontId="8" fillId="0" borderId="8" xfId="2" applyFont="1" applyBorder="1" applyAlignment="1">
      <alignment horizontal="left" vertical="center" wrapText="1"/>
    </xf>
    <xf numFmtId="0" fontId="8" fillId="0" borderId="10" xfId="2" applyFont="1" applyBorder="1" applyAlignment="1">
      <alignment horizontal="left" vertical="center" wrapText="1"/>
    </xf>
    <xf numFmtId="0" fontId="8" fillId="0" borderId="11" xfId="2" applyFont="1" applyBorder="1" applyAlignment="1">
      <alignment horizontal="left" vertical="center" wrapText="1"/>
    </xf>
    <xf numFmtId="0" fontId="26" fillId="4" borderId="7" xfId="2" applyFont="1" applyFill="1" applyBorder="1" applyAlignment="1" applyProtection="1">
      <alignment horizontal="left" vertical="center" wrapText="1"/>
      <protection locked="0"/>
    </xf>
    <xf numFmtId="0" fontId="26" fillId="4" borderId="8" xfId="2" applyFont="1" applyFill="1" applyBorder="1" applyAlignment="1" applyProtection="1">
      <alignment horizontal="left" vertical="center" wrapText="1"/>
      <protection locked="0"/>
    </xf>
    <xf numFmtId="0" fontId="26" fillId="4" borderId="9" xfId="2" applyFont="1" applyFill="1" applyBorder="1" applyAlignment="1" applyProtection="1">
      <alignment horizontal="left" vertical="center" wrapText="1"/>
      <protection locked="0"/>
    </xf>
    <xf numFmtId="0" fontId="8" fillId="0" borderId="6" xfId="2" applyFont="1" applyBorder="1" applyAlignment="1">
      <alignment horizontal="left" vertical="center" wrapText="1"/>
    </xf>
    <xf numFmtId="0" fontId="8" fillId="0" borderId="0" xfId="2" applyFont="1" applyAlignment="1">
      <alignment horizontal="left" vertical="center" wrapText="1"/>
    </xf>
    <xf numFmtId="0" fontId="26" fillId="4" borderId="1" xfId="2" applyFont="1" applyFill="1" applyBorder="1" applyAlignment="1" applyProtection="1">
      <alignment vertical="top" wrapText="1"/>
      <protection locked="0"/>
    </xf>
    <xf numFmtId="0" fontId="26" fillId="4" borderId="2" xfId="2" applyFont="1" applyFill="1" applyBorder="1" applyAlignment="1" applyProtection="1">
      <alignment vertical="top" wrapText="1"/>
      <protection locked="0"/>
    </xf>
    <xf numFmtId="0" fontId="26" fillId="4" borderId="3" xfId="2" applyFont="1" applyFill="1" applyBorder="1" applyAlignment="1" applyProtection="1">
      <alignment vertical="top" wrapText="1"/>
      <protection locked="0"/>
    </xf>
    <xf numFmtId="0" fontId="32" fillId="5" borderId="10" xfId="2" applyFont="1" applyFill="1" applyBorder="1" applyAlignment="1">
      <alignment horizontal="left" vertical="top" wrapText="1"/>
    </xf>
    <xf numFmtId="0" fontId="32" fillId="5" borderId="11" xfId="2" applyFont="1" applyFill="1" applyBorder="1" applyAlignment="1">
      <alignment horizontal="left" vertical="top" wrapText="1"/>
    </xf>
    <xf numFmtId="0" fontId="32" fillId="5" borderId="12" xfId="2" applyFont="1" applyFill="1" applyBorder="1" applyAlignment="1">
      <alignment horizontal="left" vertical="top" wrapText="1"/>
    </xf>
    <xf numFmtId="0" fontId="26" fillId="4" borderId="1" xfId="2" applyFont="1" applyFill="1" applyBorder="1" applyAlignment="1" applyProtection="1">
      <alignment horizontal="left" vertical="center" indent="1"/>
      <protection locked="0"/>
    </xf>
    <xf numFmtId="0" fontId="26" fillId="4" borderId="2" xfId="2" applyFont="1" applyFill="1" applyBorder="1" applyAlignment="1" applyProtection="1">
      <alignment horizontal="left" vertical="center" indent="1"/>
      <protection locked="0"/>
    </xf>
    <xf numFmtId="0" fontId="26" fillId="4" borderId="3" xfId="2" applyFont="1" applyFill="1" applyBorder="1" applyAlignment="1" applyProtection="1">
      <alignment horizontal="left" vertical="center" indent="1"/>
      <protection locked="0"/>
    </xf>
    <xf numFmtId="0" fontId="56" fillId="0" borderId="0" xfId="2" applyFont="1" applyAlignment="1">
      <alignment horizontal="left" vertical="center" wrapText="1"/>
    </xf>
    <xf numFmtId="0" fontId="56" fillId="0" borderId="13" xfId="2" applyFont="1" applyBorder="1" applyAlignment="1">
      <alignment horizontal="left" vertical="center" wrapText="1"/>
    </xf>
    <xf numFmtId="0" fontId="52" fillId="0" borderId="0" xfId="2" applyFont="1" applyAlignment="1">
      <alignment horizontal="left" vertical="center"/>
    </xf>
    <xf numFmtId="0" fontId="54" fillId="8" borderId="1" xfId="2" applyFont="1" applyFill="1" applyBorder="1" applyAlignment="1">
      <alignment horizontal="left" vertical="center"/>
    </xf>
    <xf numFmtId="0" fontId="54" fillId="8" borderId="2" xfId="2" applyFont="1" applyFill="1" applyBorder="1" applyAlignment="1">
      <alignment horizontal="left" vertical="center"/>
    </xf>
    <xf numFmtId="0" fontId="55" fillId="5" borderId="1" xfId="2" applyFont="1" applyFill="1" applyBorder="1" applyAlignment="1">
      <alignment horizontal="left" vertical="center"/>
    </xf>
    <xf numFmtId="0" fontId="55" fillId="5" borderId="2" xfId="2" applyFont="1" applyFill="1" applyBorder="1" applyAlignment="1">
      <alignment horizontal="left" vertical="center"/>
    </xf>
    <xf numFmtId="0" fontId="55" fillId="5" borderId="3" xfId="2" applyFont="1" applyFill="1" applyBorder="1" applyAlignment="1">
      <alignment horizontal="left" vertical="center"/>
    </xf>
    <xf numFmtId="0" fontId="55" fillId="7" borderId="1" xfId="2" applyFont="1" applyFill="1" applyBorder="1" applyAlignment="1">
      <alignment horizontal="left" vertical="center"/>
    </xf>
    <xf numFmtId="0" fontId="55" fillId="7" borderId="2" xfId="2" applyFont="1" applyFill="1" applyBorder="1" applyAlignment="1">
      <alignment horizontal="left" vertical="center"/>
    </xf>
    <xf numFmtId="0" fontId="55" fillId="7" borderId="3" xfId="2" applyFont="1" applyFill="1" applyBorder="1" applyAlignment="1">
      <alignment horizontal="left" vertical="center"/>
    </xf>
    <xf numFmtId="0" fontId="55" fillId="5" borderId="1" xfId="2" applyFont="1" applyFill="1" applyBorder="1" applyAlignment="1">
      <alignment horizontal="left" vertical="center" wrapText="1"/>
    </xf>
    <xf numFmtId="0" fontId="55" fillId="5" borderId="3" xfId="2" applyFont="1" applyFill="1" applyBorder="1" applyAlignment="1">
      <alignment horizontal="left" vertical="center" wrapText="1"/>
    </xf>
    <xf numFmtId="0" fontId="55" fillId="5" borderId="1" xfId="2" applyFont="1" applyFill="1" applyBorder="1" applyAlignment="1">
      <alignment vertical="center" wrapText="1"/>
    </xf>
    <xf numFmtId="0" fontId="55" fillId="5" borderId="3" xfId="2" applyFont="1" applyFill="1" applyBorder="1" applyAlignment="1">
      <alignment vertical="center" wrapText="1"/>
    </xf>
    <xf numFmtId="0" fontId="55" fillId="0" borderId="1" xfId="2" applyFont="1" applyBorder="1" applyAlignment="1">
      <alignment horizontal="left" vertical="center" wrapText="1"/>
    </xf>
    <xf numFmtId="0" fontId="55" fillId="0" borderId="2" xfId="2" applyFont="1" applyBorder="1" applyAlignment="1">
      <alignment horizontal="left" vertical="center" wrapText="1"/>
    </xf>
    <xf numFmtId="0" fontId="55" fillId="0" borderId="3" xfId="2" applyFont="1" applyBorder="1" applyAlignment="1">
      <alignment horizontal="left" vertical="center" wrapText="1"/>
    </xf>
    <xf numFmtId="0" fontId="50" fillId="0" borderId="1" xfId="2" applyFont="1" applyBorder="1" applyAlignment="1">
      <alignment horizontal="left" vertical="center" wrapText="1"/>
    </xf>
    <xf numFmtId="0" fontId="50" fillId="0" borderId="2" xfId="2" applyFont="1" applyBorder="1" applyAlignment="1">
      <alignment horizontal="left" vertical="center" wrapText="1"/>
    </xf>
    <xf numFmtId="0" fontId="50" fillId="0" borderId="3" xfId="2" applyFont="1" applyBorder="1" applyAlignment="1">
      <alignment horizontal="left" vertical="center" wrapText="1"/>
    </xf>
    <xf numFmtId="0" fontId="42" fillId="0" borderId="1" xfId="2" applyFont="1" applyBorder="1" applyAlignment="1">
      <alignment horizontal="left" vertical="center" wrapText="1"/>
    </xf>
    <xf numFmtId="0" fontId="42" fillId="0" borderId="2" xfId="2" applyFont="1" applyBorder="1" applyAlignment="1">
      <alignment horizontal="left" vertical="center" wrapText="1"/>
    </xf>
    <xf numFmtId="0" fontId="42" fillId="0" borderId="3" xfId="2" applyFont="1" applyBorder="1" applyAlignment="1">
      <alignment horizontal="left" vertical="center" wrapText="1"/>
    </xf>
    <xf numFmtId="0" fontId="50" fillId="5" borderId="1" xfId="2" applyFont="1" applyFill="1" applyBorder="1" applyAlignment="1">
      <alignment vertical="center" wrapText="1"/>
    </xf>
    <xf numFmtId="0" fontId="50" fillId="5" borderId="3" xfId="2" applyFont="1" applyFill="1" applyBorder="1" applyAlignment="1">
      <alignment vertical="center" wrapText="1"/>
    </xf>
    <xf numFmtId="0" fontId="41" fillId="0" borderId="1" xfId="2" applyFont="1" applyBorder="1" applyAlignment="1">
      <alignment horizontal="left" vertical="center" wrapText="1"/>
    </xf>
    <xf numFmtId="0" fontId="41" fillId="0" borderId="2" xfId="2" applyFont="1" applyBorder="1" applyAlignment="1">
      <alignment horizontal="left" vertical="center" wrapText="1"/>
    </xf>
    <xf numFmtId="0" fontId="41" fillId="0" borderId="3" xfId="2" applyFont="1" applyBorder="1" applyAlignment="1">
      <alignment horizontal="left" vertical="center" wrapText="1"/>
    </xf>
    <xf numFmtId="0" fontId="50" fillId="0" borderId="0" xfId="2" applyFont="1" applyAlignment="1">
      <alignment horizontal="left" vertical="center" indent="8"/>
    </xf>
    <xf numFmtId="0" fontId="50" fillId="0" borderId="0" xfId="2" applyFont="1" applyAlignment="1">
      <alignment horizontal="right" wrapText="1"/>
    </xf>
    <xf numFmtId="0" fontId="50" fillId="0" borderId="13" xfId="2" applyFont="1" applyBorder="1" applyAlignment="1">
      <alignment horizontal="right" wrapText="1"/>
    </xf>
    <xf numFmtId="0" fontId="55" fillId="7" borderId="1" xfId="2" applyFont="1" applyFill="1" applyBorder="1" applyAlignment="1">
      <alignment horizontal="left" vertical="center" wrapText="1"/>
    </xf>
    <xf numFmtId="0" fontId="55" fillId="7" borderId="2" xfId="2" applyFont="1" applyFill="1" applyBorder="1" applyAlignment="1">
      <alignment horizontal="left" vertical="center" wrapText="1"/>
    </xf>
    <xf numFmtId="0" fontId="55" fillId="7" borderId="3" xfId="2" applyFont="1" applyFill="1" applyBorder="1" applyAlignment="1">
      <alignment horizontal="left" vertical="center" wrapText="1"/>
    </xf>
    <xf numFmtId="0" fontId="50" fillId="0" borderId="0" xfId="2" applyFont="1" applyAlignment="1">
      <alignment horizontal="right" vertical="center" wrapText="1"/>
    </xf>
    <xf numFmtId="0" fontId="50" fillId="0" borderId="13" xfId="2" applyFont="1" applyBorder="1" applyAlignment="1">
      <alignment horizontal="right" vertical="center" wrapText="1"/>
    </xf>
    <xf numFmtId="0" fontId="28" fillId="5" borderId="6"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60" fillId="0" borderId="0" xfId="0" applyFont="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inden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2" fillId="5" borderId="7"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26" fillId="4" borderId="1" xfId="0" applyFont="1" applyFill="1" applyBorder="1" applyAlignment="1" applyProtection="1">
      <alignment horizontal="left" vertical="center" wrapText="1"/>
      <protection locked="0"/>
    </xf>
    <xf numFmtId="0" fontId="26" fillId="4" borderId="3" xfId="0" applyFont="1" applyFill="1" applyBorder="1" applyAlignment="1" applyProtection="1">
      <alignment horizontal="left" vertical="center" wrapText="1"/>
      <protection locked="0"/>
    </xf>
    <xf numFmtId="0" fontId="12" fillId="5" borderId="0" xfId="0" applyFont="1" applyFill="1" applyAlignment="1">
      <alignment horizontal="center" vertical="center" wrapText="1"/>
    </xf>
    <xf numFmtId="0" fontId="11" fillId="5" borderId="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6" fillId="0" borderId="1" xfId="0" applyFont="1" applyBorder="1" applyAlignment="1">
      <alignment horizontal="left" vertical="center" indent="1"/>
    </xf>
    <xf numFmtId="0" fontId="6" fillId="0" borderId="2" xfId="0" applyFont="1" applyBorder="1" applyAlignment="1">
      <alignment horizontal="left" vertical="center" indent="1"/>
    </xf>
    <xf numFmtId="0" fontId="28" fillId="5" borderId="20" xfId="0" applyFont="1" applyFill="1" applyBorder="1" applyAlignment="1">
      <alignment horizontal="center" vertical="center" wrapText="1"/>
    </xf>
    <xf numFmtId="0" fontId="26" fillId="0" borderId="4"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38" fontId="68" fillId="4" borderId="1" xfId="1" applyFont="1" applyFill="1" applyBorder="1" applyAlignment="1" applyProtection="1">
      <alignment horizontal="right" vertical="center" shrinkToFit="1"/>
      <protection locked="0"/>
    </xf>
    <xf numFmtId="38" fontId="68" fillId="4" borderId="3" xfId="1" applyFont="1" applyFill="1" applyBorder="1" applyAlignment="1" applyProtection="1">
      <alignment horizontal="right" vertical="center" shrinkToFit="1"/>
      <protection locked="0"/>
    </xf>
    <xf numFmtId="0" fontId="12"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1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38" fontId="73" fillId="0" borderId="24" xfId="1" applyFont="1" applyBorder="1" applyAlignment="1">
      <alignment horizontal="right" vertical="center" shrinkToFit="1"/>
    </xf>
    <xf numFmtId="38" fontId="73" fillId="0" borderId="23" xfId="1" applyFont="1" applyBorder="1" applyAlignment="1">
      <alignment horizontal="right" vertical="center" shrinkToFit="1"/>
    </xf>
    <xf numFmtId="38" fontId="69" fillId="0" borderId="14" xfId="1" applyFont="1" applyBorder="1" applyAlignment="1">
      <alignment horizontal="right" vertical="center" shrinkToFit="1"/>
    </xf>
    <xf numFmtId="38" fontId="69" fillId="0" borderId="20" xfId="1" applyFont="1" applyBorder="1" applyAlignment="1">
      <alignment horizontal="right" vertical="center" shrinkToFit="1"/>
    </xf>
    <xf numFmtId="38" fontId="69" fillId="0" borderId="15" xfId="1" applyFont="1" applyBorder="1" applyAlignment="1">
      <alignment horizontal="right" vertical="center" shrinkToFit="1"/>
    </xf>
    <xf numFmtId="38" fontId="69" fillId="0" borderId="4" xfId="1" applyFont="1" applyBorder="1" applyAlignment="1">
      <alignment horizontal="right" vertical="center" shrinkToFit="1"/>
    </xf>
    <xf numFmtId="38" fontId="69" fillId="0" borderId="1" xfId="1" applyFont="1" applyBorder="1" applyAlignment="1">
      <alignment horizontal="right" vertical="center" shrinkToFit="1"/>
    </xf>
    <xf numFmtId="38" fontId="73" fillId="0" borderId="31" xfId="1" applyFont="1" applyBorder="1" applyAlignment="1">
      <alignment horizontal="right" vertical="center"/>
    </xf>
    <xf numFmtId="38" fontId="73" fillId="0" borderId="35" xfId="1" applyFont="1" applyBorder="1" applyAlignment="1">
      <alignment horizontal="right" vertical="center"/>
    </xf>
    <xf numFmtId="38" fontId="74" fillId="0" borderId="32" xfId="0" applyNumberFormat="1" applyFont="1" applyBorder="1" applyAlignment="1">
      <alignment horizontal="center" vertical="center"/>
    </xf>
    <xf numFmtId="38" fontId="74" fillId="0" borderId="33" xfId="0" applyNumberFormat="1" applyFont="1" applyBorder="1" applyAlignment="1">
      <alignment horizontal="center" vertical="center"/>
    </xf>
    <xf numFmtId="38" fontId="74" fillId="0" borderId="36" xfId="0" applyNumberFormat="1" applyFont="1" applyBorder="1" applyAlignment="1">
      <alignment horizontal="center" vertical="center"/>
    </xf>
    <xf numFmtId="38" fontId="74" fillId="0" borderId="37" xfId="0" applyNumberFormat="1" applyFont="1" applyBorder="1" applyAlignment="1">
      <alignment horizontal="center" vertical="center"/>
    </xf>
    <xf numFmtId="0" fontId="26" fillId="0" borderId="1" xfId="0" applyFont="1" applyBorder="1" applyAlignment="1">
      <alignment horizontal="left" vertical="center" wrapText="1" indent="1"/>
    </xf>
    <xf numFmtId="0" fontId="26" fillId="0" borderId="2" xfId="0" applyFont="1" applyBorder="1" applyAlignment="1">
      <alignment horizontal="left" vertical="center" wrapText="1" indent="1"/>
    </xf>
    <xf numFmtId="0" fontId="26" fillId="0" borderId="3" xfId="0" applyFont="1" applyBorder="1" applyAlignment="1">
      <alignment horizontal="left" vertical="center" wrapText="1" indent="1"/>
    </xf>
    <xf numFmtId="0" fontId="26" fillId="4" borderId="10" xfId="0" applyFont="1" applyFill="1" applyBorder="1" applyAlignment="1" applyProtection="1">
      <alignment horizontal="left" vertical="center" wrapText="1"/>
      <protection locked="0"/>
    </xf>
    <xf numFmtId="0" fontId="26" fillId="4" borderId="11" xfId="0" applyFont="1" applyFill="1" applyBorder="1" applyAlignment="1" applyProtection="1">
      <alignment horizontal="left" vertical="center" wrapText="1"/>
      <protection locked="0"/>
    </xf>
    <xf numFmtId="0" fontId="26" fillId="4" borderId="12" xfId="0" applyFont="1" applyFill="1" applyBorder="1" applyAlignment="1" applyProtection="1">
      <alignment horizontal="left" vertical="center" wrapText="1"/>
      <protection locked="0"/>
    </xf>
    <xf numFmtId="38" fontId="68" fillId="4" borderId="1" xfId="1" applyFont="1" applyFill="1" applyBorder="1" applyAlignment="1" applyProtection="1">
      <alignment horizontal="right" vertical="center"/>
      <protection locked="0"/>
    </xf>
    <xf numFmtId="38" fontId="68" fillId="4" borderId="3" xfId="1" applyFont="1" applyFill="1" applyBorder="1" applyAlignment="1" applyProtection="1">
      <alignment horizontal="right" vertical="center"/>
      <protection locked="0"/>
    </xf>
    <xf numFmtId="0" fontId="26" fillId="4" borderId="2" xfId="0" applyFont="1" applyFill="1" applyBorder="1" applyAlignment="1" applyProtection="1">
      <alignment horizontal="left" vertical="center" wrapText="1"/>
      <protection locked="0"/>
    </xf>
    <xf numFmtId="38" fontId="69" fillId="0" borderId="14" xfId="1" applyFont="1" applyBorder="1" applyAlignment="1">
      <alignment horizontal="right" vertical="center" wrapText="1"/>
    </xf>
    <xf numFmtId="38" fontId="69" fillId="0" borderId="15" xfId="1" applyFont="1" applyBorder="1" applyAlignment="1">
      <alignment horizontal="right" vertical="center" wrapText="1"/>
    </xf>
    <xf numFmtId="38" fontId="69" fillId="0" borderId="14" xfId="1" applyFont="1" applyBorder="1" applyAlignment="1">
      <alignment horizontal="right" vertical="center"/>
    </xf>
    <xf numFmtId="38" fontId="69" fillId="0" borderId="15" xfId="1" applyFont="1" applyBorder="1" applyAlignment="1">
      <alignment horizontal="right" vertical="center"/>
    </xf>
    <xf numFmtId="38" fontId="69" fillId="0" borderId="30" xfId="1" applyFont="1" applyBorder="1" applyAlignment="1">
      <alignment horizontal="right" vertical="center"/>
    </xf>
    <xf numFmtId="38" fontId="69" fillId="0" borderId="34" xfId="1" applyFont="1" applyBorder="1" applyAlignment="1">
      <alignment horizontal="right" vertical="center"/>
    </xf>
    <xf numFmtId="0" fontId="14" fillId="0" borderId="0" xfId="0" applyFont="1" applyAlignment="1">
      <alignment horizontal="right"/>
    </xf>
    <xf numFmtId="0" fontId="14" fillId="0" borderId="25" xfId="0" applyFont="1" applyBorder="1" applyAlignment="1">
      <alignment horizontal="right"/>
    </xf>
    <xf numFmtId="0" fontId="6" fillId="11" borderId="26" xfId="0" applyFont="1" applyFill="1" applyBorder="1" applyAlignment="1">
      <alignment horizontal="center" vertical="center"/>
    </xf>
    <xf numFmtId="0" fontId="6" fillId="11" borderId="27" xfId="0" applyFont="1" applyFill="1" applyBorder="1" applyAlignment="1">
      <alignment horizontal="center" vertical="center"/>
    </xf>
    <xf numFmtId="0" fontId="6" fillId="11" borderId="28" xfId="0" applyFont="1" applyFill="1" applyBorder="1" applyAlignment="1">
      <alignment horizontal="center" vertical="center"/>
    </xf>
    <xf numFmtId="0" fontId="6" fillId="11" borderId="29" xfId="0" applyFont="1" applyFill="1"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5" xfId="0" applyBorder="1" applyAlignment="1">
      <alignment horizontal="center" vertical="center" wrapText="1"/>
    </xf>
  </cellXfs>
  <cellStyles count="5">
    <cellStyle name="ハイパーリンク" xfId="4" builtinId="8"/>
    <cellStyle name="桁区切り" xfId="1" builtinId="6"/>
    <cellStyle name="標準" xfId="0" builtinId="0"/>
    <cellStyle name="標準 2" xfId="3" xr:uid="{22B0927B-2776-401E-AE3F-24FB1B365C33}"/>
    <cellStyle name="標準 3" xfId="2" xr:uid="{5D7F8A12-6532-4D21-9E16-4B34CC0EC8D6}"/>
  </cellStyles>
  <dxfs count="24">
    <dxf>
      <fill>
        <patternFill>
          <bgColor theme="1" tint="0.34998626667073579"/>
        </patternFill>
      </fill>
    </dxf>
    <dxf>
      <fill>
        <patternFill>
          <bgColor theme="1" tint="0.34998626667073579"/>
        </patternFill>
      </fill>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color theme="0" tint="-0.24994659260841701"/>
      </font>
      <numFmt numFmtId="178" formatCode=";;;&quot;例）介護テクノロジーの導入・検討に至った経緯や必要性等を具体的に記入してください。&quot;"/>
    </dxf>
    <dxf>
      <font>
        <strike val="0"/>
        <color auto="1"/>
      </font>
      <fill>
        <patternFill>
          <fgColor auto="1"/>
          <bgColor rgb="FFFFFF99"/>
        </patternFill>
      </fill>
      <border>
        <vertical/>
        <horizontal/>
      </border>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xdr:colOff>
      <xdr:row>3</xdr:row>
      <xdr:rowOff>266766</xdr:rowOff>
    </xdr:from>
    <xdr:to>
      <xdr:col>3</xdr:col>
      <xdr:colOff>885265</xdr:colOff>
      <xdr:row>5</xdr:row>
      <xdr:rowOff>57728</xdr:rowOff>
    </xdr:to>
    <xdr:sp macro="" textlink="">
      <xdr:nvSpPr>
        <xdr:cNvPr id="2" name="正方形/長方形 1">
          <a:extLst>
            <a:ext uri="{FF2B5EF4-FFF2-40B4-BE49-F238E27FC236}">
              <a16:creationId xmlns:a16="http://schemas.microsoft.com/office/drawing/2014/main" id="{B65CFB0F-6186-4FD0-822B-614BA484A362}"/>
            </a:ext>
          </a:extLst>
        </xdr:cNvPr>
        <xdr:cNvSpPr/>
      </xdr:nvSpPr>
      <xdr:spPr>
        <a:xfrm>
          <a:off x="115457" y="1190402"/>
          <a:ext cx="3402172" cy="691508"/>
        </a:xfrm>
        <a:prstGeom prst="rect">
          <a:avLst/>
        </a:prstGeom>
        <a:solidFill>
          <a:srgbClr val="FFFFCC"/>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行や列の追加・削除をしないでください。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　赤字のセルの数式を改変しないでください。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D270-64B7-4D1B-9B03-FA246CAEC911}">
  <sheetPr>
    <tabColor rgb="FFFFFF00"/>
    <pageSetUpPr fitToPage="1"/>
  </sheetPr>
  <dimension ref="A1:R62"/>
  <sheetViews>
    <sheetView view="pageBreakPreview" topLeftCell="A9" zoomScale="85" zoomScaleNormal="100" zoomScaleSheetLayoutView="85" workbookViewId="0">
      <selection activeCell="W22" sqref="W22"/>
    </sheetView>
  </sheetViews>
  <sheetFormatPr defaultRowHeight="18.75" x14ac:dyDescent="0.4"/>
  <cols>
    <col min="1" max="1" width="3.125" customWidth="1"/>
    <col min="2" max="18" width="7.375" customWidth="1"/>
  </cols>
  <sheetData>
    <row r="1" spans="1:18" ht="45.75" customHeight="1" x14ac:dyDescent="0.4">
      <c r="A1" s="212" t="s">
        <v>0</v>
      </c>
      <c r="B1" s="213"/>
      <c r="C1" s="213"/>
      <c r="D1" s="213"/>
      <c r="E1" s="213"/>
      <c r="F1" s="213"/>
      <c r="G1" s="213"/>
      <c r="H1" s="213"/>
      <c r="I1" s="213"/>
      <c r="J1" s="213"/>
      <c r="K1" s="213"/>
      <c r="L1" s="213"/>
      <c r="M1" s="213"/>
      <c r="N1" s="213"/>
      <c r="O1" s="213"/>
      <c r="P1" s="213"/>
      <c r="Q1" s="213"/>
      <c r="R1" s="214"/>
    </row>
    <row r="2" spans="1:18" s="1" customFormat="1" ht="26.25" customHeight="1" x14ac:dyDescent="0.4">
      <c r="B2" s="2"/>
      <c r="C2" s="3"/>
      <c r="D2" s="3"/>
      <c r="E2" s="3"/>
      <c r="F2" s="3"/>
      <c r="G2" s="3"/>
      <c r="H2" s="3"/>
      <c r="I2" s="3"/>
      <c r="J2" s="3"/>
      <c r="K2" s="3"/>
      <c r="L2" s="3"/>
      <c r="M2" s="3"/>
      <c r="N2" s="3"/>
      <c r="O2" s="3"/>
      <c r="P2" s="3"/>
      <c r="Q2" s="3"/>
      <c r="R2" s="3"/>
    </row>
    <row r="3" spans="1:18" s="5" customFormat="1" ht="25.5" x14ac:dyDescent="0.4">
      <c r="A3" s="4" t="s">
        <v>1</v>
      </c>
    </row>
    <row r="4" spans="1:18" s="1" customFormat="1" ht="28.5" customHeight="1" x14ac:dyDescent="0.4">
      <c r="B4" s="7" t="s">
        <v>602</v>
      </c>
    </row>
    <row r="5" spans="1:18" s="1" customFormat="1" ht="29.25" customHeight="1" x14ac:dyDescent="0.4">
      <c r="B5" s="206" t="s">
        <v>2</v>
      </c>
      <c r="C5" s="206"/>
      <c r="D5" s="206"/>
      <c r="E5" s="205"/>
      <c r="F5" s="205"/>
      <c r="G5" s="205"/>
      <c r="H5" s="205"/>
      <c r="I5" s="205"/>
      <c r="J5" s="206" t="s">
        <v>3</v>
      </c>
      <c r="K5" s="206"/>
      <c r="L5" s="206"/>
      <c r="M5" s="205"/>
      <c r="N5" s="205"/>
      <c r="O5" s="205"/>
      <c r="P5" s="205"/>
      <c r="Q5" s="205"/>
      <c r="R5" s="205"/>
    </row>
    <row r="6" spans="1:18" s="1" customFormat="1" ht="29.25" customHeight="1" x14ac:dyDescent="0.4">
      <c r="B6" s="204" t="s">
        <v>4</v>
      </c>
      <c r="C6" s="204"/>
      <c r="D6" s="204"/>
      <c r="E6" s="205"/>
      <c r="F6" s="205"/>
      <c r="G6" s="205"/>
      <c r="H6" s="205"/>
      <c r="I6" s="205"/>
      <c r="J6" s="206" t="s">
        <v>5</v>
      </c>
      <c r="K6" s="206"/>
      <c r="L6" s="206"/>
      <c r="M6" s="205"/>
      <c r="N6" s="205"/>
      <c r="O6" s="205"/>
      <c r="P6" s="205"/>
      <c r="Q6" s="205"/>
      <c r="R6" s="205"/>
    </row>
    <row r="7" spans="1:18" s="1" customFormat="1" ht="29.25" customHeight="1" x14ac:dyDescent="0.4">
      <c r="B7" s="209" t="s">
        <v>6</v>
      </c>
      <c r="C7" s="210"/>
      <c r="D7" s="211"/>
      <c r="E7" s="205"/>
      <c r="F7" s="205"/>
      <c r="G7" s="205"/>
      <c r="H7" s="205"/>
      <c r="I7" s="205"/>
      <c r="J7" s="206" t="s">
        <v>7</v>
      </c>
      <c r="K7" s="206"/>
      <c r="L7" s="206"/>
      <c r="M7" s="205"/>
      <c r="N7" s="205"/>
      <c r="O7" s="205"/>
      <c r="P7" s="205"/>
      <c r="Q7" s="205"/>
      <c r="R7" s="205"/>
    </row>
    <row r="8" spans="1:18" s="1" customFormat="1" ht="29.25" customHeight="1" x14ac:dyDescent="0.4">
      <c r="B8" s="204" t="s">
        <v>8</v>
      </c>
      <c r="C8" s="204"/>
      <c r="D8" s="204"/>
      <c r="E8" s="205"/>
      <c r="F8" s="205"/>
      <c r="G8" s="205"/>
      <c r="H8" s="205"/>
      <c r="I8" s="205"/>
      <c r="J8" s="206" t="s">
        <v>9</v>
      </c>
      <c r="K8" s="206"/>
      <c r="L8" s="206"/>
      <c r="M8" s="205"/>
      <c r="N8" s="205"/>
      <c r="O8" s="205"/>
      <c r="P8" s="205"/>
      <c r="Q8" s="205"/>
      <c r="R8" s="205"/>
    </row>
    <row r="9" spans="1:18" s="1" customFormat="1" ht="29.25" customHeight="1" x14ac:dyDescent="0.4">
      <c r="B9" s="204" t="s">
        <v>10</v>
      </c>
      <c r="C9" s="204"/>
      <c r="D9" s="204"/>
      <c r="E9" s="205"/>
      <c r="F9" s="205"/>
      <c r="G9" s="205"/>
      <c r="H9" s="205"/>
      <c r="I9" s="205"/>
      <c r="J9" s="206" t="s">
        <v>11</v>
      </c>
      <c r="K9" s="206"/>
      <c r="L9" s="206"/>
      <c r="M9" s="207"/>
      <c r="N9" s="205"/>
      <c r="O9" s="205"/>
      <c r="P9" s="205"/>
      <c r="Q9" s="205"/>
      <c r="R9" s="205"/>
    </row>
    <row r="10" spans="1:18" s="1" customFormat="1" ht="29.25" customHeight="1" x14ac:dyDescent="0.4">
      <c r="B10" s="206" t="s">
        <v>12</v>
      </c>
      <c r="C10" s="206"/>
      <c r="D10" s="206"/>
      <c r="E10" s="208"/>
      <c r="F10" s="208"/>
      <c r="G10" s="208"/>
      <c r="H10" s="208"/>
      <c r="I10" s="208"/>
      <c r="J10" s="206" t="s">
        <v>13</v>
      </c>
      <c r="K10" s="206"/>
      <c r="L10" s="206"/>
      <c r="M10" s="208"/>
      <c r="N10" s="208"/>
      <c r="O10" s="208"/>
      <c r="P10" s="208"/>
      <c r="Q10" s="208"/>
      <c r="R10" s="208"/>
    </row>
    <row r="11" spans="1:18" s="1" customFormat="1" x14ac:dyDescent="0.4">
      <c r="B11" s="6" t="s">
        <v>14</v>
      </c>
    </row>
    <row r="12" spans="1:18" s="1" customFormat="1" x14ac:dyDescent="0.4"/>
    <row r="13" spans="1:18" s="5" customFormat="1" ht="25.5" x14ac:dyDescent="0.4">
      <c r="A13" s="4" t="s">
        <v>15</v>
      </c>
    </row>
    <row r="14" spans="1:18" s="1" customFormat="1" ht="27.95" customHeight="1" x14ac:dyDescent="0.4">
      <c r="B14" s="7" t="s">
        <v>16</v>
      </c>
    </row>
    <row r="15" spans="1:18" s="1" customFormat="1" ht="19.5" thickBot="1" x14ac:dyDescent="0.45"/>
    <row r="16" spans="1:18" s="1" customFormat="1" ht="20.25" thickBot="1" x14ac:dyDescent="0.45">
      <c r="A16" s="1">
        <v>1</v>
      </c>
      <c r="B16" s="190"/>
      <c r="C16" s="8" t="s">
        <v>17</v>
      </c>
      <c r="D16" s="9"/>
    </row>
    <row r="17" spans="1:4" s="1" customFormat="1" ht="20.25" thickBot="1" x14ac:dyDescent="0.45">
      <c r="C17" s="8"/>
      <c r="D17" s="9"/>
    </row>
    <row r="18" spans="1:4" s="1" customFormat="1" ht="20.25" thickBot="1" x14ac:dyDescent="0.45">
      <c r="A18" s="1">
        <v>2</v>
      </c>
      <c r="B18" s="190"/>
      <c r="C18" s="8" t="s">
        <v>18</v>
      </c>
      <c r="D18" s="9"/>
    </row>
    <row r="19" spans="1:4" s="1" customFormat="1" ht="19.5" x14ac:dyDescent="0.4">
      <c r="C19" s="8" t="s">
        <v>19</v>
      </c>
      <c r="D19" s="9"/>
    </row>
    <row r="20" spans="1:4" s="1" customFormat="1" ht="20.25" thickBot="1" x14ac:dyDescent="0.45">
      <c r="C20" s="8"/>
      <c r="D20" s="9"/>
    </row>
    <row r="21" spans="1:4" s="1" customFormat="1" ht="20.25" thickBot="1" x14ac:dyDescent="0.45">
      <c r="A21" s="1">
        <v>3</v>
      </c>
      <c r="B21" s="190"/>
      <c r="C21" s="8" t="s">
        <v>20</v>
      </c>
      <c r="D21" s="9"/>
    </row>
    <row r="22" spans="1:4" s="1" customFormat="1" ht="20.25" thickBot="1" x14ac:dyDescent="0.45">
      <c r="C22" s="8"/>
      <c r="D22" s="9"/>
    </row>
    <row r="23" spans="1:4" s="1" customFormat="1" ht="20.25" thickBot="1" x14ac:dyDescent="0.45">
      <c r="A23" s="1">
        <v>4</v>
      </c>
      <c r="B23" s="190"/>
      <c r="C23" s="8" t="s">
        <v>21</v>
      </c>
      <c r="D23" s="9"/>
    </row>
    <row r="24" spans="1:4" s="1" customFormat="1" ht="19.5" x14ac:dyDescent="0.4">
      <c r="A24" s="10"/>
      <c r="B24" s="10"/>
      <c r="C24" s="8" t="s">
        <v>22</v>
      </c>
      <c r="D24" s="9"/>
    </row>
    <row r="25" spans="1:4" s="1" customFormat="1" ht="20.25" thickBot="1" x14ac:dyDescent="0.45">
      <c r="C25" s="8"/>
      <c r="D25" s="9"/>
    </row>
    <row r="26" spans="1:4" s="1" customFormat="1" ht="20.25" thickBot="1" x14ac:dyDescent="0.45">
      <c r="A26" s="1">
        <v>5</v>
      </c>
      <c r="B26" s="190"/>
      <c r="C26" s="8" t="s">
        <v>23</v>
      </c>
      <c r="D26" s="9"/>
    </row>
    <row r="27" spans="1:4" s="1" customFormat="1" ht="20.25" thickBot="1" x14ac:dyDescent="0.45">
      <c r="C27" s="8"/>
      <c r="D27" s="9"/>
    </row>
    <row r="28" spans="1:4" s="1" customFormat="1" ht="20.25" thickBot="1" x14ac:dyDescent="0.45">
      <c r="A28" s="1">
        <v>6</v>
      </c>
      <c r="B28" s="190"/>
      <c r="C28" s="8" t="s">
        <v>24</v>
      </c>
      <c r="D28" s="9"/>
    </row>
    <row r="29" spans="1:4" s="1" customFormat="1" ht="19.5" x14ac:dyDescent="0.4">
      <c r="A29" s="10"/>
      <c r="B29" s="10"/>
      <c r="C29" s="8" t="s">
        <v>25</v>
      </c>
      <c r="D29" s="9"/>
    </row>
    <row r="30" spans="1:4" s="1" customFormat="1" ht="20.25" thickBot="1" x14ac:dyDescent="0.45">
      <c r="C30" s="11"/>
      <c r="D30" s="12"/>
    </row>
    <row r="31" spans="1:4" s="1" customFormat="1" ht="20.25" thickBot="1" x14ac:dyDescent="0.45">
      <c r="A31" s="1">
        <v>7</v>
      </c>
      <c r="B31" s="190"/>
      <c r="C31" s="8" t="s">
        <v>26</v>
      </c>
      <c r="D31" s="9"/>
    </row>
    <row r="32" spans="1:4" s="1" customFormat="1" ht="19.5" x14ac:dyDescent="0.4">
      <c r="B32" s="10"/>
      <c r="C32" s="8" t="s">
        <v>27</v>
      </c>
      <c r="D32" s="9"/>
    </row>
    <row r="33" spans="1:4" s="1" customFormat="1" ht="20.25" thickBot="1" x14ac:dyDescent="0.45">
      <c r="C33" s="8"/>
      <c r="D33" s="9"/>
    </row>
    <row r="34" spans="1:4" s="1" customFormat="1" ht="20.25" thickBot="1" x14ac:dyDescent="0.45">
      <c r="A34" s="1">
        <v>8</v>
      </c>
      <c r="B34" s="190"/>
      <c r="C34" s="8" t="s">
        <v>28</v>
      </c>
      <c r="D34" s="9"/>
    </row>
    <row r="35" spans="1:4" s="1" customFormat="1" ht="20.25" thickBot="1" x14ac:dyDescent="0.45">
      <c r="C35" s="8"/>
      <c r="D35" s="9"/>
    </row>
    <row r="36" spans="1:4" s="1" customFormat="1" ht="20.25" thickBot="1" x14ac:dyDescent="0.45">
      <c r="A36" s="1">
        <v>9</v>
      </c>
      <c r="B36" s="190"/>
      <c r="C36" s="8" t="s">
        <v>29</v>
      </c>
      <c r="D36" s="9"/>
    </row>
    <row r="37" spans="1:4" s="1" customFormat="1" ht="20.25" thickBot="1" x14ac:dyDescent="0.45">
      <c r="C37" s="8"/>
      <c r="D37" s="9"/>
    </row>
    <row r="38" spans="1:4" s="1" customFormat="1" ht="20.25" thickBot="1" x14ac:dyDescent="0.45">
      <c r="A38" s="1">
        <v>10</v>
      </c>
      <c r="B38" s="190"/>
      <c r="C38" s="8" t="s">
        <v>30</v>
      </c>
      <c r="D38" s="9"/>
    </row>
    <row r="39" spans="1:4" s="1" customFormat="1" ht="19.5" x14ac:dyDescent="0.4">
      <c r="C39" s="8" t="s">
        <v>31</v>
      </c>
      <c r="D39" s="9"/>
    </row>
    <row r="40" spans="1:4" s="1" customFormat="1" x14ac:dyDescent="0.4"/>
    <row r="41" spans="1:4" s="1" customFormat="1" x14ac:dyDescent="0.4"/>
    <row r="42" spans="1:4" s="5" customFormat="1" ht="25.5" x14ac:dyDescent="0.4">
      <c r="A42" s="4" t="s">
        <v>32</v>
      </c>
    </row>
    <row r="43" spans="1:4" s="1" customFormat="1" ht="27.95" customHeight="1" x14ac:dyDescent="0.4">
      <c r="B43" s="7" t="s">
        <v>33</v>
      </c>
    </row>
    <row r="44" spans="1:4" s="1" customFormat="1" ht="9.9499999999999993" customHeight="1" thickBot="1" x14ac:dyDescent="0.45">
      <c r="C44" s="8"/>
    </row>
    <row r="45" spans="1:4" s="1" customFormat="1" ht="20.25" thickBot="1" x14ac:dyDescent="0.45">
      <c r="A45" s="1">
        <v>1</v>
      </c>
      <c r="B45" s="190"/>
      <c r="C45" s="13" t="s">
        <v>34</v>
      </c>
    </row>
    <row r="46" spans="1:4" s="1" customFormat="1" ht="9.9499999999999993" customHeight="1" thickBot="1" x14ac:dyDescent="0.45">
      <c r="C46" s="8"/>
    </row>
    <row r="47" spans="1:4" s="1" customFormat="1" ht="20.25" thickBot="1" x14ac:dyDescent="0.45">
      <c r="A47" s="1">
        <v>2</v>
      </c>
      <c r="B47" s="190"/>
      <c r="C47" s="13" t="s">
        <v>35</v>
      </c>
    </row>
    <row r="48" spans="1:4" s="1" customFormat="1" ht="9.9499999999999993" customHeight="1" thickBot="1" x14ac:dyDescent="0.45">
      <c r="C48" s="8"/>
    </row>
    <row r="49" spans="1:3" s="1" customFormat="1" ht="20.25" thickBot="1" x14ac:dyDescent="0.45">
      <c r="A49" s="1">
        <v>3</v>
      </c>
      <c r="B49" s="190"/>
      <c r="C49" s="8" t="s">
        <v>36</v>
      </c>
    </row>
    <row r="50" spans="1:3" s="1" customFormat="1" ht="9.9499999999999993" customHeight="1" thickBot="1" x14ac:dyDescent="0.45">
      <c r="C50" s="8"/>
    </row>
    <row r="51" spans="1:3" s="1" customFormat="1" ht="20.25" thickBot="1" x14ac:dyDescent="0.45">
      <c r="A51" s="1">
        <v>4</v>
      </c>
      <c r="B51" s="190"/>
      <c r="C51" s="8" t="s">
        <v>37</v>
      </c>
    </row>
    <row r="52" spans="1:3" s="1" customFormat="1" ht="19.5" x14ac:dyDescent="0.4">
      <c r="B52" s="8"/>
      <c r="C52" s="8" t="s">
        <v>38</v>
      </c>
    </row>
    <row r="53" spans="1:3" s="1" customFormat="1" ht="9.9499999999999993" customHeight="1" thickBot="1" x14ac:dyDescent="0.45">
      <c r="C53" s="8"/>
    </row>
    <row r="54" spans="1:3" s="1" customFormat="1" ht="20.25" thickBot="1" x14ac:dyDescent="0.45">
      <c r="A54" s="1">
        <v>5</v>
      </c>
      <c r="B54" s="190"/>
      <c r="C54" s="8" t="s">
        <v>39</v>
      </c>
    </row>
    <row r="55" spans="1:3" s="1" customFormat="1" ht="9.9499999999999993" customHeight="1" thickBot="1" x14ac:dyDescent="0.45">
      <c r="C55" s="10"/>
    </row>
    <row r="56" spans="1:3" s="1" customFormat="1" ht="20.25" thickBot="1" x14ac:dyDescent="0.45">
      <c r="A56" s="14">
        <v>6</v>
      </c>
      <c r="B56" s="190"/>
      <c r="C56" s="13" t="s">
        <v>40</v>
      </c>
    </row>
    <row r="57" spans="1:3" x14ac:dyDescent="0.4">
      <c r="A57" s="15"/>
      <c r="B57" s="15"/>
      <c r="C57" s="15"/>
    </row>
    <row r="60" spans="1:3" x14ac:dyDescent="0.4">
      <c r="B60">
        <f>COUNTIF(B16:B38,"○")</f>
        <v>0</v>
      </c>
    </row>
    <row r="62" spans="1:3" x14ac:dyDescent="0.4">
      <c r="B62">
        <f>COUNTIF(B45:B56,"○")</f>
        <v>0</v>
      </c>
    </row>
  </sheetData>
  <sheetProtection algorithmName="SHA-512" hashValue="9V4mKpl68SQMx2i5LEkQGmNPrf3OzD0dHfy6UZ36zh/cZhtgdxn7iQMGWpAkKTnTnT9IhcTvXuLsY+vSbFIhvw==" saltValue="qYLNKkTjFu7aSmxlGWYUwA==" spinCount="100000" sheet="1" objects="1" scenarios="1"/>
  <mergeCells count="25">
    <mergeCell ref="B6:D6"/>
    <mergeCell ref="E6:I6"/>
    <mergeCell ref="J6:L6"/>
    <mergeCell ref="M6:R6"/>
    <mergeCell ref="A1:R1"/>
    <mergeCell ref="B5:D5"/>
    <mergeCell ref="E5:I5"/>
    <mergeCell ref="J5:L5"/>
    <mergeCell ref="M5:R5"/>
    <mergeCell ref="B7:D7"/>
    <mergeCell ref="E7:I7"/>
    <mergeCell ref="J7:L7"/>
    <mergeCell ref="M7:R7"/>
    <mergeCell ref="B8:D8"/>
    <mergeCell ref="E8:I8"/>
    <mergeCell ref="J8:L8"/>
    <mergeCell ref="M8:R8"/>
    <mergeCell ref="B9:D9"/>
    <mergeCell ref="E9:I9"/>
    <mergeCell ref="J9:L9"/>
    <mergeCell ref="M9:R9"/>
    <mergeCell ref="B10:D10"/>
    <mergeCell ref="E10:I10"/>
    <mergeCell ref="J10:L10"/>
    <mergeCell ref="M10:R10"/>
  </mergeCells>
  <phoneticPr fontId="2"/>
  <conditionalFormatting sqref="B16">
    <cfRule type="containsBlanks" dxfId="23" priority="46">
      <formula>LEN(TRIM(B16))=0</formula>
    </cfRule>
  </conditionalFormatting>
  <conditionalFormatting sqref="B18">
    <cfRule type="containsBlanks" dxfId="22" priority="16">
      <formula>LEN(TRIM(B18))=0</formula>
    </cfRule>
  </conditionalFormatting>
  <conditionalFormatting sqref="B21">
    <cfRule type="containsBlanks" dxfId="21" priority="15">
      <formula>LEN(TRIM(B21))=0</formula>
    </cfRule>
  </conditionalFormatting>
  <conditionalFormatting sqref="B23">
    <cfRule type="containsBlanks" dxfId="20" priority="14">
      <formula>LEN(TRIM(B23))=0</formula>
    </cfRule>
  </conditionalFormatting>
  <conditionalFormatting sqref="B26">
    <cfRule type="containsBlanks" dxfId="19" priority="13">
      <formula>LEN(TRIM(B26))=0</formula>
    </cfRule>
  </conditionalFormatting>
  <conditionalFormatting sqref="B28">
    <cfRule type="containsBlanks" dxfId="18" priority="12">
      <formula>LEN(TRIM(B28))=0</formula>
    </cfRule>
  </conditionalFormatting>
  <conditionalFormatting sqref="B31">
    <cfRule type="containsBlanks" dxfId="17" priority="11">
      <formula>LEN(TRIM(B31))=0</formula>
    </cfRule>
  </conditionalFormatting>
  <conditionalFormatting sqref="B34">
    <cfRule type="containsBlanks" dxfId="16" priority="10">
      <formula>LEN(TRIM(B34))=0</formula>
    </cfRule>
  </conditionalFormatting>
  <conditionalFormatting sqref="B36">
    <cfRule type="containsBlanks" dxfId="15" priority="9">
      <formula>LEN(TRIM(B36))=0</formula>
    </cfRule>
  </conditionalFormatting>
  <conditionalFormatting sqref="B38">
    <cfRule type="containsBlanks" dxfId="14" priority="8">
      <formula>LEN(TRIM(B38))=0</formula>
    </cfRule>
  </conditionalFormatting>
  <conditionalFormatting sqref="B45">
    <cfRule type="containsBlanks" dxfId="13" priority="7">
      <formula>LEN(TRIM(B45))=0</formula>
    </cfRule>
  </conditionalFormatting>
  <conditionalFormatting sqref="B47">
    <cfRule type="containsBlanks" dxfId="12" priority="6">
      <formula>LEN(TRIM(B47))=0</formula>
    </cfRule>
  </conditionalFormatting>
  <conditionalFormatting sqref="B49">
    <cfRule type="containsBlanks" dxfId="11" priority="5">
      <formula>LEN(TRIM(B49))=0</formula>
    </cfRule>
  </conditionalFormatting>
  <conditionalFormatting sqref="B51">
    <cfRule type="containsBlanks" dxfId="10" priority="4">
      <formula>LEN(TRIM(B51))=0</formula>
    </cfRule>
  </conditionalFormatting>
  <conditionalFormatting sqref="B54">
    <cfRule type="containsBlanks" dxfId="9" priority="3">
      <formula>LEN(TRIM(B54))=0</formula>
    </cfRule>
  </conditionalFormatting>
  <conditionalFormatting sqref="B56">
    <cfRule type="containsBlanks" dxfId="8" priority="1">
      <formula>LEN(TRIM(B56))=0</formula>
    </cfRule>
  </conditionalFormatting>
  <conditionalFormatting sqref="E5:E10 M5:R10">
    <cfRule type="containsBlanks" dxfId="7" priority="47">
      <formula>LEN(TRIM(E5))=0</formula>
    </cfRule>
  </conditionalFormatting>
  <dataValidations count="2">
    <dataValidation imeMode="halfAlpha" allowBlank="1" showInputMessage="1" showErrorMessage="1" sqref="E10:I10 M10:R10" xr:uid="{3D5E9952-2B16-46E3-AAE1-86936ABF5D64}"/>
    <dataValidation imeMode="off" allowBlank="1" showInputMessage="1" showErrorMessage="1" sqref="M9:R9" xr:uid="{CC10864A-6290-4B61-91A1-DA53DC14D45D}"/>
  </dataValidations>
  <pageMargins left="0.78740157480314965" right="0.78740157480314965" top="0.74803149606299213" bottom="0.47244094488188981" header="0.31496062992125984" footer="0.31496062992125984"/>
  <pageSetup paperSize="9" scale="61"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A5FA2E0A-FEED-4642-B8C7-DCA4515FB171}">
          <x14:formula1>
            <xm:f>データセット!$B$2:$B$42</xm:f>
          </x14:formula1>
          <xm:sqref>E8:I8</xm:sqref>
        </x14:dataValidation>
        <x14:dataValidation type="list" allowBlank="1" showInputMessage="1" showErrorMessage="1" xr:uid="{316DF082-BB9A-4960-A2EC-FD39B45FC3B0}">
          <x14:formula1>
            <xm:f>データセット!$D$2:$D$67</xm:f>
          </x14:formula1>
          <xm:sqref>M7:R7</xm:sqref>
        </x14:dataValidation>
        <x14:dataValidation type="list" allowBlank="1" showInputMessage="1" showErrorMessage="1" xr:uid="{448297BC-E542-4803-BC71-55E78217D25F}">
          <x14:formula1>
            <xm:f>データセット!$C$9:$C$10</xm:f>
          </x14:formula1>
          <xm:sqref>B16 B18 B21 B23 B26 B28 B31 B34 B36 B38 B45 B47 B49 B51 B54 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98FE-7F6A-49D2-B52E-28D1C9CFA735}">
  <sheetPr>
    <tabColor rgb="FFFFFF00"/>
    <pageSetUpPr fitToPage="1"/>
  </sheetPr>
  <dimension ref="A1:AR93"/>
  <sheetViews>
    <sheetView showGridLines="0" tabSelected="1" view="pageBreakPreview" topLeftCell="A33" zoomScale="85" zoomScaleSheetLayoutView="85" workbookViewId="0">
      <selection activeCell="AV44" sqref="AV44"/>
    </sheetView>
  </sheetViews>
  <sheetFormatPr defaultColWidth="9" defaultRowHeight="18.75" x14ac:dyDescent="0.4"/>
  <cols>
    <col min="1" max="1" width="2.125" style="17" customWidth="1"/>
    <col min="2" max="43" width="2.625" style="17" customWidth="1"/>
    <col min="44" max="49" width="2.125" style="17" customWidth="1"/>
    <col min="50" max="50" width="9" style="17" customWidth="1"/>
    <col min="51" max="16384" width="9" style="17"/>
  </cols>
  <sheetData>
    <row r="1" spans="1:44" ht="24" x14ac:dyDescent="0.4">
      <c r="A1" s="16" t="s">
        <v>131</v>
      </c>
    </row>
    <row r="2" spans="1:44" ht="31.5" customHeight="1" x14ac:dyDescent="0.65">
      <c r="A2" s="223" t="s">
        <v>132</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row>
    <row r="3" spans="1:44" ht="19.5" x14ac:dyDescent="0.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row>
    <row r="4" spans="1:44" ht="24" customHeight="1" x14ac:dyDescent="0.4">
      <c r="B4" s="215" t="s">
        <v>133</v>
      </c>
      <c r="C4" s="215"/>
      <c r="D4" s="215"/>
      <c r="E4" s="215"/>
      <c r="F4" s="215"/>
      <c r="G4" s="215"/>
      <c r="H4" s="215"/>
      <c r="I4" s="215"/>
      <c r="J4" s="215"/>
      <c r="K4" s="215"/>
      <c r="L4" s="216">
        <f>チェックリスト!E5</f>
        <v>0</v>
      </c>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row>
    <row r="5" spans="1:44" ht="24" customHeight="1" x14ac:dyDescent="0.4">
      <c r="B5" s="215" t="s">
        <v>134</v>
      </c>
      <c r="C5" s="215"/>
      <c r="D5" s="215"/>
      <c r="E5" s="215"/>
      <c r="F5" s="215"/>
      <c r="G5" s="215"/>
      <c r="H5" s="215"/>
      <c r="I5" s="215"/>
      <c r="J5" s="215"/>
      <c r="K5" s="215"/>
      <c r="L5" s="216">
        <f>チェックリスト!E7</f>
        <v>0</v>
      </c>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row>
    <row r="6" spans="1:44" ht="24" customHeight="1" x14ac:dyDescent="0.4">
      <c r="B6" s="215" t="s">
        <v>135</v>
      </c>
      <c r="C6" s="215"/>
      <c r="D6" s="215"/>
      <c r="E6" s="215"/>
      <c r="F6" s="215"/>
      <c r="G6" s="215"/>
      <c r="H6" s="215"/>
      <c r="I6" s="215"/>
      <c r="J6" s="215"/>
      <c r="K6" s="215"/>
      <c r="L6" s="220">
        <f>チェックリスト!M7</f>
        <v>0</v>
      </c>
      <c r="M6" s="221"/>
      <c r="N6" s="221"/>
      <c r="O6" s="221"/>
      <c r="P6" s="221"/>
      <c r="Q6" s="221"/>
      <c r="R6" s="221"/>
      <c r="S6" s="221"/>
      <c r="T6" s="221"/>
      <c r="U6" s="221"/>
      <c r="V6" s="221"/>
      <c r="W6" s="221"/>
      <c r="X6" s="221"/>
      <c r="Y6" s="221"/>
      <c r="Z6" s="221"/>
      <c r="AA6" s="221"/>
      <c r="AB6" s="221"/>
      <c r="AC6" s="222"/>
      <c r="AD6" s="217" t="s">
        <v>494</v>
      </c>
      <c r="AE6" s="218"/>
      <c r="AF6" s="218"/>
      <c r="AG6" s="218"/>
      <c r="AH6" s="218"/>
      <c r="AI6" s="219"/>
      <c r="AJ6" s="220">
        <f>チェックリスト!E8</f>
        <v>0</v>
      </c>
      <c r="AK6" s="221"/>
      <c r="AL6" s="221"/>
      <c r="AM6" s="221"/>
      <c r="AN6" s="221"/>
      <c r="AO6" s="221"/>
      <c r="AP6" s="221"/>
      <c r="AQ6" s="222"/>
    </row>
    <row r="7" spans="1:44" ht="24" customHeight="1" x14ac:dyDescent="0.4">
      <c r="B7" s="215" t="s">
        <v>136</v>
      </c>
      <c r="C7" s="215"/>
      <c r="D7" s="215"/>
      <c r="E7" s="215"/>
      <c r="F7" s="215"/>
      <c r="G7" s="215"/>
      <c r="H7" s="215"/>
      <c r="I7" s="215"/>
      <c r="J7" s="215"/>
      <c r="K7" s="215"/>
      <c r="L7" s="216">
        <f>チェックリスト!M8</f>
        <v>0</v>
      </c>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row>
    <row r="8" spans="1:44" ht="24" customHeight="1" x14ac:dyDescent="0.4">
      <c r="B8" s="217" t="s">
        <v>137</v>
      </c>
      <c r="C8" s="218"/>
      <c r="D8" s="218"/>
      <c r="E8" s="218"/>
      <c r="F8" s="218"/>
      <c r="G8" s="218"/>
      <c r="H8" s="218"/>
      <c r="I8" s="218"/>
      <c r="J8" s="218"/>
      <c r="K8" s="219"/>
      <c r="L8" s="220">
        <f>チェックリスト!E9</f>
        <v>0</v>
      </c>
      <c r="M8" s="221"/>
      <c r="N8" s="221"/>
      <c r="O8" s="221"/>
      <c r="P8" s="221"/>
      <c r="Q8" s="221"/>
      <c r="R8" s="221"/>
      <c r="S8" s="221"/>
      <c r="T8" s="222"/>
      <c r="U8" s="217" t="s">
        <v>138</v>
      </c>
      <c r="V8" s="218"/>
      <c r="W8" s="218"/>
      <c r="X8" s="218"/>
      <c r="Y8" s="218"/>
      <c r="Z8" s="218"/>
      <c r="AA8" s="218"/>
      <c r="AB8" s="218"/>
      <c r="AC8" s="219"/>
      <c r="AD8" s="220">
        <f>チェックリスト!M9</f>
        <v>0</v>
      </c>
      <c r="AE8" s="221"/>
      <c r="AF8" s="221"/>
      <c r="AG8" s="221"/>
      <c r="AH8" s="221"/>
      <c r="AI8" s="221"/>
      <c r="AJ8" s="221"/>
      <c r="AK8" s="221"/>
      <c r="AL8" s="221"/>
      <c r="AM8" s="221"/>
      <c r="AN8" s="221"/>
      <c r="AO8" s="221"/>
      <c r="AP8" s="221"/>
      <c r="AQ8" s="222"/>
    </row>
    <row r="9" spans="1:44" ht="24" customHeight="1" x14ac:dyDescent="0.4">
      <c r="B9" s="217" t="s">
        <v>139</v>
      </c>
      <c r="C9" s="218"/>
      <c r="D9" s="218"/>
      <c r="E9" s="218"/>
      <c r="F9" s="218"/>
      <c r="G9" s="218"/>
      <c r="H9" s="218"/>
      <c r="I9" s="218"/>
      <c r="J9" s="218"/>
      <c r="K9" s="219"/>
      <c r="L9" s="220">
        <f>チェックリスト!E10</f>
        <v>0</v>
      </c>
      <c r="M9" s="221"/>
      <c r="N9" s="221"/>
      <c r="O9" s="221"/>
      <c r="P9" s="221"/>
      <c r="Q9" s="221"/>
      <c r="R9" s="221"/>
      <c r="S9" s="221"/>
      <c r="T9" s="222"/>
      <c r="U9" s="217" t="s">
        <v>140</v>
      </c>
      <c r="V9" s="218"/>
      <c r="W9" s="218"/>
      <c r="X9" s="218"/>
      <c r="Y9" s="218"/>
      <c r="Z9" s="218"/>
      <c r="AA9" s="218"/>
      <c r="AB9" s="218"/>
      <c r="AC9" s="219"/>
      <c r="AD9" s="220">
        <f>チェックリスト!M10</f>
        <v>0</v>
      </c>
      <c r="AE9" s="221"/>
      <c r="AF9" s="221"/>
      <c r="AG9" s="221"/>
      <c r="AH9" s="221"/>
      <c r="AI9" s="221"/>
      <c r="AJ9" s="221"/>
      <c r="AK9" s="221"/>
      <c r="AL9" s="221"/>
      <c r="AM9" s="221"/>
      <c r="AN9" s="221"/>
      <c r="AO9" s="221"/>
      <c r="AP9" s="221"/>
      <c r="AQ9" s="222"/>
    </row>
    <row r="10" spans="1:44" ht="30.75" customHeight="1" x14ac:dyDescent="0.4">
      <c r="L10" s="19"/>
      <c r="AJ10" s="239"/>
      <c r="AK10" s="240"/>
      <c r="AL10" s="240"/>
      <c r="AM10" s="240"/>
      <c r="AN10" s="240"/>
      <c r="AO10" s="240"/>
      <c r="AP10" s="240"/>
      <c r="AQ10" s="240"/>
    </row>
    <row r="11" spans="1:44" ht="15" customHeight="1" x14ac:dyDescent="0.4">
      <c r="B11" s="241" t="s">
        <v>141</v>
      </c>
      <c r="C11" s="242"/>
      <c r="D11" s="242"/>
      <c r="E11" s="242"/>
      <c r="F11" s="242"/>
      <c r="G11" s="242"/>
      <c r="H11" s="242"/>
      <c r="I11" s="242"/>
      <c r="J11" s="242"/>
      <c r="K11" s="242"/>
      <c r="L11" s="19"/>
      <c r="M11" s="191"/>
      <c r="N11" s="244" t="s">
        <v>142</v>
      </c>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row>
    <row r="12" spans="1:44" ht="5.0999999999999996" customHeight="1" x14ac:dyDescent="0.4">
      <c r="B12" s="243"/>
      <c r="C12" s="242"/>
      <c r="D12" s="242"/>
      <c r="E12" s="242"/>
      <c r="F12" s="242"/>
      <c r="G12" s="242"/>
      <c r="H12" s="242"/>
      <c r="I12" s="242"/>
      <c r="J12" s="242"/>
      <c r="K12" s="242"/>
      <c r="L12" s="19"/>
      <c r="M12" s="18"/>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row>
    <row r="13" spans="1:44" ht="15" customHeight="1" x14ac:dyDescent="0.4">
      <c r="B13" s="242"/>
      <c r="C13" s="242"/>
      <c r="D13" s="242"/>
      <c r="E13" s="242"/>
      <c r="F13" s="242"/>
      <c r="G13" s="242"/>
      <c r="H13" s="242"/>
      <c r="I13" s="242"/>
      <c r="J13" s="242"/>
      <c r="K13" s="242"/>
      <c r="L13" s="19"/>
      <c r="M13" s="191"/>
      <c r="N13" s="244" t="s">
        <v>143</v>
      </c>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row>
    <row r="14" spans="1:44" ht="5.0999999999999996" customHeight="1" x14ac:dyDescent="0.4">
      <c r="B14" s="242"/>
      <c r="C14" s="242"/>
      <c r="D14" s="242"/>
      <c r="E14" s="242"/>
      <c r="F14" s="242"/>
      <c r="G14" s="242"/>
      <c r="H14" s="242"/>
      <c r="I14" s="242"/>
      <c r="J14" s="242"/>
      <c r="K14" s="242"/>
      <c r="L14" s="19"/>
      <c r="M14" s="18"/>
      <c r="N14" s="22"/>
      <c r="O14" s="22"/>
      <c r="P14" s="22"/>
      <c r="Q14" s="22"/>
      <c r="R14" s="22"/>
      <c r="S14" s="22"/>
      <c r="T14" s="22"/>
      <c r="U14" s="22"/>
      <c r="V14" s="22"/>
      <c r="W14" s="22"/>
      <c r="X14" s="22"/>
      <c r="Y14" s="22"/>
      <c r="Z14" s="23"/>
      <c r="AA14" s="22"/>
      <c r="AB14" s="22"/>
      <c r="AC14" s="22"/>
      <c r="AD14" s="22"/>
      <c r="AE14" s="22"/>
      <c r="AF14" s="22"/>
      <c r="AG14" s="22"/>
      <c r="AH14" s="22"/>
      <c r="AI14" s="22"/>
      <c r="AJ14" s="22"/>
      <c r="AK14" s="22"/>
      <c r="AL14" s="22"/>
      <c r="AM14" s="22"/>
      <c r="AN14" s="22"/>
      <c r="AO14" s="22"/>
      <c r="AP14" s="22"/>
      <c r="AQ14" s="22"/>
    </row>
    <row r="15" spans="1:44" ht="15" customHeight="1" x14ac:dyDescent="0.4">
      <c r="B15" s="242"/>
      <c r="C15" s="242"/>
      <c r="D15" s="242"/>
      <c r="E15" s="242"/>
      <c r="F15" s="242"/>
      <c r="G15" s="242"/>
      <c r="H15" s="242"/>
      <c r="I15" s="242"/>
      <c r="J15" s="242"/>
      <c r="K15" s="242"/>
      <c r="L15" s="19"/>
      <c r="M15" s="191"/>
      <c r="N15" s="244" t="s">
        <v>144</v>
      </c>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row>
    <row r="16" spans="1:44" ht="5.0999999999999996" customHeight="1" x14ac:dyDescent="0.4">
      <c r="B16" s="242"/>
      <c r="C16" s="242"/>
      <c r="D16" s="242"/>
      <c r="E16" s="242"/>
      <c r="F16" s="242"/>
      <c r="G16" s="242"/>
      <c r="H16" s="242"/>
      <c r="I16" s="242"/>
      <c r="J16" s="242"/>
      <c r="K16" s="242"/>
      <c r="L16" s="19"/>
      <c r="M16" s="18"/>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row>
    <row r="17" spans="1:43" ht="15" customHeight="1" x14ac:dyDescent="0.4">
      <c r="B17" s="242"/>
      <c r="C17" s="242"/>
      <c r="D17" s="242"/>
      <c r="E17" s="242"/>
      <c r="F17" s="242"/>
      <c r="G17" s="242"/>
      <c r="H17" s="242"/>
      <c r="I17" s="242"/>
      <c r="J17" s="242"/>
      <c r="K17" s="242"/>
      <c r="L17" s="19"/>
      <c r="M17" s="191"/>
      <c r="N17" s="246" t="s">
        <v>145</v>
      </c>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row>
    <row r="18" spans="1:43" ht="19.5" x14ac:dyDescent="0.4">
      <c r="L18" s="19"/>
      <c r="AJ18" s="20"/>
      <c r="AK18" s="21"/>
      <c r="AL18" s="21"/>
      <c r="AM18" s="21"/>
      <c r="AN18" s="21"/>
      <c r="AO18" s="21"/>
      <c r="AP18" s="21"/>
      <c r="AQ18" s="21"/>
    </row>
    <row r="19" spans="1:43" s="24" customFormat="1" ht="35.1" customHeight="1" x14ac:dyDescent="0.4">
      <c r="A19" s="24" t="s">
        <v>146</v>
      </c>
      <c r="AJ19" s="25"/>
      <c r="AK19" s="26"/>
      <c r="AL19" s="26"/>
      <c r="AM19" s="26"/>
      <c r="AN19" s="26"/>
      <c r="AO19" s="26"/>
      <c r="AP19" s="26"/>
      <c r="AQ19" s="26"/>
    </row>
    <row r="20" spans="1:43" s="19" customFormat="1" ht="23.1" customHeight="1" x14ac:dyDescent="0.4">
      <c r="B20" s="225" t="s">
        <v>147</v>
      </c>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7"/>
    </row>
    <row r="21" spans="1:43" ht="17.100000000000001" customHeight="1" x14ac:dyDescent="0.4">
      <c r="B21" s="228" t="s">
        <v>148</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30"/>
    </row>
    <row r="22" spans="1:43" ht="78" customHeight="1" x14ac:dyDescent="0.4">
      <c r="B22" s="231"/>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3"/>
    </row>
    <row r="23" spans="1:43" s="19" customFormat="1" ht="23.1" customHeight="1" x14ac:dyDescent="0.4">
      <c r="B23" s="225" t="s">
        <v>149</v>
      </c>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7"/>
    </row>
    <row r="24" spans="1:43" ht="17.100000000000001" customHeight="1" x14ac:dyDescent="0.4">
      <c r="B24" s="228" t="s">
        <v>150</v>
      </c>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30"/>
    </row>
    <row r="25" spans="1:43" ht="46.5" customHeight="1" x14ac:dyDescent="0.4">
      <c r="B25" s="234" t="s">
        <v>151</v>
      </c>
      <c r="C25" s="235"/>
      <c r="D25" s="235"/>
      <c r="E25" s="235"/>
      <c r="F25" s="235"/>
      <c r="G25" s="235"/>
      <c r="H25" s="235"/>
      <c r="I25" s="235"/>
      <c r="J25" s="236"/>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8"/>
    </row>
    <row r="26" spans="1:43" ht="46.5" customHeight="1" x14ac:dyDescent="0.4">
      <c r="B26" s="234" t="s">
        <v>152</v>
      </c>
      <c r="C26" s="235"/>
      <c r="D26" s="235"/>
      <c r="E26" s="235"/>
      <c r="F26" s="235"/>
      <c r="G26" s="235"/>
      <c r="H26" s="235"/>
      <c r="I26" s="235"/>
      <c r="J26" s="236"/>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8"/>
    </row>
    <row r="27" spans="1:43" ht="46.5" customHeight="1" x14ac:dyDescent="0.4">
      <c r="B27" s="234" t="s">
        <v>153</v>
      </c>
      <c r="C27" s="235"/>
      <c r="D27" s="235"/>
      <c r="E27" s="235"/>
      <c r="F27" s="235"/>
      <c r="G27" s="235"/>
      <c r="H27" s="235"/>
      <c r="I27" s="235"/>
      <c r="J27" s="236"/>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8"/>
    </row>
    <row r="28" spans="1:43" s="19" customFormat="1" ht="23.1" customHeight="1" x14ac:dyDescent="0.4">
      <c r="B28" s="251" t="s">
        <v>154</v>
      </c>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3"/>
    </row>
    <row r="29" spans="1:43" ht="17.100000000000001" customHeight="1" x14ac:dyDescent="0.4">
      <c r="B29" s="228" t="s">
        <v>155</v>
      </c>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30"/>
    </row>
    <row r="30" spans="1:43" ht="101.25" customHeight="1" x14ac:dyDescent="0.4">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3"/>
    </row>
    <row r="31" spans="1:43" s="19" customFormat="1" ht="23.1" customHeight="1" x14ac:dyDescent="0.4">
      <c r="B31" s="225" t="s">
        <v>156</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7"/>
    </row>
    <row r="32" spans="1:43" ht="17.100000000000001" customHeight="1" x14ac:dyDescent="0.4">
      <c r="B32" s="228" t="s">
        <v>157</v>
      </c>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30"/>
    </row>
    <row r="33" spans="1:43" ht="65.25" customHeight="1" x14ac:dyDescent="0.4">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3"/>
    </row>
    <row r="34" spans="1:43" s="19" customFormat="1" ht="23.1" customHeight="1" x14ac:dyDescent="0.4">
      <c r="B34" s="225" t="s">
        <v>158</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7"/>
    </row>
    <row r="35" spans="1:43" ht="17.100000000000001" customHeight="1" x14ac:dyDescent="0.4">
      <c r="B35" s="248" t="s">
        <v>159</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250"/>
    </row>
    <row r="36" spans="1:43" ht="9.9499999999999993" customHeight="1" x14ac:dyDescent="0.4">
      <c r="B36" s="264" t="s">
        <v>160</v>
      </c>
      <c r="C36" s="265"/>
      <c r="D36" s="265"/>
      <c r="E36" s="265"/>
      <c r="F36" s="265"/>
      <c r="G36" s="265"/>
      <c r="H36" s="265"/>
      <c r="I36" s="266"/>
      <c r="J36" s="27"/>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9"/>
    </row>
    <row r="37" spans="1:43" ht="15" customHeight="1" x14ac:dyDescent="0.4">
      <c r="B37" s="267"/>
      <c r="C37" s="268"/>
      <c r="D37" s="268"/>
      <c r="E37" s="268"/>
      <c r="F37" s="268"/>
      <c r="G37" s="268"/>
      <c r="H37" s="268"/>
      <c r="I37" s="269"/>
      <c r="J37" s="30"/>
      <c r="K37" s="191"/>
      <c r="L37" s="31" t="s">
        <v>161</v>
      </c>
      <c r="M37" s="32"/>
      <c r="N37" s="32"/>
      <c r="O37" s="32"/>
      <c r="P37" s="32"/>
      <c r="Q37" s="32"/>
      <c r="R37" s="32"/>
      <c r="S37" s="191"/>
      <c r="T37" s="31" t="s">
        <v>162</v>
      </c>
      <c r="U37" s="32"/>
      <c r="V37" s="32"/>
      <c r="W37" s="32"/>
      <c r="X37" s="32"/>
      <c r="Y37" s="32"/>
      <c r="Z37" s="32"/>
      <c r="AA37" s="32"/>
      <c r="AB37" s="32"/>
      <c r="AC37" s="191"/>
      <c r="AD37" s="31" t="s">
        <v>163</v>
      </c>
      <c r="AE37" s="32"/>
      <c r="AF37" s="32"/>
      <c r="AG37" s="32"/>
      <c r="AH37" s="32"/>
      <c r="AI37" s="32"/>
      <c r="AJ37" s="32"/>
      <c r="AK37" s="32"/>
      <c r="AL37" s="32"/>
      <c r="AM37" s="32"/>
      <c r="AN37" s="32"/>
      <c r="AO37" s="32"/>
      <c r="AP37" s="32"/>
      <c r="AQ37" s="33"/>
    </row>
    <row r="38" spans="1:43" ht="9.9499999999999993" customHeight="1" x14ac:dyDescent="0.4">
      <c r="B38" s="270"/>
      <c r="C38" s="271"/>
      <c r="D38" s="271"/>
      <c r="E38" s="271"/>
      <c r="F38" s="271"/>
      <c r="G38" s="271"/>
      <c r="H38" s="271"/>
      <c r="I38" s="272"/>
      <c r="J38" s="34"/>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6"/>
    </row>
    <row r="39" spans="1:43" ht="30" customHeight="1" x14ac:dyDescent="0.4">
      <c r="B39" s="254" t="s">
        <v>164</v>
      </c>
      <c r="C39" s="255"/>
      <c r="D39" s="255"/>
      <c r="E39" s="255"/>
      <c r="F39" s="255"/>
      <c r="G39" s="255"/>
      <c r="H39" s="255"/>
      <c r="I39" s="255"/>
      <c r="J39" s="273" t="s">
        <v>165</v>
      </c>
      <c r="K39" s="274"/>
      <c r="L39" s="274"/>
      <c r="M39" s="274"/>
      <c r="N39" s="274"/>
      <c r="O39" s="275"/>
      <c r="P39" s="275"/>
      <c r="Q39" s="275"/>
      <c r="R39" s="275"/>
      <c r="S39" s="275"/>
      <c r="T39" s="275"/>
      <c r="U39" s="275"/>
      <c r="V39" s="275"/>
      <c r="W39" s="275"/>
      <c r="X39" s="275"/>
      <c r="Y39" s="275"/>
      <c r="Z39" s="275"/>
      <c r="AA39" s="276"/>
      <c r="AB39" s="273" t="s">
        <v>166</v>
      </c>
      <c r="AC39" s="274"/>
      <c r="AD39" s="274"/>
      <c r="AE39" s="274"/>
      <c r="AF39" s="274"/>
      <c r="AG39" s="275"/>
      <c r="AH39" s="275"/>
      <c r="AI39" s="275"/>
      <c r="AJ39" s="275"/>
      <c r="AK39" s="275"/>
      <c r="AL39" s="275"/>
      <c r="AM39" s="275"/>
      <c r="AN39" s="275"/>
      <c r="AO39" s="275"/>
      <c r="AP39" s="275"/>
      <c r="AQ39" s="276"/>
    </row>
    <row r="40" spans="1:43" ht="31.5" customHeight="1" x14ac:dyDescent="0.4">
      <c r="B40" s="254" t="s">
        <v>167</v>
      </c>
      <c r="C40" s="255"/>
      <c r="D40" s="255"/>
      <c r="E40" s="255"/>
      <c r="F40" s="255"/>
      <c r="G40" s="255"/>
      <c r="H40" s="255"/>
      <c r="I40" s="255"/>
      <c r="J40" s="256"/>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8"/>
    </row>
    <row r="41" spans="1:43" ht="21" customHeight="1" x14ac:dyDescent="0.4">
      <c r="L41" s="19"/>
      <c r="AJ41" s="20"/>
      <c r="AK41" s="21"/>
      <c r="AL41" s="21"/>
      <c r="AM41" s="21"/>
      <c r="AN41" s="21"/>
      <c r="AO41" s="21"/>
      <c r="AP41" s="21"/>
      <c r="AQ41" s="21"/>
    </row>
    <row r="42" spans="1:43" s="24" customFormat="1" ht="35.1" customHeight="1" x14ac:dyDescent="0.4">
      <c r="A42" s="24" t="s">
        <v>168</v>
      </c>
      <c r="AJ42" s="25"/>
      <c r="AK42" s="26"/>
      <c r="AL42" s="26"/>
      <c r="AM42" s="26"/>
      <c r="AN42" s="26"/>
      <c r="AO42" s="26"/>
      <c r="AP42" s="26"/>
      <c r="AQ42" s="26"/>
    </row>
    <row r="43" spans="1:43" s="24" customFormat="1" ht="24" x14ac:dyDescent="0.4">
      <c r="B43" s="259" t="s">
        <v>169</v>
      </c>
      <c r="C43" s="260"/>
      <c r="D43" s="260"/>
      <c r="E43" s="260"/>
      <c r="F43" s="260"/>
      <c r="G43" s="260"/>
      <c r="H43" s="260"/>
      <c r="I43" s="260"/>
      <c r="J43" s="260"/>
      <c r="K43" s="260"/>
      <c r="L43" s="261"/>
      <c r="M43" s="262" t="s">
        <v>170</v>
      </c>
      <c r="N43" s="262"/>
      <c r="O43" s="262"/>
      <c r="P43" s="262"/>
      <c r="Q43" s="262"/>
      <c r="R43" s="262"/>
      <c r="S43" s="262"/>
      <c r="T43" s="262"/>
      <c r="U43" s="262"/>
      <c r="V43" s="262"/>
      <c r="W43" s="262"/>
      <c r="X43" s="262"/>
      <c r="Y43" s="262"/>
      <c r="Z43" s="262"/>
      <c r="AA43" s="262"/>
      <c r="AB43" s="262"/>
      <c r="AC43" s="262"/>
      <c r="AD43" s="259" t="s">
        <v>171</v>
      </c>
      <c r="AE43" s="260"/>
      <c r="AF43" s="260"/>
      <c r="AG43" s="260"/>
      <c r="AH43" s="260"/>
      <c r="AI43" s="260"/>
      <c r="AJ43" s="260"/>
      <c r="AK43" s="261"/>
      <c r="AL43" s="263" t="s">
        <v>172</v>
      </c>
      <c r="AM43" s="263"/>
      <c r="AN43" s="263"/>
      <c r="AO43" s="263"/>
      <c r="AP43" s="263"/>
      <c r="AQ43" s="263"/>
    </row>
    <row r="44" spans="1:43" s="24" customFormat="1" ht="42" customHeight="1" x14ac:dyDescent="0.4">
      <c r="B44" s="277"/>
      <c r="C44" s="278"/>
      <c r="D44" s="278"/>
      <c r="E44" s="278"/>
      <c r="F44" s="278"/>
      <c r="G44" s="278"/>
      <c r="H44" s="278"/>
      <c r="I44" s="278"/>
      <c r="J44" s="278"/>
      <c r="K44" s="278"/>
      <c r="L44" s="279"/>
      <c r="M44" s="280"/>
      <c r="N44" s="280"/>
      <c r="O44" s="280"/>
      <c r="P44" s="280"/>
      <c r="Q44" s="280"/>
      <c r="R44" s="280"/>
      <c r="S44" s="280"/>
      <c r="T44" s="280"/>
      <c r="U44" s="280"/>
      <c r="V44" s="280"/>
      <c r="W44" s="280"/>
      <c r="X44" s="280"/>
      <c r="Y44" s="280"/>
      <c r="Z44" s="280"/>
      <c r="AA44" s="280"/>
      <c r="AB44" s="280"/>
      <c r="AC44" s="280"/>
      <c r="AD44" s="281"/>
      <c r="AE44" s="282"/>
      <c r="AF44" s="282"/>
      <c r="AG44" s="282"/>
      <c r="AH44" s="283" t="s">
        <v>173</v>
      </c>
      <c r="AI44" s="283"/>
      <c r="AJ44" s="283"/>
      <c r="AK44" s="284"/>
      <c r="AL44" s="285"/>
      <c r="AM44" s="286"/>
      <c r="AN44" s="286"/>
      <c r="AO44" s="286"/>
      <c r="AP44" s="286"/>
      <c r="AQ44" s="287"/>
    </row>
    <row r="45" spans="1:43" s="24" customFormat="1" ht="42" customHeight="1" x14ac:dyDescent="0.4">
      <c r="B45" s="277"/>
      <c r="C45" s="278"/>
      <c r="D45" s="278"/>
      <c r="E45" s="278"/>
      <c r="F45" s="278"/>
      <c r="G45" s="278"/>
      <c r="H45" s="278"/>
      <c r="I45" s="278"/>
      <c r="J45" s="278"/>
      <c r="K45" s="278"/>
      <c r="L45" s="279"/>
      <c r="M45" s="280"/>
      <c r="N45" s="280"/>
      <c r="O45" s="280"/>
      <c r="P45" s="280"/>
      <c r="Q45" s="280"/>
      <c r="R45" s="280"/>
      <c r="S45" s="280"/>
      <c r="T45" s="280"/>
      <c r="U45" s="280"/>
      <c r="V45" s="280"/>
      <c r="W45" s="280"/>
      <c r="X45" s="280"/>
      <c r="Y45" s="280"/>
      <c r="Z45" s="280"/>
      <c r="AA45" s="280"/>
      <c r="AB45" s="280"/>
      <c r="AC45" s="280"/>
      <c r="AD45" s="281"/>
      <c r="AE45" s="282"/>
      <c r="AF45" s="282"/>
      <c r="AG45" s="282"/>
      <c r="AH45" s="283" t="s">
        <v>173</v>
      </c>
      <c r="AI45" s="283"/>
      <c r="AJ45" s="283"/>
      <c r="AK45" s="284"/>
      <c r="AL45" s="285"/>
      <c r="AM45" s="286"/>
      <c r="AN45" s="286"/>
      <c r="AO45" s="286"/>
      <c r="AP45" s="286"/>
      <c r="AQ45" s="287"/>
    </row>
    <row r="46" spans="1:43" s="24" customFormat="1" ht="42" customHeight="1" x14ac:dyDescent="0.4">
      <c r="B46" s="277"/>
      <c r="C46" s="278"/>
      <c r="D46" s="278"/>
      <c r="E46" s="278"/>
      <c r="F46" s="278"/>
      <c r="G46" s="278"/>
      <c r="H46" s="278"/>
      <c r="I46" s="278"/>
      <c r="J46" s="278"/>
      <c r="K46" s="278"/>
      <c r="L46" s="279"/>
      <c r="M46" s="280"/>
      <c r="N46" s="280"/>
      <c r="O46" s="280"/>
      <c r="P46" s="280"/>
      <c r="Q46" s="280"/>
      <c r="R46" s="280"/>
      <c r="S46" s="280"/>
      <c r="T46" s="280"/>
      <c r="U46" s="280"/>
      <c r="V46" s="280"/>
      <c r="W46" s="280"/>
      <c r="X46" s="280"/>
      <c r="Y46" s="280"/>
      <c r="Z46" s="280"/>
      <c r="AA46" s="280"/>
      <c r="AB46" s="280"/>
      <c r="AC46" s="280"/>
      <c r="AD46" s="281"/>
      <c r="AE46" s="282"/>
      <c r="AF46" s="282"/>
      <c r="AG46" s="282"/>
      <c r="AH46" s="283" t="s">
        <v>173</v>
      </c>
      <c r="AI46" s="283"/>
      <c r="AJ46" s="283"/>
      <c r="AK46" s="284"/>
      <c r="AL46" s="285"/>
      <c r="AM46" s="286"/>
      <c r="AN46" s="286"/>
      <c r="AO46" s="286"/>
      <c r="AP46" s="286"/>
      <c r="AQ46" s="287"/>
    </row>
    <row r="47" spans="1:43" s="24" customFormat="1" ht="20.25" customHeight="1" x14ac:dyDescent="0.35">
      <c r="B47" s="301" t="s">
        <v>174</v>
      </c>
      <c r="C47" s="301"/>
      <c r="D47" s="301"/>
      <c r="E47" s="301"/>
      <c r="F47" s="301"/>
      <c r="G47" s="301"/>
      <c r="H47" s="301"/>
      <c r="I47" s="301"/>
      <c r="J47" s="301"/>
      <c r="K47" s="301"/>
      <c r="L47" s="301"/>
      <c r="M47" s="302"/>
      <c r="N47" s="303"/>
      <c r="O47" s="303"/>
      <c r="P47" s="303"/>
      <c r="Q47" s="303"/>
      <c r="R47" s="303"/>
      <c r="S47" s="303"/>
      <c r="T47" s="303"/>
      <c r="U47" s="303"/>
      <c r="V47" s="303"/>
      <c r="W47" s="303"/>
      <c r="X47" s="303"/>
      <c r="Y47" s="304"/>
      <c r="Z47" s="301" t="s">
        <v>175</v>
      </c>
      <c r="AA47" s="301"/>
      <c r="AB47" s="301"/>
      <c r="AC47" s="301"/>
      <c r="AD47" s="301"/>
      <c r="AE47" s="301"/>
      <c r="AF47" s="301"/>
      <c r="AG47" s="301"/>
      <c r="AH47" s="301"/>
      <c r="AI47" s="301"/>
      <c r="AJ47" s="301"/>
      <c r="AK47" s="308"/>
      <c r="AL47" s="309"/>
      <c r="AM47" s="309"/>
      <c r="AN47" s="309"/>
      <c r="AO47" s="309"/>
      <c r="AP47" s="312" t="s">
        <v>176</v>
      </c>
      <c r="AQ47" s="313"/>
    </row>
    <row r="48" spans="1:43" s="24" customFormat="1" ht="20.25" customHeight="1" x14ac:dyDescent="0.4">
      <c r="B48" s="288" t="s">
        <v>177</v>
      </c>
      <c r="C48" s="289"/>
      <c r="D48" s="289"/>
      <c r="E48" s="289"/>
      <c r="F48" s="289"/>
      <c r="G48" s="289"/>
      <c r="H48" s="289"/>
      <c r="I48" s="289"/>
      <c r="J48" s="289"/>
      <c r="K48" s="289"/>
      <c r="L48" s="290"/>
      <c r="M48" s="305"/>
      <c r="N48" s="306"/>
      <c r="O48" s="306"/>
      <c r="P48" s="306"/>
      <c r="Q48" s="306"/>
      <c r="R48" s="306"/>
      <c r="S48" s="306"/>
      <c r="T48" s="306"/>
      <c r="U48" s="306"/>
      <c r="V48" s="306"/>
      <c r="W48" s="306"/>
      <c r="X48" s="306"/>
      <c r="Y48" s="307"/>
      <c r="Z48" s="291" t="s">
        <v>178</v>
      </c>
      <c r="AA48" s="291"/>
      <c r="AB48" s="291"/>
      <c r="AC48" s="291"/>
      <c r="AD48" s="291"/>
      <c r="AE48" s="291"/>
      <c r="AF48" s="291"/>
      <c r="AG48" s="291"/>
      <c r="AH48" s="291"/>
      <c r="AI48" s="291"/>
      <c r="AJ48" s="291"/>
      <c r="AK48" s="310"/>
      <c r="AL48" s="311"/>
      <c r="AM48" s="311"/>
      <c r="AN48" s="311"/>
      <c r="AO48" s="311"/>
      <c r="AP48" s="314"/>
      <c r="AQ48" s="315"/>
    </row>
    <row r="49" spans="1:43" ht="96" customHeight="1" x14ac:dyDescent="0.4">
      <c r="B49" s="292" t="s">
        <v>179</v>
      </c>
      <c r="C49" s="293"/>
      <c r="D49" s="293"/>
      <c r="E49" s="293"/>
      <c r="F49" s="293"/>
      <c r="G49" s="293"/>
      <c r="H49" s="293"/>
      <c r="I49" s="294"/>
      <c r="J49" s="295"/>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7"/>
    </row>
    <row r="50" spans="1:43" ht="120" customHeight="1" x14ac:dyDescent="0.4">
      <c r="B50" s="292" t="s">
        <v>603</v>
      </c>
      <c r="C50" s="293"/>
      <c r="D50" s="293"/>
      <c r="E50" s="293"/>
      <c r="F50" s="293"/>
      <c r="G50" s="293"/>
      <c r="H50" s="293"/>
      <c r="I50" s="294"/>
      <c r="J50" s="298"/>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300"/>
    </row>
    <row r="51" spans="1:43" s="24" customFormat="1" ht="24" x14ac:dyDescent="0.4">
      <c r="AJ51" s="25"/>
      <c r="AK51" s="26"/>
      <c r="AL51" s="26"/>
      <c r="AM51" s="26"/>
      <c r="AN51" s="26"/>
      <c r="AO51" s="26"/>
      <c r="AP51" s="26"/>
      <c r="AQ51" s="26"/>
    </row>
    <row r="52" spans="1:43" s="24" customFormat="1" ht="35.1" customHeight="1" x14ac:dyDescent="0.4">
      <c r="A52" s="24" t="s">
        <v>180</v>
      </c>
      <c r="AJ52" s="25"/>
      <c r="AK52" s="26"/>
      <c r="AL52" s="26"/>
      <c r="AM52" s="26"/>
      <c r="AN52" s="26"/>
      <c r="AO52" s="26"/>
      <c r="AP52" s="26"/>
      <c r="AQ52" s="26"/>
    </row>
    <row r="53" spans="1:43" s="24" customFormat="1" ht="36.75" customHeight="1" x14ac:dyDescent="0.4">
      <c r="B53" s="259" t="s">
        <v>181</v>
      </c>
      <c r="C53" s="260"/>
      <c r="D53" s="260"/>
      <c r="E53" s="260"/>
      <c r="F53" s="260"/>
      <c r="G53" s="260"/>
      <c r="H53" s="260"/>
      <c r="I53" s="260"/>
      <c r="J53" s="260"/>
      <c r="K53" s="260"/>
      <c r="L53" s="261"/>
      <c r="M53" s="319"/>
      <c r="N53" s="319"/>
      <c r="O53" s="319"/>
      <c r="P53" s="319"/>
      <c r="Q53" s="319"/>
      <c r="R53" s="319"/>
      <c r="S53" s="319"/>
      <c r="T53" s="320" t="s">
        <v>182</v>
      </c>
      <c r="U53" s="320"/>
      <c r="V53" s="320"/>
      <c r="W53" s="320"/>
      <c r="X53" s="320"/>
      <c r="Y53" s="320"/>
      <c r="Z53" s="320"/>
      <c r="AA53" s="320"/>
      <c r="AB53" s="320"/>
      <c r="AC53" s="320"/>
      <c r="AD53" s="280"/>
      <c r="AE53" s="280"/>
      <c r="AF53" s="280"/>
      <c r="AG53" s="280"/>
      <c r="AH53" s="280"/>
      <c r="AI53" s="280"/>
      <c r="AJ53" s="280"/>
      <c r="AK53" s="280"/>
      <c r="AL53" s="280"/>
      <c r="AM53" s="280"/>
      <c r="AN53" s="280"/>
      <c r="AO53" s="280"/>
      <c r="AP53" s="280"/>
      <c r="AQ53" s="280"/>
    </row>
    <row r="54" spans="1:43" s="24" customFormat="1" ht="35.25" customHeight="1" x14ac:dyDescent="0.4">
      <c r="B54" s="292" t="s">
        <v>183</v>
      </c>
      <c r="C54" s="260"/>
      <c r="D54" s="260"/>
      <c r="E54" s="260"/>
      <c r="F54" s="260"/>
      <c r="G54" s="260"/>
      <c r="H54" s="260"/>
      <c r="I54" s="260"/>
      <c r="J54" s="260"/>
      <c r="K54" s="260"/>
      <c r="L54" s="261"/>
      <c r="M54" s="280"/>
      <c r="N54" s="280"/>
      <c r="O54" s="280"/>
      <c r="P54" s="280"/>
      <c r="Q54" s="280"/>
      <c r="R54" s="280"/>
      <c r="S54" s="280"/>
      <c r="T54" s="280"/>
      <c r="U54" s="280"/>
      <c r="V54" s="280"/>
      <c r="W54" s="280"/>
      <c r="X54" s="280"/>
      <c r="Y54" s="280"/>
      <c r="Z54" s="280"/>
      <c r="AA54" s="280"/>
      <c r="AB54" s="280"/>
      <c r="AC54" s="280"/>
      <c r="AD54" s="259" t="s">
        <v>184</v>
      </c>
      <c r="AE54" s="260"/>
      <c r="AF54" s="260"/>
      <c r="AG54" s="260"/>
      <c r="AH54" s="260"/>
      <c r="AI54" s="260"/>
      <c r="AJ54" s="260"/>
      <c r="AK54" s="261"/>
      <c r="AL54" s="321"/>
      <c r="AM54" s="321"/>
      <c r="AN54" s="321"/>
      <c r="AO54" s="321"/>
      <c r="AP54" s="321"/>
      <c r="AQ54" s="321"/>
    </row>
    <row r="55" spans="1:43" s="24" customFormat="1" ht="35.25" customHeight="1" x14ac:dyDescent="0.4">
      <c r="B55" s="292" t="s">
        <v>185</v>
      </c>
      <c r="C55" s="293"/>
      <c r="D55" s="293"/>
      <c r="E55" s="293"/>
      <c r="F55" s="293"/>
      <c r="G55" s="293"/>
      <c r="H55" s="293"/>
      <c r="I55" s="293"/>
      <c r="J55" s="293"/>
      <c r="K55" s="293"/>
      <c r="L55" s="294"/>
      <c r="M55" s="277" t="s">
        <v>186</v>
      </c>
      <c r="N55" s="278"/>
      <c r="O55" s="278"/>
      <c r="P55" s="278"/>
      <c r="Q55" s="278"/>
      <c r="R55" s="278"/>
      <c r="S55" s="279"/>
      <c r="T55" s="262" t="s">
        <v>187</v>
      </c>
      <c r="U55" s="262"/>
      <c r="V55" s="262"/>
      <c r="W55" s="262"/>
      <c r="X55" s="262"/>
      <c r="Y55" s="262"/>
      <c r="Z55" s="262"/>
      <c r="AA55" s="262"/>
      <c r="AB55" s="262"/>
      <c r="AC55" s="262"/>
      <c r="AD55" s="277" t="s">
        <v>188</v>
      </c>
      <c r="AE55" s="278"/>
      <c r="AF55" s="278"/>
      <c r="AG55" s="278"/>
      <c r="AH55" s="278"/>
      <c r="AI55" s="278"/>
      <c r="AJ55" s="278"/>
      <c r="AK55" s="278"/>
      <c r="AL55" s="278"/>
      <c r="AM55" s="278"/>
      <c r="AN55" s="278"/>
      <c r="AO55" s="278"/>
      <c r="AP55" s="278"/>
      <c r="AQ55" s="279"/>
    </row>
    <row r="56" spans="1:43" s="24" customFormat="1" ht="20.25" customHeight="1" x14ac:dyDescent="0.35">
      <c r="B56" s="301" t="s">
        <v>174</v>
      </c>
      <c r="C56" s="301"/>
      <c r="D56" s="301"/>
      <c r="E56" s="301"/>
      <c r="F56" s="301"/>
      <c r="G56" s="301"/>
      <c r="H56" s="301"/>
      <c r="I56" s="301"/>
      <c r="J56" s="301"/>
      <c r="K56" s="301"/>
      <c r="L56" s="301"/>
      <c r="M56" s="302"/>
      <c r="N56" s="303"/>
      <c r="O56" s="303"/>
      <c r="P56" s="303"/>
      <c r="Q56" s="303"/>
      <c r="R56" s="303"/>
      <c r="S56" s="303"/>
      <c r="T56" s="303"/>
      <c r="U56" s="303"/>
      <c r="V56" s="303"/>
      <c r="W56" s="303"/>
      <c r="X56" s="303"/>
      <c r="Y56" s="304"/>
      <c r="Z56" s="301" t="s">
        <v>175</v>
      </c>
      <c r="AA56" s="301"/>
      <c r="AB56" s="301"/>
      <c r="AC56" s="301"/>
      <c r="AD56" s="301"/>
      <c r="AE56" s="301"/>
      <c r="AF56" s="301"/>
      <c r="AG56" s="301"/>
      <c r="AH56" s="301"/>
      <c r="AI56" s="301"/>
      <c r="AJ56" s="301"/>
      <c r="AK56" s="308"/>
      <c r="AL56" s="309"/>
      <c r="AM56" s="309"/>
      <c r="AN56" s="309"/>
      <c r="AO56" s="309"/>
      <c r="AP56" s="312" t="s">
        <v>176</v>
      </c>
      <c r="AQ56" s="313"/>
    </row>
    <row r="57" spans="1:43" s="24" customFormat="1" ht="20.25" customHeight="1" x14ac:dyDescent="0.4">
      <c r="B57" s="288" t="s">
        <v>177</v>
      </c>
      <c r="C57" s="289"/>
      <c r="D57" s="289"/>
      <c r="E57" s="289"/>
      <c r="F57" s="289"/>
      <c r="G57" s="289"/>
      <c r="H57" s="289"/>
      <c r="I57" s="289"/>
      <c r="J57" s="289"/>
      <c r="K57" s="289"/>
      <c r="L57" s="290"/>
      <c r="M57" s="305"/>
      <c r="N57" s="306"/>
      <c r="O57" s="306"/>
      <c r="P57" s="306"/>
      <c r="Q57" s="306"/>
      <c r="R57" s="306"/>
      <c r="S57" s="306"/>
      <c r="T57" s="306"/>
      <c r="U57" s="306"/>
      <c r="V57" s="306"/>
      <c r="W57" s="306"/>
      <c r="X57" s="306"/>
      <c r="Y57" s="307"/>
      <c r="Z57" s="291" t="s">
        <v>178</v>
      </c>
      <c r="AA57" s="291"/>
      <c r="AB57" s="291"/>
      <c r="AC57" s="291"/>
      <c r="AD57" s="291"/>
      <c r="AE57" s="291"/>
      <c r="AF57" s="291"/>
      <c r="AG57" s="291"/>
      <c r="AH57" s="291"/>
      <c r="AI57" s="291"/>
      <c r="AJ57" s="291"/>
      <c r="AK57" s="310"/>
      <c r="AL57" s="311"/>
      <c r="AM57" s="311"/>
      <c r="AN57" s="311"/>
      <c r="AO57" s="311"/>
      <c r="AP57" s="314"/>
      <c r="AQ57" s="315"/>
    </row>
    <row r="58" spans="1:43" ht="87.75" customHeight="1" x14ac:dyDescent="0.4">
      <c r="B58" s="292" t="s">
        <v>189</v>
      </c>
      <c r="C58" s="293"/>
      <c r="D58" s="293"/>
      <c r="E58" s="293"/>
      <c r="F58" s="293"/>
      <c r="G58" s="293"/>
      <c r="H58" s="293"/>
      <c r="I58" s="294"/>
      <c r="J58" s="316"/>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8"/>
    </row>
    <row r="59" spans="1:43" ht="88.5" customHeight="1" x14ac:dyDescent="0.4">
      <c r="B59" s="292" t="s">
        <v>603</v>
      </c>
      <c r="C59" s="293"/>
      <c r="D59" s="293"/>
      <c r="E59" s="293"/>
      <c r="F59" s="293"/>
      <c r="G59" s="293"/>
      <c r="H59" s="293"/>
      <c r="I59" s="294"/>
      <c r="J59" s="316"/>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8"/>
    </row>
    <row r="60" spans="1:43" ht="75" customHeight="1" x14ac:dyDescent="0.4">
      <c r="B60" s="322" t="s">
        <v>190</v>
      </c>
      <c r="C60" s="322"/>
      <c r="D60" s="322"/>
      <c r="E60" s="322"/>
      <c r="F60" s="322"/>
      <c r="G60" s="322"/>
      <c r="H60" s="322"/>
      <c r="I60" s="322"/>
      <c r="J60" s="323" t="s">
        <v>191</v>
      </c>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4"/>
      <c r="AO60" s="324"/>
      <c r="AP60" s="324"/>
      <c r="AQ60" s="324"/>
    </row>
    <row r="61" spans="1:43" ht="112.5" customHeight="1" x14ac:dyDescent="0.4">
      <c r="B61" s="322"/>
      <c r="C61" s="322"/>
      <c r="D61" s="322"/>
      <c r="E61" s="322"/>
      <c r="F61" s="322"/>
      <c r="G61" s="322"/>
      <c r="H61" s="322"/>
      <c r="I61" s="322"/>
      <c r="J61" s="325" t="s">
        <v>192</v>
      </c>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6"/>
      <c r="AO61" s="326"/>
      <c r="AP61" s="326"/>
      <c r="AQ61" s="326"/>
    </row>
    <row r="62" spans="1:43" ht="31.5" customHeight="1" x14ac:dyDescent="0.4">
      <c r="B62" s="322"/>
      <c r="C62" s="322"/>
      <c r="D62" s="322"/>
      <c r="E62" s="322"/>
      <c r="F62" s="322"/>
      <c r="G62" s="322"/>
      <c r="H62" s="322"/>
      <c r="I62" s="322"/>
      <c r="J62" s="327" t="s">
        <v>193</v>
      </c>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c r="AK62" s="327"/>
      <c r="AL62" s="327"/>
      <c r="AM62" s="327"/>
      <c r="AN62" s="328"/>
      <c r="AO62" s="328"/>
      <c r="AP62" s="328"/>
      <c r="AQ62" s="328"/>
    </row>
    <row r="63" spans="1:43" s="24" customFormat="1" ht="14.25" customHeight="1" x14ac:dyDescent="0.4">
      <c r="AJ63" s="25"/>
      <c r="AK63" s="26"/>
      <c r="AL63" s="26"/>
      <c r="AM63" s="26"/>
      <c r="AN63" s="26"/>
      <c r="AO63" s="26"/>
      <c r="AP63" s="26"/>
      <c r="AQ63" s="26"/>
    </row>
    <row r="64" spans="1:43" s="24" customFormat="1" ht="35.1" customHeight="1" x14ac:dyDescent="0.4">
      <c r="A64" s="24" t="s">
        <v>194</v>
      </c>
      <c r="AJ64" s="25"/>
      <c r="AK64" s="26"/>
      <c r="AL64" s="26"/>
      <c r="AM64" s="26"/>
      <c r="AN64" s="26"/>
      <c r="AO64" s="26"/>
      <c r="AP64" s="26"/>
      <c r="AQ64" s="26"/>
    </row>
    <row r="65" spans="1:43" s="24" customFormat="1" ht="24" x14ac:dyDescent="0.4">
      <c r="B65" s="259" t="s">
        <v>195</v>
      </c>
      <c r="C65" s="260"/>
      <c r="D65" s="260"/>
      <c r="E65" s="260"/>
      <c r="F65" s="260"/>
      <c r="G65" s="260"/>
      <c r="H65" s="259" t="s">
        <v>196</v>
      </c>
      <c r="I65" s="260"/>
      <c r="J65" s="260"/>
      <c r="K65" s="260"/>
      <c r="L65" s="260"/>
      <c r="M65" s="260"/>
      <c r="N65" s="260"/>
      <c r="O65" s="260"/>
      <c r="P65" s="260"/>
      <c r="Q65" s="260"/>
      <c r="R65" s="261"/>
      <c r="S65" s="259" t="s">
        <v>170</v>
      </c>
      <c r="T65" s="260"/>
      <c r="U65" s="260"/>
      <c r="V65" s="260"/>
      <c r="W65" s="260"/>
      <c r="X65" s="260"/>
      <c r="Y65" s="260"/>
      <c r="Z65" s="260"/>
      <c r="AA65" s="260"/>
      <c r="AB65" s="260"/>
      <c r="AC65" s="261"/>
      <c r="AD65" s="259" t="s">
        <v>171</v>
      </c>
      <c r="AE65" s="260"/>
      <c r="AF65" s="260"/>
      <c r="AG65" s="260"/>
      <c r="AH65" s="260"/>
      <c r="AI65" s="260"/>
      <c r="AJ65" s="260"/>
      <c r="AK65" s="261"/>
      <c r="AL65" s="263" t="s">
        <v>172</v>
      </c>
      <c r="AM65" s="263"/>
      <c r="AN65" s="263"/>
      <c r="AO65" s="263"/>
      <c r="AP65" s="263"/>
      <c r="AQ65" s="263"/>
    </row>
    <row r="66" spans="1:43" s="24" customFormat="1" ht="37.5" customHeight="1" x14ac:dyDescent="0.4">
      <c r="B66" s="332" t="s">
        <v>197</v>
      </c>
      <c r="C66" s="333"/>
      <c r="D66" s="333"/>
      <c r="E66" s="333"/>
      <c r="F66" s="333"/>
      <c r="G66" s="333"/>
      <c r="H66" s="329" t="s">
        <v>540</v>
      </c>
      <c r="I66" s="330"/>
      <c r="J66" s="330"/>
      <c r="K66" s="330"/>
      <c r="L66" s="330"/>
      <c r="M66" s="330"/>
      <c r="N66" s="330"/>
      <c r="O66" s="330"/>
      <c r="P66" s="330"/>
      <c r="Q66" s="330"/>
      <c r="R66" s="331"/>
      <c r="S66" s="295"/>
      <c r="T66" s="296"/>
      <c r="U66" s="296"/>
      <c r="V66" s="296"/>
      <c r="W66" s="296"/>
      <c r="X66" s="296"/>
      <c r="Y66" s="296"/>
      <c r="Z66" s="296"/>
      <c r="AA66" s="296"/>
      <c r="AB66" s="296"/>
      <c r="AC66" s="297"/>
      <c r="AD66" s="281"/>
      <c r="AE66" s="282"/>
      <c r="AF66" s="282"/>
      <c r="AG66" s="282"/>
      <c r="AH66" s="283" t="s">
        <v>173</v>
      </c>
      <c r="AI66" s="283"/>
      <c r="AJ66" s="283"/>
      <c r="AK66" s="284"/>
      <c r="AL66" s="321"/>
      <c r="AM66" s="321"/>
      <c r="AN66" s="321"/>
      <c r="AO66" s="321"/>
      <c r="AP66" s="321"/>
      <c r="AQ66" s="321"/>
    </row>
    <row r="67" spans="1:43" s="24" customFormat="1" ht="37.5" customHeight="1" x14ac:dyDescent="0.4">
      <c r="B67" s="334"/>
      <c r="C67" s="335"/>
      <c r="D67" s="335"/>
      <c r="E67" s="335"/>
      <c r="F67" s="335"/>
      <c r="G67" s="335"/>
      <c r="H67" s="329" t="s">
        <v>540</v>
      </c>
      <c r="I67" s="330"/>
      <c r="J67" s="330"/>
      <c r="K67" s="330"/>
      <c r="L67" s="330"/>
      <c r="M67" s="330"/>
      <c r="N67" s="330"/>
      <c r="O67" s="330"/>
      <c r="P67" s="330"/>
      <c r="Q67" s="330"/>
      <c r="R67" s="331"/>
      <c r="S67" s="295"/>
      <c r="T67" s="296"/>
      <c r="U67" s="296"/>
      <c r="V67" s="296"/>
      <c r="W67" s="296"/>
      <c r="X67" s="296"/>
      <c r="Y67" s="296"/>
      <c r="Z67" s="296"/>
      <c r="AA67" s="296"/>
      <c r="AB67" s="296"/>
      <c r="AC67" s="297"/>
      <c r="AD67" s="281"/>
      <c r="AE67" s="282"/>
      <c r="AF67" s="282"/>
      <c r="AG67" s="282"/>
      <c r="AH67" s="283" t="s">
        <v>173</v>
      </c>
      <c r="AI67" s="283"/>
      <c r="AJ67" s="283"/>
      <c r="AK67" s="284"/>
      <c r="AL67" s="321"/>
      <c r="AM67" s="321"/>
      <c r="AN67" s="321"/>
      <c r="AO67" s="321"/>
      <c r="AP67" s="321"/>
      <c r="AQ67" s="321"/>
    </row>
    <row r="68" spans="1:43" s="24" customFormat="1" ht="37.5" customHeight="1" x14ac:dyDescent="0.4">
      <c r="B68" s="332" t="s">
        <v>198</v>
      </c>
      <c r="C68" s="333"/>
      <c r="D68" s="333"/>
      <c r="E68" s="333"/>
      <c r="F68" s="333"/>
      <c r="G68" s="333"/>
      <c r="H68" s="336"/>
      <c r="I68" s="337"/>
      <c r="J68" s="337"/>
      <c r="K68" s="337"/>
      <c r="L68" s="337"/>
      <c r="M68" s="337"/>
      <c r="N68" s="337"/>
      <c r="O68" s="337"/>
      <c r="P68" s="337"/>
      <c r="Q68" s="337"/>
      <c r="R68" s="338"/>
      <c r="S68" s="295"/>
      <c r="T68" s="296"/>
      <c r="U68" s="296"/>
      <c r="V68" s="296"/>
      <c r="W68" s="296"/>
      <c r="X68" s="296"/>
      <c r="Y68" s="296"/>
      <c r="Z68" s="296"/>
      <c r="AA68" s="296"/>
      <c r="AB68" s="296"/>
      <c r="AC68" s="297"/>
      <c r="AD68" s="281"/>
      <c r="AE68" s="282"/>
      <c r="AF68" s="282"/>
      <c r="AG68" s="282"/>
      <c r="AH68" s="283" t="s">
        <v>173</v>
      </c>
      <c r="AI68" s="283"/>
      <c r="AJ68" s="283"/>
      <c r="AK68" s="284"/>
      <c r="AL68" s="321"/>
      <c r="AM68" s="321"/>
      <c r="AN68" s="321"/>
      <c r="AO68" s="321"/>
      <c r="AP68" s="321"/>
      <c r="AQ68" s="321"/>
    </row>
    <row r="69" spans="1:43" s="24" customFormat="1" ht="37.5" customHeight="1" x14ac:dyDescent="0.4">
      <c r="B69" s="339"/>
      <c r="C69" s="340"/>
      <c r="D69" s="340"/>
      <c r="E69" s="340"/>
      <c r="F69" s="340"/>
      <c r="G69" s="340"/>
      <c r="H69" s="336"/>
      <c r="I69" s="337"/>
      <c r="J69" s="337"/>
      <c r="K69" s="337"/>
      <c r="L69" s="337"/>
      <c r="M69" s="337"/>
      <c r="N69" s="337"/>
      <c r="O69" s="337"/>
      <c r="P69" s="337"/>
      <c r="Q69" s="337"/>
      <c r="R69" s="338"/>
      <c r="S69" s="295"/>
      <c r="T69" s="296"/>
      <c r="U69" s="296"/>
      <c r="V69" s="296"/>
      <c r="W69" s="296"/>
      <c r="X69" s="296"/>
      <c r="Y69" s="296"/>
      <c r="Z69" s="296"/>
      <c r="AA69" s="296"/>
      <c r="AB69" s="296"/>
      <c r="AC69" s="297"/>
      <c r="AD69" s="281"/>
      <c r="AE69" s="282"/>
      <c r="AF69" s="282"/>
      <c r="AG69" s="282"/>
      <c r="AH69" s="283" t="s">
        <v>173</v>
      </c>
      <c r="AI69" s="283"/>
      <c r="AJ69" s="283"/>
      <c r="AK69" s="284"/>
      <c r="AL69" s="321"/>
      <c r="AM69" s="321"/>
      <c r="AN69" s="321"/>
      <c r="AO69" s="321"/>
      <c r="AP69" s="321"/>
      <c r="AQ69" s="321"/>
    </row>
    <row r="70" spans="1:43" s="24" customFormat="1" ht="37.5" customHeight="1" x14ac:dyDescent="0.4">
      <c r="B70" s="334"/>
      <c r="C70" s="335"/>
      <c r="D70" s="335"/>
      <c r="E70" s="335"/>
      <c r="F70" s="335"/>
      <c r="G70" s="335"/>
      <c r="H70" s="336"/>
      <c r="I70" s="337"/>
      <c r="J70" s="337"/>
      <c r="K70" s="337"/>
      <c r="L70" s="337"/>
      <c r="M70" s="337"/>
      <c r="N70" s="337"/>
      <c r="O70" s="337"/>
      <c r="P70" s="337"/>
      <c r="Q70" s="337"/>
      <c r="R70" s="338"/>
      <c r="S70" s="295"/>
      <c r="T70" s="296"/>
      <c r="U70" s="296"/>
      <c r="V70" s="296"/>
      <c r="W70" s="296"/>
      <c r="X70" s="296"/>
      <c r="Y70" s="296"/>
      <c r="Z70" s="296"/>
      <c r="AA70" s="296"/>
      <c r="AB70" s="296"/>
      <c r="AC70" s="297"/>
      <c r="AD70" s="281"/>
      <c r="AE70" s="282"/>
      <c r="AF70" s="282"/>
      <c r="AG70" s="282"/>
      <c r="AH70" s="283" t="s">
        <v>173</v>
      </c>
      <c r="AI70" s="283"/>
      <c r="AJ70" s="283"/>
      <c r="AK70" s="284"/>
      <c r="AL70" s="321"/>
      <c r="AM70" s="321"/>
      <c r="AN70" s="321"/>
      <c r="AO70" s="321"/>
      <c r="AP70" s="321"/>
      <c r="AQ70" s="321"/>
    </row>
    <row r="71" spans="1:43" s="24" customFormat="1" ht="35.25" customHeight="1" x14ac:dyDescent="0.4">
      <c r="B71" s="292" t="s">
        <v>185</v>
      </c>
      <c r="C71" s="293"/>
      <c r="D71" s="293"/>
      <c r="E71" s="293"/>
      <c r="F71" s="293"/>
      <c r="G71" s="293"/>
      <c r="H71" s="293"/>
      <c r="I71" s="293"/>
      <c r="J71" s="293"/>
      <c r="K71" s="293"/>
      <c r="L71" s="294"/>
      <c r="M71" s="277" t="s">
        <v>186</v>
      </c>
      <c r="N71" s="278"/>
      <c r="O71" s="278"/>
      <c r="P71" s="278"/>
      <c r="Q71" s="278"/>
      <c r="R71" s="278"/>
      <c r="S71" s="279"/>
      <c r="T71" s="262" t="s">
        <v>187</v>
      </c>
      <c r="U71" s="262"/>
      <c r="V71" s="262"/>
      <c r="W71" s="262"/>
      <c r="X71" s="262"/>
      <c r="Y71" s="262"/>
      <c r="Z71" s="262"/>
      <c r="AA71" s="262"/>
      <c r="AB71" s="262"/>
      <c r="AC71" s="262"/>
      <c r="AD71" s="277" t="s">
        <v>188</v>
      </c>
      <c r="AE71" s="278"/>
      <c r="AF71" s="278"/>
      <c r="AG71" s="278"/>
      <c r="AH71" s="278"/>
      <c r="AI71" s="278"/>
      <c r="AJ71" s="278"/>
      <c r="AK71" s="278"/>
      <c r="AL71" s="278"/>
      <c r="AM71" s="278"/>
      <c r="AN71" s="278"/>
      <c r="AO71" s="278"/>
      <c r="AP71" s="278"/>
      <c r="AQ71" s="279"/>
    </row>
    <row r="72" spans="1:43" s="24" customFormat="1" ht="20.25" customHeight="1" x14ac:dyDescent="0.35">
      <c r="B72" s="301" t="s">
        <v>174</v>
      </c>
      <c r="C72" s="301"/>
      <c r="D72" s="301"/>
      <c r="E72" s="301"/>
      <c r="F72" s="301"/>
      <c r="G72" s="301"/>
      <c r="H72" s="301"/>
      <c r="I72" s="301"/>
      <c r="J72" s="301"/>
      <c r="K72" s="301"/>
      <c r="L72" s="301"/>
      <c r="M72" s="302"/>
      <c r="N72" s="303"/>
      <c r="O72" s="303"/>
      <c r="P72" s="303"/>
      <c r="Q72" s="303"/>
      <c r="R72" s="303"/>
      <c r="S72" s="303"/>
      <c r="T72" s="303"/>
      <c r="U72" s="303"/>
      <c r="V72" s="303"/>
      <c r="W72" s="303"/>
      <c r="X72" s="303"/>
      <c r="Y72" s="304"/>
      <c r="Z72" s="301" t="s">
        <v>175</v>
      </c>
      <c r="AA72" s="301"/>
      <c r="AB72" s="301"/>
      <c r="AC72" s="301"/>
      <c r="AD72" s="301"/>
      <c r="AE72" s="301"/>
      <c r="AF72" s="301"/>
      <c r="AG72" s="301"/>
      <c r="AH72" s="301"/>
      <c r="AI72" s="301"/>
      <c r="AJ72" s="301"/>
      <c r="AK72" s="308"/>
      <c r="AL72" s="309"/>
      <c r="AM72" s="309"/>
      <c r="AN72" s="309"/>
      <c r="AO72" s="309"/>
      <c r="AP72" s="312" t="s">
        <v>176</v>
      </c>
      <c r="AQ72" s="313"/>
    </row>
    <row r="73" spans="1:43" s="24" customFormat="1" ht="20.25" customHeight="1" x14ac:dyDescent="0.4">
      <c r="B73" s="288" t="s">
        <v>177</v>
      </c>
      <c r="C73" s="289"/>
      <c r="D73" s="289"/>
      <c r="E73" s="289"/>
      <c r="F73" s="289"/>
      <c r="G73" s="289"/>
      <c r="H73" s="289"/>
      <c r="I73" s="289"/>
      <c r="J73" s="289"/>
      <c r="K73" s="289"/>
      <c r="L73" s="290"/>
      <c r="M73" s="305"/>
      <c r="N73" s="306"/>
      <c r="O73" s="306"/>
      <c r="P73" s="306"/>
      <c r="Q73" s="306"/>
      <c r="R73" s="306"/>
      <c r="S73" s="306"/>
      <c r="T73" s="306"/>
      <c r="U73" s="306"/>
      <c r="V73" s="306"/>
      <c r="W73" s="306"/>
      <c r="X73" s="306"/>
      <c r="Y73" s="307"/>
      <c r="Z73" s="291" t="s">
        <v>178</v>
      </c>
      <c r="AA73" s="291"/>
      <c r="AB73" s="291"/>
      <c r="AC73" s="291"/>
      <c r="AD73" s="291"/>
      <c r="AE73" s="291"/>
      <c r="AF73" s="291"/>
      <c r="AG73" s="291"/>
      <c r="AH73" s="291"/>
      <c r="AI73" s="291"/>
      <c r="AJ73" s="291"/>
      <c r="AK73" s="310"/>
      <c r="AL73" s="311"/>
      <c r="AM73" s="311"/>
      <c r="AN73" s="311"/>
      <c r="AO73" s="311"/>
      <c r="AP73" s="314"/>
      <c r="AQ73" s="315"/>
    </row>
    <row r="74" spans="1:43" ht="94.5" customHeight="1" x14ac:dyDescent="0.4">
      <c r="B74" s="292" t="s">
        <v>199</v>
      </c>
      <c r="C74" s="293"/>
      <c r="D74" s="293"/>
      <c r="E74" s="293"/>
      <c r="F74" s="293"/>
      <c r="G74" s="293"/>
      <c r="H74" s="293"/>
      <c r="I74" s="294"/>
      <c r="J74" s="347"/>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349"/>
    </row>
    <row r="75" spans="1:43" ht="101.25" customHeight="1" x14ac:dyDescent="0.4">
      <c r="B75" s="292" t="s">
        <v>603</v>
      </c>
      <c r="C75" s="293"/>
      <c r="D75" s="293"/>
      <c r="E75" s="293"/>
      <c r="F75" s="293"/>
      <c r="G75" s="293"/>
      <c r="H75" s="293"/>
      <c r="I75" s="294"/>
      <c r="J75" s="347"/>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9"/>
    </row>
    <row r="76" spans="1:43" ht="73.5" customHeight="1" x14ac:dyDescent="0.4">
      <c r="B76" s="322" t="s">
        <v>190</v>
      </c>
      <c r="C76" s="322"/>
      <c r="D76" s="322"/>
      <c r="E76" s="322"/>
      <c r="F76" s="322"/>
      <c r="G76" s="322"/>
      <c r="H76" s="322"/>
      <c r="I76" s="322"/>
      <c r="J76" s="323" t="s">
        <v>191</v>
      </c>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3"/>
      <c r="AN76" s="324"/>
      <c r="AO76" s="324"/>
      <c r="AP76" s="324"/>
      <c r="AQ76" s="324"/>
    </row>
    <row r="77" spans="1:43" ht="112.5" customHeight="1" x14ac:dyDescent="0.4">
      <c r="B77" s="322"/>
      <c r="C77" s="322"/>
      <c r="D77" s="322"/>
      <c r="E77" s="322"/>
      <c r="F77" s="322"/>
      <c r="G77" s="322"/>
      <c r="H77" s="322"/>
      <c r="I77" s="322"/>
      <c r="J77" s="325" t="s">
        <v>192</v>
      </c>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325"/>
      <c r="AL77" s="325"/>
      <c r="AM77" s="325"/>
      <c r="AN77" s="326"/>
      <c r="AO77" s="326"/>
      <c r="AP77" s="326"/>
      <c r="AQ77" s="326"/>
    </row>
    <row r="78" spans="1:43" ht="39.75" customHeight="1" x14ac:dyDescent="0.4">
      <c r="B78" s="322"/>
      <c r="C78" s="322"/>
      <c r="D78" s="322"/>
      <c r="E78" s="322"/>
      <c r="F78" s="322"/>
      <c r="G78" s="322"/>
      <c r="H78" s="322"/>
      <c r="I78" s="322"/>
      <c r="J78" s="327" t="s">
        <v>193</v>
      </c>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8"/>
      <c r="AO78" s="328"/>
      <c r="AP78" s="328"/>
      <c r="AQ78" s="328"/>
    </row>
    <row r="79" spans="1:43" s="24" customFormat="1" ht="29.45" customHeight="1" x14ac:dyDescent="0.4">
      <c r="AJ79" s="25"/>
      <c r="AK79" s="26"/>
      <c r="AL79" s="26"/>
      <c r="AM79" s="26"/>
      <c r="AN79" s="26"/>
      <c r="AO79" s="26"/>
      <c r="AP79" s="26"/>
      <c r="AQ79" s="26"/>
    </row>
    <row r="80" spans="1:43" s="24" customFormat="1" ht="35.1" customHeight="1" x14ac:dyDescent="0.4">
      <c r="A80" s="24" t="s">
        <v>200</v>
      </c>
      <c r="AJ80" s="25"/>
      <c r="AK80" s="26"/>
      <c r="AL80" s="26"/>
      <c r="AM80" s="26"/>
      <c r="AN80" s="26"/>
      <c r="AO80" s="26"/>
      <c r="AP80" s="26"/>
      <c r="AQ80" s="26"/>
    </row>
    <row r="81" spans="1:44" s="19" customFormat="1" ht="23.1" customHeight="1" x14ac:dyDescent="0.4">
      <c r="B81" s="225" t="s">
        <v>201</v>
      </c>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7"/>
    </row>
    <row r="82" spans="1:44" ht="17.100000000000001" customHeight="1" x14ac:dyDescent="0.4">
      <c r="B82" s="344" t="s">
        <v>202</v>
      </c>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c r="AJ82" s="345"/>
      <c r="AK82" s="345"/>
      <c r="AL82" s="345"/>
      <c r="AM82" s="345"/>
      <c r="AN82" s="345"/>
      <c r="AO82" s="345"/>
      <c r="AP82" s="345"/>
      <c r="AQ82" s="346"/>
    </row>
    <row r="83" spans="1:44" ht="68.25" customHeight="1" x14ac:dyDescent="0.4">
      <c r="B83" s="341"/>
      <c r="C83" s="342"/>
      <c r="D83" s="342"/>
      <c r="E83" s="342"/>
      <c r="F83" s="342"/>
      <c r="G83" s="342"/>
      <c r="H83" s="342"/>
      <c r="I83" s="342"/>
      <c r="J83" s="342"/>
      <c r="K83" s="342"/>
      <c r="L83" s="342"/>
      <c r="M83" s="342"/>
      <c r="N83" s="342"/>
      <c r="O83" s="342"/>
      <c r="P83" s="342"/>
      <c r="Q83" s="342"/>
      <c r="R83" s="342"/>
      <c r="S83" s="342"/>
      <c r="T83" s="342"/>
      <c r="U83" s="342"/>
      <c r="V83" s="342"/>
      <c r="W83" s="342"/>
      <c r="X83" s="342"/>
      <c r="Y83" s="342"/>
      <c r="Z83" s="342"/>
      <c r="AA83" s="342"/>
      <c r="AB83" s="342"/>
      <c r="AC83" s="342"/>
      <c r="AD83" s="342"/>
      <c r="AE83" s="342"/>
      <c r="AF83" s="342"/>
      <c r="AG83" s="342"/>
      <c r="AH83" s="342"/>
      <c r="AI83" s="342"/>
      <c r="AJ83" s="342"/>
      <c r="AK83" s="342"/>
      <c r="AL83" s="342"/>
      <c r="AM83" s="342"/>
      <c r="AN83" s="342"/>
      <c r="AO83" s="342"/>
      <c r="AP83" s="342"/>
      <c r="AQ83" s="343"/>
    </row>
    <row r="84" spans="1:44" s="19" customFormat="1" ht="23.1" customHeight="1" x14ac:dyDescent="0.4">
      <c r="B84" s="225" t="s">
        <v>203</v>
      </c>
      <c r="C84" s="226"/>
      <c r="D84" s="226"/>
      <c r="E84" s="226"/>
      <c r="F84" s="226"/>
      <c r="G84" s="226"/>
      <c r="H84" s="226"/>
      <c r="I84" s="226"/>
      <c r="J84" s="226"/>
      <c r="K84" s="226"/>
      <c r="L84" s="226"/>
      <c r="M84" s="226"/>
      <c r="N84" s="226"/>
      <c r="O84" s="226"/>
      <c r="P84" s="226"/>
      <c r="Q84" s="226"/>
      <c r="R84" s="226"/>
      <c r="S84" s="226"/>
      <c r="T84" s="226"/>
      <c r="U84" s="226"/>
      <c r="V84" s="226"/>
      <c r="W84" s="226"/>
      <c r="X84" s="226"/>
      <c r="Y84" s="226"/>
      <c r="Z84" s="226"/>
      <c r="AA84" s="226"/>
      <c r="AB84" s="226"/>
      <c r="AC84" s="226"/>
      <c r="AD84" s="226"/>
      <c r="AE84" s="226"/>
      <c r="AF84" s="226"/>
      <c r="AG84" s="226"/>
      <c r="AH84" s="226"/>
      <c r="AI84" s="226"/>
      <c r="AJ84" s="226"/>
      <c r="AK84" s="226"/>
      <c r="AL84" s="226"/>
      <c r="AM84" s="226"/>
      <c r="AN84" s="226"/>
      <c r="AO84" s="226"/>
      <c r="AP84" s="226"/>
      <c r="AQ84" s="227"/>
    </row>
    <row r="85" spans="1:44" ht="17.100000000000001" customHeight="1" x14ac:dyDescent="0.4">
      <c r="B85" s="344" t="s">
        <v>204</v>
      </c>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345"/>
      <c r="AN85" s="345"/>
      <c r="AO85" s="345"/>
      <c r="AP85" s="345"/>
      <c r="AQ85" s="346"/>
    </row>
    <row r="86" spans="1:44" ht="87" customHeight="1" x14ac:dyDescent="0.4">
      <c r="B86" s="341"/>
      <c r="C86" s="342"/>
      <c r="D86" s="342"/>
      <c r="E86" s="342"/>
      <c r="F86" s="342"/>
      <c r="G86" s="342"/>
      <c r="H86" s="342"/>
      <c r="I86" s="342"/>
      <c r="J86" s="342"/>
      <c r="K86" s="342"/>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4" s="24" customFormat="1" ht="24" x14ac:dyDescent="0.4">
      <c r="AJ87" s="25"/>
      <c r="AK87" s="26"/>
      <c r="AL87" s="26"/>
      <c r="AM87" s="26"/>
      <c r="AN87" s="26"/>
      <c r="AO87" s="26"/>
      <c r="AP87" s="26"/>
      <c r="AQ87" s="26"/>
    </row>
    <row r="88" spans="1:44" s="24" customFormat="1" ht="24" x14ac:dyDescent="0.4">
      <c r="AJ88" s="25"/>
      <c r="AK88" s="26"/>
      <c r="AL88" s="26"/>
      <c r="AM88" s="26"/>
      <c r="AN88" s="26"/>
      <c r="AO88" s="26"/>
      <c r="AP88" s="26"/>
      <c r="AQ88" s="26"/>
    </row>
    <row r="90" spans="1:44" s="38" customFormat="1" x14ac:dyDescent="0.4">
      <c r="A90" s="3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row>
    <row r="91" spans="1:44" x14ac:dyDescent="0.4">
      <c r="A91" s="37"/>
    </row>
    <row r="92" spans="1:44" x14ac:dyDescent="0.4">
      <c r="A92" s="37"/>
    </row>
    <row r="93" spans="1:44" x14ac:dyDescent="0.4">
      <c r="A93" s="37"/>
    </row>
  </sheetData>
  <sheetProtection algorithmName="SHA-512" hashValue="fXCahqjuFiWDUSKoVdD0dP8Mb90u1IalNg2dNbwiCgcBc0xosn85bdfX0UveKJqeTPhmoj89U77FYKO5naaZ+Q==" saltValue="VnsKgyNYn5RuwGkRV/++fg==" spinCount="100000" sheet="1" objects="1" scenarios="1"/>
  <mergeCells count="173">
    <mergeCell ref="B86:AQ86"/>
    <mergeCell ref="L6:AC6"/>
    <mergeCell ref="AD6:AI6"/>
    <mergeCell ref="AJ6:AQ6"/>
    <mergeCell ref="AL69:AQ69"/>
    <mergeCell ref="AN78:AQ78"/>
    <mergeCell ref="B81:AQ81"/>
    <mergeCell ref="B82:AQ82"/>
    <mergeCell ref="B83:AQ83"/>
    <mergeCell ref="B84:AQ84"/>
    <mergeCell ref="B85:AQ85"/>
    <mergeCell ref="B74:I74"/>
    <mergeCell ref="J74:AQ74"/>
    <mergeCell ref="B75:I75"/>
    <mergeCell ref="J75:AQ75"/>
    <mergeCell ref="B76:I78"/>
    <mergeCell ref="J76:AM76"/>
    <mergeCell ref="AN76:AQ76"/>
    <mergeCell ref="J77:AM77"/>
    <mergeCell ref="AN77:AQ77"/>
    <mergeCell ref="J78:AM78"/>
    <mergeCell ref="B72:L72"/>
    <mergeCell ref="M72:Y73"/>
    <mergeCell ref="Z72:AJ72"/>
    <mergeCell ref="AK72:AO73"/>
    <mergeCell ref="AP72:AQ73"/>
    <mergeCell ref="B73:L73"/>
    <mergeCell ref="Z73:AJ73"/>
    <mergeCell ref="H70:R70"/>
    <mergeCell ref="S70:AC70"/>
    <mergeCell ref="AD70:AG70"/>
    <mergeCell ref="AH70:AK70"/>
    <mergeCell ref="AL70:AQ70"/>
    <mergeCell ref="B71:L71"/>
    <mergeCell ref="M71:S71"/>
    <mergeCell ref="T71:AC71"/>
    <mergeCell ref="AD71:AQ71"/>
    <mergeCell ref="B68:G70"/>
    <mergeCell ref="H68:R68"/>
    <mergeCell ref="S68:AC68"/>
    <mergeCell ref="AD68:AG68"/>
    <mergeCell ref="AH68:AK68"/>
    <mergeCell ref="AL68:AQ68"/>
    <mergeCell ref="H69:R69"/>
    <mergeCell ref="S69:AC69"/>
    <mergeCell ref="AD69:AG69"/>
    <mergeCell ref="AH69:AK69"/>
    <mergeCell ref="AL66:AQ66"/>
    <mergeCell ref="H67:R67"/>
    <mergeCell ref="S67:AC67"/>
    <mergeCell ref="AD67:AG67"/>
    <mergeCell ref="AH67:AK67"/>
    <mergeCell ref="AL67:AQ67"/>
    <mergeCell ref="B65:G65"/>
    <mergeCell ref="H65:R65"/>
    <mergeCell ref="S65:AC65"/>
    <mergeCell ref="AD65:AK65"/>
    <mergeCell ref="AL65:AQ65"/>
    <mergeCell ref="B66:G67"/>
    <mergeCell ref="H66:R66"/>
    <mergeCell ref="S66:AC66"/>
    <mergeCell ref="AD66:AG66"/>
    <mergeCell ref="AH66:AK66"/>
    <mergeCell ref="B59:I59"/>
    <mergeCell ref="J59:AQ59"/>
    <mergeCell ref="B60:I62"/>
    <mergeCell ref="J60:AM60"/>
    <mergeCell ref="AN60:AQ60"/>
    <mergeCell ref="J61:AM61"/>
    <mergeCell ref="AN61:AQ61"/>
    <mergeCell ref="J62:AM62"/>
    <mergeCell ref="AN62:AQ62"/>
    <mergeCell ref="B55:L55"/>
    <mergeCell ref="M55:S55"/>
    <mergeCell ref="T55:AC55"/>
    <mergeCell ref="AD55:AQ55"/>
    <mergeCell ref="B58:I58"/>
    <mergeCell ref="J58:AQ58"/>
    <mergeCell ref="B53:L53"/>
    <mergeCell ref="M53:S53"/>
    <mergeCell ref="T53:AC53"/>
    <mergeCell ref="AD53:AQ53"/>
    <mergeCell ref="B54:L54"/>
    <mergeCell ref="M54:AC54"/>
    <mergeCell ref="AD54:AK54"/>
    <mergeCell ref="AL54:AQ54"/>
    <mergeCell ref="B56:L56"/>
    <mergeCell ref="M56:Y57"/>
    <mergeCell ref="Z56:AJ56"/>
    <mergeCell ref="AK56:AO57"/>
    <mergeCell ref="AP56:AQ57"/>
    <mergeCell ref="B57:L57"/>
    <mergeCell ref="Z57:AJ57"/>
    <mergeCell ref="B48:L48"/>
    <mergeCell ref="Z48:AJ48"/>
    <mergeCell ref="B49:I49"/>
    <mergeCell ref="J49:AQ49"/>
    <mergeCell ref="B50:I50"/>
    <mergeCell ref="J50:AQ50"/>
    <mergeCell ref="B46:L46"/>
    <mergeCell ref="M46:AC46"/>
    <mergeCell ref="AD46:AG46"/>
    <mergeCell ref="AH46:AK46"/>
    <mergeCell ref="AL46:AQ46"/>
    <mergeCell ref="B47:L47"/>
    <mergeCell ref="M47:Y48"/>
    <mergeCell ref="Z47:AJ47"/>
    <mergeCell ref="AK47:AO48"/>
    <mergeCell ref="AP47:AQ48"/>
    <mergeCell ref="B44:L44"/>
    <mergeCell ref="M44:AC44"/>
    <mergeCell ref="AD44:AG44"/>
    <mergeCell ref="AH44:AK44"/>
    <mergeCell ref="AL44:AQ44"/>
    <mergeCell ref="B45:L45"/>
    <mergeCell ref="M45:AC45"/>
    <mergeCell ref="AD45:AG45"/>
    <mergeCell ref="AH45:AK45"/>
    <mergeCell ref="AL45:AQ45"/>
    <mergeCell ref="B40:I40"/>
    <mergeCell ref="J40:AQ40"/>
    <mergeCell ref="B43:L43"/>
    <mergeCell ref="M43:AC43"/>
    <mergeCell ref="AD43:AK43"/>
    <mergeCell ref="AL43:AQ43"/>
    <mergeCell ref="B36:I38"/>
    <mergeCell ref="B39:I39"/>
    <mergeCell ref="J39:N39"/>
    <mergeCell ref="O39:AA39"/>
    <mergeCell ref="AB39:AF39"/>
    <mergeCell ref="AG39:AQ39"/>
    <mergeCell ref="B30:AQ30"/>
    <mergeCell ref="B31:AQ31"/>
    <mergeCell ref="B32:AQ32"/>
    <mergeCell ref="B33:AQ33"/>
    <mergeCell ref="B34:AQ34"/>
    <mergeCell ref="B35:AQ35"/>
    <mergeCell ref="B26:I26"/>
    <mergeCell ref="J26:AQ26"/>
    <mergeCell ref="B27:I27"/>
    <mergeCell ref="J27:AQ27"/>
    <mergeCell ref="B28:AQ28"/>
    <mergeCell ref="B29:AQ29"/>
    <mergeCell ref="B20:AQ20"/>
    <mergeCell ref="B21:AQ21"/>
    <mergeCell ref="B22:AQ22"/>
    <mergeCell ref="B23:AQ23"/>
    <mergeCell ref="B24:AQ24"/>
    <mergeCell ref="B25:I25"/>
    <mergeCell ref="J25:AQ25"/>
    <mergeCell ref="B9:K9"/>
    <mergeCell ref="L9:T9"/>
    <mergeCell ref="U9:AC9"/>
    <mergeCell ref="AD9:AQ9"/>
    <mergeCell ref="AJ10:AQ10"/>
    <mergeCell ref="B11:K17"/>
    <mergeCell ref="N11:AQ11"/>
    <mergeCell ref="N13:AQ13"/>
    <mergeCell ref="N15:AQ15"/>
    <mergeCell ref="N17:AQ17"/>
    <mergeCell ref="B6:K6"/>
    <mergeCell ref="B7:K7"/>
    <mergeCell ref="L7:AQ7"/>
    <mergeCell ref="B8:K8"/>
    <mergeCell ref="L8:T8"/>
    <mergeCell ref="U8:AC8"/>
    <mergeCell ref="AD8:AQ8"/>
    <mergeCell ref="A2:AR2"/>
    <mergeCell ref="L3:AK3"/>
    <mergeCell ref="B4:K4"/>
    <mergeCell ref="L4:AQ4"/>
    <mergeCell ref="B5:K5"/>
    <mergeCell ref="L5:AQ5"/>
  </mergeCells>
  <phoneticPr fontId="2"/>
  <conditionalFormatting sqref="J76:J78">
    <cfRule type="cellIs" dxfId="6" priority="2" operator="equal">
      <formula>" "</formula>
    </cfRule>
  </conditionalFormatting>
  <conditionalFormatting sqref="J49:AQ50">
    <cfRule type="cellIs" dxfId="5" priority="5" operator="equal">
      <formula>" "</formula>
    </cfRule>
  </conditionalFormatting>
  <conditionalFormatting sqref="J58:AQ59 J60:J62 AN60:AN62">
    <cfRule type="cellIs" dxfId="4" priority="4" operator="equal">
      <formula>" "</formula>
    </cfRule>
  </conditionalFormatting>
  <conditionalFormatting sqref="J74:AQ75">
    <cfRule type="cellIs" dxfId="3" priority="3" operator="equal">
      <formula>" "</formula>
    </cfRule>
  </conditionalFormatting>
  <conditionalFormatting sqref="AN76:AN78">
    <cfRule type="cellIs" dxfId="2" priority="1" operator="equal">
      <formula>" "</formula>
    </cfRule>
  </conditionalFormatting>
  <dataValidations count="1">
    <dataValidation type="list" allowBlank="1" showInputMessage="1" showErrorMessage="1" sqref="B44:L46 H68:R70" xr:uid="{1749F531-66A8-4E2D-835B-AA45AA87C47E}">
      <formula1>種別⑴</formula1>
    </dataValidation>
  </dataValidations>
  <pageMargins left="0.59055118110236227" right="0.59055118110236227" top="0.59055118110236227" bottom="0.47244094488188981" header="0.31496062992125984" footer="0.19685039370078741"/>
  <pageSetup paperSize="9" scale="73" fitToHeight="0"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78DEEDF7-04EE-4585-8D1C-68493C1CE1ED}">
          <x14:formula1>
            <xm:f>データセット!$C$9:$C$10</xm:f>
          </x14:formula1>
          <xm:sqref>M11 M13 M15 M17 K37 S37 AC37 AN60:AQ62 AN76:AQ78</xm:sqref>
        </x14:dataValidation>
        <x14:dataValidation type="list" allowBlank="1" showInputMessage="1" showErrorMessage="1" xr:uid="{32859F3C-D139-44DD-9799-3E083031B466}">
          <x14:formula1>
            <xm:f>データセット!$K$23:$K$26</xm:f>
          </x14:formula1>
          <xm:sqref>AL44:AQ46</xm:sqref>
        </x14:dataValidation>
        <x14:dataValidation type="list" allowBlank="1" showInputMessage="1" showErrorMessage="1" xr:uid="{7356A798-74D9-4424-BDB5-888E3FE749A7}">
          <x14:formula1>
            <xm:f>データセット!$K$27:$K$29</xm:f>
          </x14:formula1>
          <xm:sqref>M53:S53</xm:sqref>
        </x14:dataValidation>
        <x14:dataValidation type="list" allowBlank="1" showInputMessage="1" showErrorMessage="1" xr:uid="{A84B231B-80B3-4B83-A03D-F78A9DB2AFA8}">
          <x14:formula1>
            <xm:f>データセット!$K$23:$K$25</xm:f>
          </x14:formula1>
          <xm:sqref>AL54:AQ54 AL66:AQ70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09DE4-CCF5-454A-99B6-4DB9C89D4AAE}">
  <sheetPr>
    <tabColor rgb="FFFFFF00"/>
  </sheetPr>
  <dimension ref="A1:I71"/>
  <sheetViews>
    <sheetView showGridLines="0" view="pageBreakPreview" zoomScale="85" zoomScaleSheetLayoutView="85" workbookViewId="0">
      <selection activeCell="C11" sqref="C11:F11"/>
    </sheetView>
  </sheetViews>
  <sheetFormatPr defaultColWidth="8.75" defaultRowHeight="14.25" x14ac:dyDescent="0.4"/>
  <cols>
    <col min="1" max="1" width="8.75" style="44"/>
    <col min="2" max="2" width="30.75" style="44" customWidth="1"/>
    <col min="3" max="3" width="4.875" style="44" customWidth="1"/>
    <col min="4" max="4" width="33.875" style="44" customWidth="1"/>
    <col min="5" max="5" width="4.875" style="44" customWidth="1"/>
    <col min="6" max="6" width="33.875" style="44" customWidth="1"/>
    <col min="7" max="16384" width="8.75" style="44"/>
  </cols>
  <sheetData>
    <row r="1" spans="1:6" ht="16.5" x14ac:dyDescent="0.4">
      <c r="A1" s="39"/>
      <c r="B1" s="40" t="s">
        <v>279</v>
      </c>
      <c r="C1" s="41"/>
      <c r="D1" s="42"/>
      <c r="E1" s="43"/>
    </row>
    <row r="2" spans="1:6" ht="16.5" x14ac:dyDescent="0.4">
      <c r="A2" s="45"/>
      <c r="B2" s="40" t="s">
        <v>280</v>
      </c>
      <c r="C2" s="41"/>
      <c r="D2" s="42"/>
      <c r="E2" s="43"/>
    </row>
    <row r="3" spans="1:6" ht="16.5" x14ac:dyDescent="0.4">
      <c r="A3" s="78"/>
      <c r="B3" s="40" t="s">
        <v>281</v>
      </c>
      <c r="C3" s="41"/>
      <c r="D3" s="42"/>
      <c r="E3" s="43"/>
    </row>
    <row r="4" spans="1:6" ht="22.5" customHeight="1" x14ac:dyDescent="0.15">
      <c r="A4" s="46" t="s">
        <v>282</v>
      </c>
      <c r="B4" s="43"/>
      <c r="C4" s="43"/>
      <c r="E4" s="43"/>
    </row>
    <row r="5" spans="1:6" ht="18" customHeight="1" x14ac:dyDescent="0.4">
      <c r="A5" s="47" t="s">
        <v>218</v>
      </c>
      <c r="B5" s="48" t="s">
        <v>283</v>
      </c>
      <c r="C5" s="49"/>
      <c r="D5" s="352" t="s">
        <v>284</v>
      </c>
      <c r="E5" s="43"/>
    </row>
    <row r="6" spans="1:6" ht="18" customHeight="1" x14ac:dyDescent="0.4">
      <c r="A6" s="47" t="s">
        <v>213</v>
      </c>
      <c r="B6" s="48" t="s">
        <v>285</v>
      </c>
      <c r="C6" s="49"/>
      <c r="D6" s="352"/>
      <c r="E6" s="43"/>
    </row>
    <row r="7" spans="1:6" ht="10.5" customHeight="1" x14ac:dyDescent="0.4">
      <c r="A7" s="43"/>
      <c r="B7" s="43"/>
      <c r="C7" s="43"/>
      <c r="E7" s="43"/>
    </row>
    <row r="8" spans="1:6" x14ac:dyDescent="0.4">
      <c r="A8" s="353" t="s">
        <v>286</v>
      </c>
      <c r="B8" s="354"/>
      <c r="C8" s="354"/>
      <c r="D8" s="354"/>
      <c r="E8" s="50"/>
      <c r="F8" s="51"/>
    </row>
    <row r="9" spans="1:6" ht="9.75" customHeight="1" x14ac:dyDescent="0.4">
      <c r="A9" s="52"/>
      <c r="B9" s="52"/>
      <c r="C9" s="52"/>
      <c r="D9" s="52"/>
      <c r="E9" s="52"/>
      <c r="F9" s="52"/>
    </row>
    <row r="10" spans="1:6" x14ac:dyDescent="0.4">
      <c r="A10" s="53" t="s">
        <v>287</v>
      </c>
      <c r="B10" s="54" t="s">
        <v>288</v>
      </c>
      <c r="C10" s="355"/>
      <c r="D10" s="356"/>
      <c r="E10" s="356"/>
      <c r="F10" s="357"/>
    </row>
    <row r="11" spans="1:6" x14ac:dyDescent="0.4">
      <c r="A11" s="53" t="s">
        <v>289</v>
      </c>
      <c r="B11" s="54" t="s">
        <v>290</v>
      </c>
      <c r="C11" s="355"/>
      <c r="D11" s="356"/>
      <c r="E11" s="356"/>
      <c r="F11" s="357"/>
    </row>
    <row r="12" spans="1:6" x14ac:dyDescent="0.4">
      <c r="A12" s="53" t="s">
        <v>291</v>
      </c>
      <c r="B12" s="54" t="s">
        <v>292</v>
      </c>
      <c r="C12" s="358"/>
      <c r="D12" s="359"/>
      <c r="E12" s="359"/>
      <c r="F12" s="360"/>
    </row>
    <row r="13" spans="1:6" x14ac:dyDescent="0.4">
      <c r="A13" s="53" t="s">
        <v>293</v>
      </c>
      <c r="B13" s="55" t="s">
        <v>294</v>
      </c>
      <c r="C13" s="355"/>
      <c r="D13" s="356"/>
      <c r="E13" s="356"/>
      <c r="F13" s="357"/>
    </row>
    <row r="14" spans="1:6" x14ac:dyDescent="0.4">
      <c r="A14" s="53" t="s">
        <v>295</v>
      </c>
      <c r="B14" s="55" t="s">
        <v>207</v>
      </c>
      <c r="C14" s="358"/>
      <c r="D14" s="359"/>
      <c r="E14" s="359"/>
      <c r="F14" s="360"/>
    </row>
    <row r="15" spans="1:6" x14ac:dyDescent="0.4">
      <c r="A15" s="53" t="s">
        <v>296</v>
      </c>
      <c r="B15" s="55" t="s">
        <v>297</v>
      </c>
      <c r="C15" s="358"/>
      <c r="D15" s="359"/>
      <c r="E15" s="359"/>
      <c r="F15" s="360"/>
    </row>
    <row r="16" spans="1:6" x14ac:dyDescent="0.4">
      <c r="A16" s="53" t="s">
        <v>298</v>
      </c>
      <c r="B16" s="55" t="s">
        <v>299</v>
      </c>
      <c r="C16" s="358"/>
      <c r="D16" s="359"/>
      <c r="E16" s="359"/>
      <c r="F16" s="360"/>
    </row>
    <row r="17" spans="1:9" ht="9.75" customHeight="1" x14ac:dyDescent="0.4">
      <c r="A17" s="56"/>
      <c r="B17" s="56"/>
      <c r="C17" s="56"/>
      <c r="D17" s="56"/>
      <c r="E17" s="56"/>
      <c r="F17" s="56"/>
    </row>
    <row r="18" spans="1:9" x14ac:dyDescent="0.4">
      <c r="A18" s="353" t="s">
        <v>300</v>
      </c>
      <c r="B18" s="354"/>
      <c r="C18" s="354"/>
      <c r="D18" s="354"/>
      <c r="E18" s="50"/>
      <c r="F18" s="51"/>
    </row>
    <row r="19" spans="1:9" x14ac:dyDescent="0.4">
      <c r="A19" s="57" t="s">
        <v>301</v>
      </c>
      <c r="B19" s="57"/>
      <c r="C19" s="57"/>
      <c r="D19" s="57"/>
      <c r="E19" s="58"/>
      <c r="F19" s="58"/>
    </row>
    <row r="20" spans="1:9" x14ac:dyDescent="0.4">
      <c r="A20" s="57"/>
      <c r="B20" s="59" t="s">
        <v>302</v>
      </c>
      <c r="C20" s="60"/>
      <c r="D20" s="61" t="s">
        <v>303</v>
      </c>
      <c r="E20" s="60"/>
      <c r="F20" s="62" t="s">
        <v>304</v>
      </c>
    </row>
    <row r="21" spans="1:9" x14ac:dyDescent="0.4">
      <c r="A21" s="57"/>
      <c r="B21" s="63"/>
      <c r="C21" s="60"/>
      <c r="D21" s="61" t="s">
        <v>305</v>
      </c>
      <c r="E21" s="60"/>
      <c r="F21" s="62" t="s">
        <v>306</v>
      </c>
    </row>
    <row r="22" spans="1:9" x14ac:dyDescent="0.4">
      <c r="A22" s="57"/>
      <c r="B22" s="63"/>
      <c r="C22" s="60"/>
      <c r="D22" s="61" t="s">
        <v>307</v>
      </c>
      <c r="E22" s="60"/>
      <c r="F22" s="62" t="s">
        <v>308</v>
      </c>
    </row>
    <row r="23" spans="1:9" x14ac:dyDescent="0.4">
      <c r="A23" s="57"/>
      <c r="B23" s="63"/>
      <c r="C23" s="60"/>
      <c r="D23" s="61" t="s">
        <v>309</v>
      </c>
      <c r="E23" s="60"/>
      <c r="F23" s="62"/>
    </row>
    <row r="24" spans="1:9" x14ac:dyDescent="0.4">
      <c r="A24" s="57"/>
      <c r="B24" s="63"/>
      <c r="C24" s="60"/>
      <c r="D24" s="61" t="s">
        <v>310</v>
      </c>
      <c r="E24" s="361" t="s">
        <v>311</v>
      </c>
      <c r="F24" s="362"/>
    </row>
    <row r="25" spans="1:9" x14ac:dyDescent="0.4">
      <c r="A25" s="57" t="s">
        <v>312</v>
      </c>
      <c r="B25" s="57"/>
      <c r="C25" s="64"/>
      <c r="D25" s="58"/>
      <c r="E25" s="57"/>
      <c r="F25" s="58"/>
    </row>
    <row r="26" spans="1:9" x14ac:dyDescent="0.4">
      <c r="B26" s="59" t="s">
        <v>302</v>
      </c>
      <c r="C26" s="60"/>
      <c r="D26" s="65" t="s">
        <v>313</v>
      </c>
      <c r="E26" s="60"/>
      <c r="F26" s="62" t="s">
        <v>314</v>
      </c>
      <c r="I26" s="66"/>
    </row>
    <row r="27" spans="1:9" ht="14.25" customHeight="1" x14ac:dyDescent="0.4">
      <c r="A27" s="350" t="s">
        <v>315</v>
      </c>
      <c r="B27" s="351"/>
      <c r="C27" s="60"/>
      <c r="D27" s="65" t="s">
        <v>316</v>
      </c>
      <c r="E27" s="60"/>
      <c r="F27" s="62" t="s">
        <v>317</v>
      </c>
    </row>
    <row r="28" spans="1:9" x14ac:dyDescent="0.4">
      <c r="A28" s="350"/>
      <c r="B28" s="351"/>
      <c r="C28" s="60"/>
      <c r="D28" s="67" t="s">
        <v>318</v>
      </c>
      <c r="E28" s="60"/>
      <c r="F28" s="62" t="s">
        <v>319</v>
      </c>
    </row>
    <row r="29" spans="1:9" x14ac:dyDescent="0.4">
      <c r="A29" s="57"/>
      <c r="B29" s="59"/>
      <c r="C29" s="60"/>
      <c r="D29" s="65" t="s">
        <v>320</v>
      </c>
      <c r="E29" s="60"/>
      <c r="F29" s="62" t="s">
        <v>321</v>
      </c>
    </row>
    <row r="30" spans="1:9" x14ac:dyDescent="0.4">
      <c r="A30" s="57"/>
      <c r="B30" s="59"/>
      <c r="C30" s="60"/>
      <c r="D30" s="62" t="s">
        <v>310</v>
      </c>
      <c r="E30" s="363" t="s">
        <v>311</v>
      </c>
      <c r="F30" s="364"/>
    </row>
    <row r="31" spans="1:9" x14ac:dyDescent="0.4">
      <c r="A31" s="57" t="s">
        <v>322</v>
      </c>
      <c r="B31" s="57"/>
      <c r="C31" s="64"/>
      <c r="D31" s="58"/>
      <c r="E31" s="57"/>
      <c r="F31" s="58"/>
    </row>
    <row r="32" spans="1:9" x14ac:dyDescent="0.4">
      <c r="A32" s="57"/>
      <c r="B32" s="59" t="s">
        <v>302</v>
      </c>
      <c r="C32" s="60"/>
      <c r="D32" s="365" t="s">
        <v>323</v>
      </c>
      <c r="E32" s="366"/>
      <c r="F32" s="367"/>
    </row>
    <row r="33" spans="1:6" x14ac:dyDescent="0.4">
      <c r="A33" s="57"/>
      <c r="B33" s="59"/>
      <c r="C33" s="60"/>
      <c r="D33" s="365" t="s">
        <v>324</v>
      </c>
      <c r="E33" s="366"/>
      <c r="F33" s="367"/>
    </row>
    <row r="34" spans="1:6" x14ac:dyDescent="0.4">
      <c r="A34" s="57"/>
      <c r="B34" s="59"/>
      <c r="C34" s="60"/>
      <c r="D34" s="365" t="s">
        <v>325</v>
      </c>
      <c r="E34" s="366"/>
      <c r="F34" s="367"/>
    </row>
    <row r="35" spans="1:6" x14ac:dyDescent="0.4">
      <c r="A35" s="57"/>
      <c r="B35" s="59"/>
      <c r="C35" s="60"/>
      <c r="D35" s="365" t="s">
        <v>326</v>
      </c>
      <c r="E35" s="366"/>
      <c r="F35" s="367"/>
    </row>
    <row r="36" spans="1:6" x14ac:dyDescent="0.4">
      <c r="A36" s="57"/>
      <c r="B36" s="59"/>
      <c r="C36" s="60"/>
      <c r="D36" s="365" t="s">
        <v>327</v>
      </c>
      <c r="E36" s="366"/>
      <c r="F36" s="367"/>
    </row>
    <row r="37" spans="1:6" x14ac:dyDescent="0.4">
      <c r="A37" s="57"/>
      <c r="B37" s="59"/>
      <c r="C37" s="60"/>
      <c r="D37" s="365" t="s">
        <v>328</v>
      </c>
      <c r="E37" s="366"/>
      <c r="F37" s="367"/>
    </row>
    <row r="38" spans="1:6" x14ac:dyDescent="0.4">
      <c r="A38" s="57"/>
      <c r="B38" s="63"/>
      <c r="C38" s="68"/>
      <c r="D38" s="62" t="s">
        <v>310</v>
      </c>
      <c r="E38" s="363" t="s">
        <v>311</v>
      </c>
      <c r="F38" s="364"/>
    </row>
    <row r="39" spans="1:6" x14ac:dyDescent="0.4">
      <c r="A39" s="57" t="s">
        <v>329</v>
      </c>
      <c r="B39" s="57"/>
      <c r="C39" s="64"/>
      <c r="D39" s="58"/>
      <c r="E39" s="57"/>
      <c r="F39" s="58"/>
    </row>
    <row r="40" spans="1:6" ht="30" customHeight="1" x14ac:dyDescent="0.4">
      <c r="A40" s="57"/>
      <c r="B40" s="59" t="s">
        <v>302</v>
      </c>
      <c r="C40" s="60"/>
      <c r="D40" s="365" t="s">
        <v>330</v>
      </c>
      <c r="E40" s="366"/>
      <c r="F40" s="367"/>
    </row>
    <row r="41" spans="1:6" ht="26.25" customHeight="1" x14ac:dyDescent="0.4">
      <c r="A41" s="57"/>
      <c r="B41" s="59"/>
      <c r="C41" s="60"/>
      <c r="D41" s="365" t="s">
        <v>331</v>
      </c>
      <c r="E41" s="366"/>
      <c r="F41" s="367"/>
    </row>
    <row r="42" spans="1:6" x14ac:dyDescent="0.4">
      <c r="A42" s="57"/>
      <c r="B42" s="59"/>
      <c r="C42" s="60"/>
      <c r="D42" s="365" t="s">
        <v>332</v>
      </c>
      <c r="E42" s="366"/>
      <c r="F42" s="367"/>
    </row>
    <row r="43" spans="1:6" x14ac:dyDescent="0.4">
      <c r="A43" s="57"/>
      <c r="B43" s="63"/>
      <c r="C43" s="68"/>
      <c r="D43" s="62" t="s">
        <v>310</v>
      </c>
      <c r="E43" s="363" t="s">
        <v>311</v>
      </c>
      <c r="F43" s="364"/>
    </row>
    <row r="44" spans="1:6" x14ac:dyDescent="0.4">
      <c r="A44" s="57" t="s">
        <v>333</v>
      </c>
      <c r="B44" s="57"/>
      <c r="C44" s="64"/>
      <c r="D44" s="57"/>
      <c r="E44" s="58"/>
      <c r="F44" s="57"/>
    </row>
    <row r="45" spans="1:6" x14ac:dyDescent="0.4">
      <c r="A45" s="57"/>
      <c r="B45" s="59" t="s">
        <v>302</v>
      </c>
      <c r="C45" s="60"/>
      <c r="D45" s="365" t="s">
        <v>334</v>
      </c>
      <c r="E45" s="366"/>
      <c r="F45" s="367"/>
    </row>
    <row r="46" spans="1:6" x14ac:dyDescent="0.4">
      <c r="A46" s="57"/>
      <c r="B46" s="63"/>
      <c r="C46" s="60"/>
      <c r="D46" s="371" t="s">
        <v>335</v>
      </c>
      <c r="E46" s="372"/>
      <c r="F46" s="373"/>
    </row>
    <row r="47" spans="1:6" x14ac:dyDescent="0.4">
      <c r="A47" s="57"/>
      <c r="B47" s="63"/>
      <c r="C47" s="60"/>
      <c r="D47" s="365" t="s">
        <v>336</v>
      </c>
      <c r="E47" s="366"/>
      <c r="F47" s="367"/>
    </row>
    <row r="48" spans="1:6" x14ac:dyDescent="0.4">
      <c r="A48" s="57"/>
      <c r="B48" s="63"/>
      <c r="C48" s="60"/>
      <c r="D48" s="365" t="s">
        <v>337</v>
      </c>
      <c r="E48" s="366"/>
      <c r="F48" s="367"/>
    </row>
    <row r="49" spans="1:6" x14ac:dyDescent="0.4">
      <c r="A49" s="57"/>
      <c r="B49" s="63"/>
      <c r="C49" s="60"/>
      <c r="D49" s="365" t="s">
        <v>338</v>
      </c>
      <c r="E49" s="366"/>
      <c r="F49" s="367"/>
    </row>
    <row r="50" spans="1:6" x14ac:dyDescent="0.4">
      <c r="B50" s="69"/>
      <c r="C50" s="60"/>
      <c r="D50" s="368" t="s">
        <v>339</v>
      </c>
      <c r="E50" s="369"/>
      <c r="F50" s="370"/>
    </row>
    <row r="51" spans="1:6" x14ac:dyDescent="0.4">
      <c r="B51" s="69"/>
      <c r="C51" s="60"/>
      <c r="D51" s="368" t="s">
        <v>340</v>
      </c>
      <c r="E51" s="369"/>
      <c r="F51" s="370"/>
    </row>
    <row r="52" spans="1:6" x14ac:dyDescent="0.4">
      <c r="B52" s="70"/>
      <c r="C52" s="68"/>
      <c r="D52" s="71" t="s">
        <v>310</v>
      </c>
      <c r="E52" s="374" t="s">
        <v>311</v>
      </c>
      <c r="F52" s="375"/>
    </row>
    <row r="53" spans="1:6" x14ac:dyDescent="0.4">
      <c r="A53" s="44" t="s">
        <v>341</v>
      </c>
      <c r="C53" s="72"/>
      <c r="D53" s="52"/>
      <c r="F53" s="52"/>
    </row>
    <row r="54" spans="1:6" x14ac:dyDescent="0.4">
      <c r="B54" s="73" t="s">
        <v>302</v>
      </c>
      <c r="C54" s="60"/>
      <c r="D54" s="376" t="s">
        <v>342</v>
      </c>
      <c r="E54" s="377"/>
      <c r="F54" s="378"/>
    </row>
    <row r="55" spans="1:6" x14ac:dyDescent="0.4">
      <c r="B55" s="69"/>
      <c r="C55" s="60"/>
      <c r="D55" s="368" t="s">
        <v>343</v>
      </c>
      <c r="E55" s="369"/>
      <c r="F55" s="370"/>
    </row>
    <row r="56" spans="1:6" x14ac:dyDescent="0.4">
      <c r="B56" s="69"/>
      <c r="C56" s="60"/>
      <c r="D56" s="368" t="s">
        <v>344</v>
      </c>
      <c r="E56" s="369"/>
      <c r="F56" s="370"/>
    </row>
    <row r="57" spans="1:6" x14ac:dyDescent="0.4">
      <c r="B57" s="69"/>
      <c r="C57" s="60"/>
      <c r="D57" s="368" t="s">
        <v>345</v>
      </c>
      <c r="E57" s="369"/>
      <c r="F57" s="370"/>
    </row>
    <row r="58" spans="1:6" ht="14.25" customHeight="1" x14ac:dyDescent="0.4">
      <c r="C58" s="74"/>
      <c r="D58" s="71" t="s">
        <v>310</v>
      </c>
      <c r="E58" s="374" t="s">
        <v>311</v>
      </c>
      <c r="F58" s="375"/>
    </row>
    <row r="59" spans="1:6" ht="14.25" customHeight="1" x14ac:dyDescent="0.4">
      <c r="A59" s="75" t="s">
        <v>346</v>
      </c>
      <c r="C59" s="382"/>
      <c r="D59" s="383"/>
      <c r="E59" s="383"/>
      <c r="F59" s="384"/>
    </row>
    <row r="60" spans="1:6" x14ac:dyDescent="0.4">
      <c r="A60" s="44" t="s">
        <v>347</v>
      </c>
    </row>
    <row r="61" spans="1:6" x14ac:dyDescent="0.4">
      <c r="B61" s="76" t="s">
        <v>348</v>
      </c>
      <c r="C61" s="358"/>
      <c r="D61" s="359"/>
      <c r="E61" s="359"/>
      <c r="F61" s="360"/>
    </row>
    <row r="62" spans="1:6" x14ac:dyDescent="0.4">
      <c r="A62" s="385" t="s">
        <v>349</v>
      </c>
      <c r="B62" s="386"/>
      <c r="C62" s="358"/>
      <c r="D62" s="359"/>
      <c r="E62" s="359"/>
      <c r="F62" s="360"/>
    </row>
    <row r="63" spans="1:6" ht="7.5" customHeight="1" x14ac:dyDescent="0.4">
      <c r="A63" s="76"/>
      <c r="B63" s="76"/>
      <c r="C63" s="66"/>
      <c r="D63" s="66"/>
      <c r="E63" s="66"/>
      <c r="F63" s="66"/>
    </row>
    <row r="64" spans="1:6" x14ac:dyDescent="0.4">
      <c r="A64" s="44" t="s">
        <v>350</v>
      </c>
    </row>
    <row r="65" spans="1:6" x14ac:dyDescent="0.4">
      <c r="B65" s="76" t="s">
        <v>351</v>
      </c>
      <c r="C65" s="358"/>
      <c r="D65" s="359"/>
      <c r="E65" s="359"/>
      <c r="F65" s="360"/>
    </row>
    <row r="66" spans="1:6" ht="13.15" customHeight="1" x14ac:dyDescent="0.4">
      <c r="A66" s="44" t="s">
        <v>352</v>
      </c>
      <c r="C66" s="57"/>
      <c r="D66" s="58"/>
      <c r="E66" s="57"/>
      <c r="F66" s="58"/>
    </row>
    <row r="67" spans="1:6" x14ac:dyDescent="0.4">
      <c r="B67" s="76" t="s">
        <v>353</v>
      </c>
      <c r="C67" s="358"/>
      <c r="D67" s="359"/>
      <c r="E67" s="359"/>
      <c r="F67" s="360"/>
    </row>
    <row r="68" spans="1:6" ht="12.75" customHeight="1" x14ac:dyDescent="0.4">
      <c r="A68" s="379" t="s">
        <v>354</v>
      </c>
      <c r="B68" s="379"/>
      <c r="C68" s="60"/>
      <c r="D68" s="65" t="s">
        <v>355</v>
      </c>
      <c r="E68" s="68"/>
      <c r="F68" s="62" t="s">
        <v>356</v>
      </c>
    </row>
    <row r="69" spans="1:6" ht="13.5" customHeight="1" x14ac:dyDescent="0.4">
      <c r="A69" s="77" t="s">
        <v>357</v>
      </c>
      <c r="C69" s="57"/>
      <c r="D69" s="57"/>
      <c r="E69" s="57"/>
      <c r="F69" s="57"/>
    </row>
    <row r="70" spans="1:6" ht="18.75" customHeight="1" x14ac:dyDescent="0.15">
      <c r="A70" s="380" t="s">
        <v>358</v>
      </c>
      <c r="B70" s="381"/>
      <c r="C70" s="358"/>
      <c r="D70" s="359"/>
      <c r="E70" s="359"/>
      <c r="F70" s="360"/>
    </row>
    <row r="71" spans="1:6" ht="5.25" customHeight="1" x14ac:dyDescent="0.4"/>
  </sheetData>
  <mergeCells count="46">
    <mergeCell ref="C67:F67"/>
    <mergeCell ref="A68:B68"/>
    <mergeCell ref="A70:B70"/>
    <mergeCell ref="C70:F70"/>
    <mergeCell ref="E58:F58"/>
    <mergeCell ref="C59:F59"/>
    <mergeCell ref="C61:F61"/>
    <mergeCell ref="A62:B62"/>
    <mergeCell ref="C62:F62"/>
    <mergeCell ref="C65:F65"/>
    <mergeCell ref="D57:F57"/>
    <mergeCell ref="D45:F45"/>
    <mergeCell ref="D46:F46"/>
    <mergeCell ref="D47:F47"/>
    <mergeCell ref="D48:F48"/>
    <mergeCell ref="D49:F49"/>
    <mergeCell ref="D50:F50"/>
    <mergeCell ref="D51:F51"/>
    <mergeCell ref="E52:F52"/>
    <mergeCell ref="D54:F54"/>
    <mergeCell ref="D55:F55"/>
    <mergeCell ref="D56:F56"/>
    <mergeCell ref="E43:F43"/>
    <mergeCell ref="E30:F30"/>
    <mergeCell ref="D32:F32"/>
    <mergeCell ref="D33:F33"/>
    <mergeCell ref="D34:F34"/>
    <mergeCell ref="D35:F35"/>
    <mergeCell ref="D36:F36"/>
    <mergeCell ref="D37:F37"/>
    <mergeCell ref="E38:F38"/>
    <mergeCell ref="D40:F40"/>
    <mergeCell ref="D41:F41"/>
    <mergeCell ref="D42:F42"/>
    <mergeCell ref="A27:B28"/>
    <mergeCell ref="D5:D6"/>
    <mergeCell ref="A8:D8"/>
    <mergeCell ref="C10:F10"/>
    <mergeCell ref="C11:F11"/>
    <mergeCell ref="C12:F12"/>
    <mergeCell ref="C13:F13"/>
    <mergeCell ref="C14:F14"/>
    <mergeCell ref="C15:F15"/>
    <mergeCell ref="C16:F16"/>
    <mergeCell ref="A18:D18"/>
    <mergeCell ref="E24:F24"/>
  </mergeCells>
  <phoneticPr fontId="2"/>
  <pageMargins left="0" right="0" top="0" bottom="0"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B8250D91-CE65-4303-AC00-267AF17BF100}">
          <x14:formula1>
            <xm:f>データセット!$D$2:$D$67</xm:f>
          </x14:formula1>
          <xm:sqref>C14:F14</xm:sqref>
        </x14:dataValidation>
        <x14:dataValidation type="list" allowBlank="1" showInputMessage="1" showErrorMessage="1" xr:uid="{0017D758-5CAB-4E48-8E6B-840EDCC415C6}">
          <x14:formula1>
            <xm:f>データセット!$Q$2</xm:f>
          </x14:formula1>
          <xm:sqref>C65:F65</xm:sqref>
        </x14:dataValidation>
        <x14:dataValidation type="list" allowBlank="1" showInputMessage="1" showErrorMessage="1" xr:uid="{77D54108-536D-453E-8AC3-3A889DFB9D96}">
          <x14:formula1>
            <xm:f>データセット!$O$6:$O$17</xm:f>
          </x14:formula1>
          <xm:sqref>C59:F59</xm:sqref>
        </x14:dataValidation>
        <x14:dataValidation type="list" allowBlank="1" showInputMessage="1" showErrorMessage="1" xr:uid="{390E3C6A-47DD-45F6-A136-E2B6EDBAEC31}">
          <x14:formula1>
            <xm:f>データセット!$N$2:$N$3</xm:f>
          </x14:formula1>
          <xm:sqref>C67:F67</xm:sqref>
        </x14:dataValidation>
        <x14:dataValidation type="list" allowBlank="1" showInputMessage="1" showErrorMessage="1" xr:uid="{B483FD9A-E8C6-435E-99BF-B26DD93F581F}">
          <x14:formula1>
            <xm:f>データセット!$H$9:$H$11</xm:f>
          </x14:formula1>
          <xm:sqref>C62:F62</xm:sqref>
        </x14:dataValidation>
        <x14:dataValidation type="list" allowBlank="1" showInputMessage="1" showErrorMessage="1" xr:uid="{A99024B1-CE32-416A-9B56-78BCC37B140E}">
          <x14:formula1>
            <xm:f>データセット!$C$5:$C$7</xm:f>
          </x14:formula1>
          <xm:sqref>C26:C30 E26:E29</xm:sqref>
        </x14:dataValidation>
        <x14:dataValidation type="list" allowBlank="1" showInputMessage="1" showErrorMessage="1" xr:uid="{C1B4BFA7-831A-4344-8EDD-86A05E1958B9}">
          <x14:formula1>
            <xm:f>データセット!$F$2:$F$12</xm:f>
          </x14:formula1>
          <xm:sqref>C15:F15</xm:sqref>
        </x14:dataValidation>
        <x14:dataValidation type="list" allowBlank="1" showInputMessage="1" showErrorMessage="1" xr:uid="{3FB08E96-889B-48FC-908D-7AC664108B9E}">
          <x14:formula1>
            <xm:f>データセット!$E$2:$E$5</xm:f>
          </x14:formula1>
          <xm:sqref>C16:F16</xm:sqref>
        </x14:dataValidation>
        <x14:dataValidation type="list" allowBlank="1" showInputMessage="1" showErrorMessage="1" xr:uid="{3F94C7CD-423D-42D4-8126-B5D00FF3B4F5}">
          <x14:formula1>
            <xm:f>データセット!$C$2:$C$3</xm:f>
          </x14:formula1>
          <xm:sqref>C20:C24 C32:C38 C54:C58 C68 E20:E23 C40:C43 E45:E51 E54:E57 E40:E42 A5:A6 E68 C45:C52</xm:sqref>
        </x14:dataValidation>
        <x14:dataValidation type="list" allowBlank="1" showInputMessage="1" showErrorMessage="1" xr:uid="{F74EDCA3-B881-47DF-A6DE-C669141AC1EF}">
          <x14:formula1>
            <xm:f>データセット!$A$2:$A$48</xm:f>
          </x14:formula1>
          <xm:sqref>C12</xm:sqref>
        </x14:dataValidation>
        <x14:dataValidation type="list" allowBlank="1" showInputMessage="1" showErrorMessage="1" xr:uid="{05373227-8F48-40EA-9086-1712FAC7CDF8}">
          <x14:formula1>
            <xm:f>データセット!$G$2:$G$45</xm:f>
          </x14:formula1>
          <xm:sqref>C61:F61</xm:sqref>
        </x14:dataValidation>
        <x14:dataValidation type="list" allowBlank="1" showInputMessage="1" showErrorMessage="1" xr:uid="{C6DF2D72-B2D7-4F9D-9C6E-9D50BE4F8780}">
          <x14:formula1>
            <xm:f>データセット!$H$2:$H$3</xm:f>
          </x14:formula1>
          <xm:sqref>C70:F70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E77ED-025F-4E3A-A066-0E1974AE035C}">
  <sheetPr>
    <tabColor rgb="FFFFFF00"/>
    <pageSetUpPr fitToPage="1"/>
  </sheetPr>
  <dimension ref="A1:S41"/>
  <sheetViews>
    <sheetView view="pageBreakPreview" zoomScale="85" zoomScaleNormal="100" zoomScaleSheetLayoutView="85" workbookViewId="0">
      <selection activeCell="T14" sqref="T14"/>
    </sheetView>
  </sheetViews>
  <sheetFormatPr defaultColWidth="9" defaultRowHeight="18.75" x14ac:dyDescent="0.4"/>
  <cols>
    <col min="1" max="1" width="1.5" style="81" customWidth="1"/>
    <col min="2" max="2" width="16.5" style="81" customWidth="1"/>
    <col min="3" max="3" width="16.625" style="81" customWidth="1"/>
    <col min="4" max="4" width="24.375" style="81" customWidth="1"/>
    <col min="5" max="5" width="11.625" style="81" customWidth="1"/>
    <col min="6" max="6" width="5.5" style="81" bestFit="1" customWidth="1"/>
    <col min="7" max="7" width="16.375" style="81" customWidth="1"/>
    <col min="8" max="8" width="10" style="81" bestFit="1" customWidth="1"/>
    <col min="9" max="9" width="15.5" style="81" customWidth="1"/>
    <col min="10" max="10" width="10.875" style="81" customWidth="1"/>
    <col min="11" max="11" width="5.5" style="81" bestFit="1" customWidth="1"/>
    <col min="12" max="13" width="12.875" style="81" customWidth="1"/>
    <col min="14" max="14" width="14.25" style="81" customWidth="1"/>
    <col min="15" max="15" width="13.375" style="81" customWidth="1"/>
    <col min="16" max="16" width="14.125" style="81" customWidth="1"/>
    <col min="17" max="17" width="13.375" style="81" customWidth="1"/>
    <col min="18" max="18" width="14.625" style="81" customWidth="1"/>
    <col min="19" max="16384" width="9" style="81"/>
  </cols>
  <sheetData>
    <row r="1" spans="1:19" ht="25.5" x14ac:dyDescent="0.4">
      <c r="A1" s="79"/>
      <c r="B1" s="80" t="s">
        <v>359</v>
      </c>
      <c r="C1" s="79"/>
      <c r="D1" s="79"/>
      <c r="E1" s="79"/>
      <c r="F1" s="79"/>
      <c r="G1" s="79"/>
      <c r="H1" s="79"/>
      <c r="I1" s="79"/>
      <c r="J1" s="79"/>
      <c r="K1" s="79"/>
      <c r="L1" s="79"/>
    </row>
    <row r="2" spans="1:19" ht="46.5" customHeight="1" x14ac:dyDescent="0.4">
      <c r="A2" s="389" t="s">
        <v>360</v>
      </c>
      <c r="B2" s="389"/>
      <c r="C2" s="389"/>
      <c r="D2" s="389"/>
      <c r="E2" s="389"/>
      <c r="F2" s="389"/>
      <c r="G2" s="389"/>
      <c r="H2" s="389"/>
      <c r="I2" s="389"/>
      <c r="J2" s="389"/>
      <c r="K2" s="389"/>
      <c r="L2" s="389"/>
      <c r="M2" s="389"/>
      <c r="N2" s="389"/>
      <c r="O2" s="389"/>
      <c r="P2" s="389"/>
      <c r="Q2" s="389"/>
      <c r="R2" s="389"/>
      <c r="S2" s="80"/>
    </row>
    <row r="3" spans="1:19" ht="35.1" hidden="1" customHeight="1" x14ac:dyDescent="0.4">
      <c r="A3" s="82"/>
      <c r="B3" s="82"/>
      <c r="C3" s="82"/>
      <c r="D3" s="82"/>
      <c r="E3" s="82"/>
      <c r="F3" s="82"/>
      <c r="G3" s="82"/>
      <c r="H3" s="82"/>
      <c r="I3" s="82"/>
      <c r="J3" s="82"/>
      <c r="K3" s="82"/>
      <c r="L3" s="82"/>
      <c r="M3" s="83" t="s">
        <v>361</v>
      </c>
      <c r="N3" s="390"/>
      <c r="O3" s="390"/>
      <c r="P3" s="390"/>
      <c r="Q3" s="390"/>
      <c r="R3" s="390"/>
      <c r="S3" s="80"/>
    </row>
    <row r="4" spans="1:19" ht="35.1" customHeight="1" x14ac:dyDescent="0.4">
      <c r="A4" s="82"/>
      <c r="B4" s="82"/>
      <c r="C4" s="82"/>
      <c r="D4" s="82"/>
      <c r="E4" s="82"/>
      <c r="F4" s="82"/>
      <c r="G4" s="82"/>
      <c r="H4" s="82"/>
      <c r="I4" s="82"/>
      <c r="J4" s="82"/>
      <c r="K4" s="85"/>
      <c r="L4" s="82"/>
      <c r="M4" s="145" t="s">
        <v>362</v>
      </c>
      <c r="N4" s="391">
        <f>チェックリスト!E7</f>
        <v>0</v>
      </c>
      <c r="O4" s="391"/>
      <c r="P4" s="391"/>
      <c r="Q4" s="391"/>
      <c r="R4" s="391"/>
      <c r="S4" s="80"/>
    </row>
    <row r="5" spans="1:19" ht="35.1" customHeight="1" x14ac:dyDescent="0.4">
      <c r="A5" s="82"/>
      <c r="B5" s="82"/>
      <c r="C5" s="82"/>
      <c r="D5" s="82"/>
      <c r="E5" s="82"/>
      <c r="F5" s="82"/>
      <c r="G5" s="82"/>
      <c r="H5" s="82"/>
      <c r="I5" s="82"/>
      <c r="J5" s="82"/>
      <c r="K5" s="85"/>
      <c r="L5" s="82"/>
      <c r="M5" s="170" t="s">
        <v>41</v>
      </c>
      <c r="N5" s="406">
        <f>チェックリスト!M7</f>
        <v>0</v>
      </c>
      <c r="O5" s="407"/>
      <c r="P5" s="407"/>
      <c r="Q5" s="171" t="s">
        <v>542</v>
      </c>
      <c r="R5" s="84">
        <f>チェックリスト!M10</f>
        <v>0</v>
      </c>
      <c r="S5" s="80"/>
    </row>
    <row r="6" spans="1:19" ht="33.75" customHeight="1" x14ac:dyDescent="0.4">
      <c r="A6" s="82"/>
      <c r="B6" s="82"/>
      <c r="C6" s="82"/>
      <c r="D6" s="82"/>
      <c r="E6" s="82"/>
      <c r="F6" s="82"/>
      <c r="G6" s="82"/>
      <c r="H6" s="82"/>
      <c r="I6" s="82"/>
      <c r="J6" s="82"/>
      <c r="K6" s="82"/>
      <c r="L6" s="82"/>
      <c r="M6" s="145" t="s">
        <v>363</v>
      </c>
      <c r="N6" s="84">
        <f>チェックリスト!E10</f>
        <v>0</v>
      </c>
      <c r="O6" s="392" t="s">
        <v>541</v>
      </c>
      <c r="P6" s="393"/>
      <c r="Q6" s="394"/>
      <c r="R6" s="84">
        <f>N6*0.2</f>
        <v>0</v>
      </c>
      <c r="S6" s="80"/>
    </row>
    <row r="7" spans="1:19" ht="18.600000000000001" customHeight="1" x14ac:dyDescent="0.4">
      <c r="B7" s="86"/>
      <c r="C7" s="86"/>
      <c r="D7" s="86"/>
      <c r="E7" s="86"/>
      <c r="F7" s="86"/>
      <c r="G7" s="86"/>
      <c r="H7" s="86"/>
      <c r="I7" s="86"/>
      <c r="J7" s="86"/>
      <c r="K7" s="86"/>
      <c r="L7" s="86"/>
      <c r="M7" s="86"/>
      <c r="N7" s="86"/>
      <c r="O7" s="87" t="s">
        <v>364</v>
      </c>
      <c r="P7" s="86"/>
      <c r="Q7" s="86"/>
      <c r="R7" s="86"/>
    </row>
    <row r="8" spans="1:19" s="89" customFormat="1" ht="36.75" customHeight="1" thickBot="1" x14ac:dyDescent="0.45">
      <c r="A8" s="88" t="s">
        <v>365</v>
      </c>
      <c r="G8" s="176" t="s">
        <v>366</v>
      </c>
      <c r="H8" s="177"/>
      <c r="I8" s="178" t="s">
        <v>367</v>
      </c>
      <c r="J8" s="179"/>
      <c r="K8" s="90"/>
      <c r="Q8" s="91" t="s">
        <v>368</v>
      </c>
    </row>
    <row r="9" spans="1:19" ht="15" customHeight="1" x14ac:dyDescent="0.4">
      <c r="B9" s="115"/>
      <c r="C9" s="116"/>
      <c r="D9" s="395" t="s">
        <v>369</v>
      </c>
      <c r="E9" s="118"/>
      <c r="F9" s="119"/>
      <c r="G9" s="120"/>
      <c r="H9" s="119"/>
      <c r="I9" s="117"/>
      <c r="J9" s="121"/>
      <c r="K9" s="122"/>
      <c r="L9" s="123"/>
      <c r="M9" s="124" t="s">
        <v>370</v>
      </c>
      <c r="N9" s="125"/>
      <c r="O9" s="125"/>
      <c r="P9" s="126"/>
      <c r="Q9" s="127"/>
    </row>
    <row r="10" spans="1:19" ht="15" customHeight="1" x14ac:dyDescent="0.4">
      <c r="B10" s="396" t="s">
        <v>371</v>
      </c>
      <c r="C10" s="398"/>
      <c r="D10" s="396"/>
      <c r="E10" s="124" t="s">
        <v>372</v>
      </c>
      <c r="F10" s="124" t="s">
        <v>373</v>
      </c>
      <c r="G10" s="129" t="s">
        <v>374</v>
      </c>
      <c r="H10" s="124" t="s">
        <v>375</v>
      </c>
      <c r="I10" s="130" t="s">
        <v>376</v>
      </c>
      <c r="J10" s="124" t="s">
        <v>372</v>
      </c>
      <c r="K10" s="124" t="s">
        <v>373</v>
      </c>
      <c r="L10" s="131" t="s">
        <v>377</v>
      </c>
      <c r="M10" s="132" t="s">
        <v>378</v>
      </c>
      <c r="N10" s="131" t="s">
        <v>379</v>
      </c>
      <c r="O10" s="131" t="s">
        <v>380</v>
      </c>
      <c r="P10" s="129" t="s">
        <v>381</v>
      </c>
      <c r="Q10" s="133" t="s">
        <v>382</v>
      </c>
    </row>
    <row r="11" spans="1:19" ht="15" customHeight="1" x14ac:dyDescent="0.4">
      <c r="B11" s="399" t="s">
        <v>383</v>
      </c>
      <c r="C11" s="400"/>
      <c r="D11" s="396"/>
      <c r="E11" s="132" t="s">
        <v>384</v>
      </c>
      <c r="F11" s="132" t="s">
        <v>385</v>
      </c>
      <c r="G11" s="129" t="s">
        <v>386</v>
      </c>
      <c r="H11" s="132" t="s">
        <v>387</v>
      </c>
      <c r="I11" s="130" t="s">
        <v>388</v>
      </c>
      <c r="J11" s="132" t="s">
        <v>384</v>
      </c>
      <c r="K11" s="131" t="s">
        <v>385</v>
      </c>
      <c r="L11" s="134" t="s">
        <v>389</v>
      </c>
      <c r="M11" s="132" t="s">
        <v>390</v>
      </c>
      <c r="N11" s="135" t="s">
        <v>391</v>
      </c>
      <c r="O11" s="131" t="s">
        <v>392</v>
      </c>
      <c r="P11" s="136" t="s">
        <v>393</v>
      </c>
      <c r="Q11" s="133" t="s">
        <v>394</v>
      </c>
    </row>
    <row r="12" spans="1:19" s="92" customFormat="1" ht="15" customHeight="1" x14ac:dyDescent="0.4">
      <c r="B12" s="137"/>
      <c r="C12" s="138"/>
      <c r="D12" s="397"/>
      <c r="E12" s="139" t="s">
        <v>395</v>
      </c>
      <c r="F12" s="139" t="s">
        <v>396</v>
      </c>
      <c r="G12" s="140"/>
      <c r="H12" s="139" t="s">
        <v>397</v>
      </c>
      <c r="I12" s="141"/>
      <c r="J12" s="139" t="s">
        <v>398</v>
      </c>
      <c r="K12" s="139" t="s">
        <v>399</v>
      </c>
      <c r="L12" s="139" t="s">
        <v>400</v>
      </c>
      <c r="M12" s="139" t="s">
        <v>401</v>
      </c>
      <c r="N12" s="139" t="s">
        <v>402</v>
      </c>
      <c r="O12" s="142" t="s">
        <v>403</v>
      </c>
      <c r="P12" s="143" t="s">
        <v>404</v>
      </c>
      <c r="Q12" s="144" t="s">
        <v>405</v>
      </c>
    </row>
    <row r="13" spans="1:19" ht="39.950000000000003" customHeight="1" x14ac:dyDescent="0.4">
      <c r="B13" s="401"/>
      <c r="C13" s="402"/>
      <c r="D13" s="193"/>
      <c r="E13" s="194"/>
      <c r="F13" s="195"/>
      <c r="G13" s="196"/>
      <c r="H13" s="194"/>
      <c r="I13" s="196"/>
      <c r="J13" s="197"/>
      <c r="K13" s="195"/>
      <c r="L13" s="93">
        <f>E13*F13+H13+J13*K13</f>
        <v>0</v>
      </c>
      <c r="M13" s="94">
        <f>IFERROR(L13/F13,0)</f>
        <v>0</v>
      </c>
      <c r="N13" s="94">
        <f>ROUNDDOWN(M13*3/4,-3)</f>
        <v>0</v>
      </c>
      <c r="O13" s="94" t="str">
        <f>IFERROR(VLOOKUP(B13,'リスト（送信時には非表示）'!$B$4:$C$20,2,0),"")</f>
        <v/>
      </c>
      <c r="P13" s="95">
        <f>MIN(N13,O13)</f>
        <v>0</v>
      </c>
      <c r="Q13" s="96">
        <f t="shared" ref="Q13:Q15" si="0">(P13*F13)</f>
        <v>0</v>
      </c>
    </row>
    <row r="14" spans="1:19" ht="39.950000000000003" customHeight="1" x14ac:dyDescent="0.4">
      <c r="B14" s="401"/>
      <c r="C14" s="402"/>
      <c r="D14" s="193"/>
      <c r="E14" s="194"/>
      <c r="F14" s="195"/>
      <c r="G14" s="196"/>
      <c r="H14" s="194"/>
      <c r="I14" s="196"/>
      <c r="J14" s="197"/>
      <c r="K14" s="195"/>
      <c r="L14" s="93">
        <f t="shared" ref="L14:L15" si="1">E14*F14+H14+J14*K14</f>
        <v>0</v>
      </c>
      <c r="M14" s="94">
        <f t="shared" ref="M14:M15" si="2">IFERROR(L14/F14,0)</f>
        <v>0</v>
      </c>
      <c r="N14" s="94">
        <f>ROUNDDOWN(M14*3/4,-3)</f>
        <v>0</v>
      </c>
      <c r="O14" s="94" t="str">
        <f>IFERROR(VLOOKUP(B14,'リスト（送信時には非表示）'!$B$4:$C$20,2,0),"")</f>
        <v/>
      </c>
      <c r="P14" s="95">
        <f>MIN(N14,O14)</f>
        <v>0</v>
      </c>
      <c r="Q14" s="96">
        <f t="shared" si="0"/>
        <v>0</v>
      </c>
    </row>
    <row r="15" spans="1:19" ht="39.950000000000003" customHeight="1" x14ac:dyDescent="0.4">
      <c r="B15" s="401"/>
      <c r="C15" s="402"/>
      <c r="D15" s="193"/>
      <c r="E15" s="194"/>
      <c r="F15" s="195"/>
      <c r="G15" s="196"/>
      <c r="H15" s="194"/>
      <c r="I15" s="196"/>
      <c r="J15" s="197"/>
      <c r="K15" s="195"/>
      <c r="L15" s="93">
        <f t="shared" si="1"/>
        <v>0</v>
      </c>
      <c r="M15" s="94">
        <f t="shared" si="2"/>
        <v>0</v>
      </c>
      <c r="N15" s="94">
        <f>ROUNDDOWN(M15*3/4,-3)</f>
        <v>0</v>
      </c>
      <c r="O15" s="94" t="str">
        <f>IFERROR(VLOOKUP(B15,'リスト（送信時には非表示）'!$B$4:$C$20,2,0),"")</f>
        <v/>
      </c>
      <c r="P15" s="95">
        <f t="shared" ref="P15" si="3">MIN(N15,O15)</f>
        <v>0</v>
      </c>
      <c r="Q15" s="96">
        <f t="shared" si="0"/>
        <v>0</v>
      </c>
    </row>
    <row r="16" spans="1:19" ht="33" customHeight="1" thickBot="1" x14ac:dyDescent="0.45">
      <c r="G16" s="97" t="s">
        <v>409</v>
      </c>
      <c r="P16" s="146" t="s">
        <v>410</v>
      </c>
      <c r="Q16" s="98">
        <f>SUM(Q13:Q15)</f>
        <v>0</v>
      </c>
    </row>
    <row r="17" spans="1:18" s="89" customFormat="1" ht="36.75" customHeight="1" thickBot="1" x14ac:dyDescent="0.55000000000000004">
      <c r="A17" s="88" t="s">
        <v>411</v>
      </c>
      <c r="G17" s="176" t="s">
        <v>366</v>
      </c>
      <c r="H17" s="177"/>
      <c r="I17" s="178" t="s">
        <v>367</v>
      </c>
      <c r="J17" s="179"/>
      <c r="K17" s="90"/>
      <c r="Q17" s="99"/>
      <c r="R17" s="91" t="s">
        <v>368</v>
      </c>
    </row>
    <row r="18" spans="1:18" ht="15" customHeight="1" x14ac:dyDescent="0.25">
      <c r="B18" s="115"/>
      <c r="C18" s="115"/>
      <c r="D18" s="147"/>
      <c r="E18" s="148"/>
      <c r="F18" s="149"/>
      <c r="G18" s="120"/>
      <c r="H18" s="119"/>
      <c r="I18" s="150"/>
      <c r="J18" s="121"/>
      <c r="K18" s="122"/>
      <c r="L18" s="123"/>
      <c r="M18" s="124"/>
      <c r="N18" s="151" t="s">
        <v>412</v>
      </c>
      <c r="O18" s="151" t="s">
        <v>413</v>
      </c>
      <c r="P18" s="124"/>
      <c r="Q18" s="152"/>
      <c r="R18" s="153"/>
    </row>
    <row r="19" spans="1:18" ht="15" customHeight="1" x14ac:dyDescent="0.4">
      <c r="B19" s="396" t="s">
        <v>414</v>
      </c>
      <c r="C19" s="396" t="s">
        <v>565</v>
      </c>
      <c r="D19" s="403"/>
      <c r="E19" s="387" t="s">
        <v>415</v>
      </c>
      <c r="F19" s="388"/>
      <c r="G19" s="129" t="s">
        <v>374</v>
      </c>
      <c r="H19" s="124" t="s">
        <v>375</v>
      </c>
      <c r="I19" s="130" t="s">
        <v>376</v>
      </c>
      <c r="J19" s="124" t="s">
        <v>372</v>
      </c>
      <c r="K19" s="124" t="s">
        <v>373</v>
      </c>
      <c r="L19" s="131" t="s">
        <v>377</v>
      </c>
      <c r="M19" s="131" t="s">
        <v>416</v>
      </c>
      <c r="N19" s="154" t="s">
        <v>417</v>
      </c>
      <c r="O19" s="154" t="s">
        <v>418</v>
      </c>
      <c r="P19" s="408" t="s">
        <v>419</v>
      </c>
      <c r="Q19" s="129" t="s">
        <v>381</v>
      </c>
      <c r="R19" s="133" t="s">
        <v>382</v>
      </c>
    </row>
    <row r="20" spans="1:18" ht="15" customHeight="1" x14ac:dyDescent="0.4">
      <c r="B20" s="396"/>
      <c r="C20" s="396"/>
      <c r="D20" s="403"/>
      <c r="E20" s="404" t="s">
        <v>544</v>
      </c>
      <c r="F20" s="405"/>
      <c r="G20" s="129" t="s">
        <v>386</v>
      </c>
      <c r="H20" s="132" t="s">
        <v>387</v>
      </c>
      <c r="I20" s="130" t="s">
        <v>388</v>
      </c>
      <c r="J20" s="132" t="s">
        <v>384</v>
      </c>
      <c r="K20" s="131" t="s">
        <v>385</v>
      </c>
      <c r="L20" s="134" t="s">
        <v>420</v>
      </c>
      <c r="M20" s="135" t="s">
        <v>391</v>
      </c>
      <c r="N20" s="155" t="s">
        <v>421</v>
      </c>
      <c r="O20" s="155" t="s">
        <v>422</v>
      </c>
      <c r="P20" s="408"/>
      <c r="Q20" s="136" t="s">
        <v>423</v>
      </c>
      <c r="R20" s="133" t="s">
        <v>394</v>
      </c>
    </row>
    <row r="21" spans="1:18" s="92" customFormat="1" ht="15" customHeight="1" x14ac:dyDescent="0.4">
      <c r="B21" s="137"/>
      <c r="C21" s="137"/>
      <c r="D21" s="156"/>
      <c r="E21" s="157"/>
      <c r="F21" s="158" t="s">
        <v>424</v>
      </c>
      <c r="G21" s="140"/>
      <c r="H21" s="139" t="s">
        <v>425</v>
      </c>
      <c r="I21" s="159"/>
      <c r="J21" s="139" t="s">
        <v>426</v>
      </c>
      <c r="K21" s="139" t="s">
        <v>427</v>
      </c>
      <c r="L21" s="139" t="s">
        <v>428</v>
      </c>
      <c r="M21" s="139" t="s">
        <v>429</v>
      </c>
      <c r="N21" s="160" t="s">
        <v>430</v>
      </c>
      <c r="O21" s="160" t="s">
        <v>430</v>
      </c>
      <c r="P21" s="142" t="s">
        <v>431</v>
      </c>
      <c r="Q21" s="143" t="s">
        <v>432</v>
      </c>
      <c r="R21" s="161" t="s">
        <v>433</v>
      </c>
    </row>
    <row r="22" spans="1:18" ht="45.75" customHeight="1" thickBot="1" x14ac:dyDescent="0.45">
      <c r="B22" s="100" t="s">
        <v>434</v>
      </c>
      <c r="C22" s="401"/>
      <c r="D22" s="402"/>
      <c r="E22" s="412"/>
      <c r="F22" s="413"/>
      <c r="G22" s="198"/>
      <c r="H22" s="199"/>
      <c r="I22" s="198"/>
      <c r="J22" s="199"/>
      <c r="K22" s="199"/>
      <c r="L22" s="101">
        <f>E22+H22+J22*K22</f>
        <v>0</v>
      </c>
      <c r="M22" s="102">
        <f>ROUNDDOWN(SUM(L22:L22)*4/5,-3)</f>
        <v>0</v>
      </c>
      <c r="N22" s="200"/>
      <c r="O22" s="200"/>
      <c r="P22" s="102">
        <f>IF(N22="○",VLOOKUP(R5,'リスト（送信時には非表示）'!$B$24:$C$173,2,0),2500000)+IF(O22="○",50000,0)</f>
        <v>2500000</v>
      </c>
      <c r="Q22" s="103">
        <f>MIN(M22,P22)</f>
        <v>0</v>
      </c>
      <c r="R22" s="104">
        <f>Q22</f>
        <v>0</v>
      </c>
    </row>
    <row r="23" spans="1:18" ht="23.25" customHeight="1" x14ac:dyDescent="0.4">
      <c r="G23" s="105" t="s">
        <v>409</v>
      </c>
    </row>
    <row r="24" spans="1:18" s="89" customFormat="1" ht="36.75" customHeight="1" thickBot="1" x14ac:dyDescent="0.55000000000000004">
      <c r="A24" s="88" t="s">
        <v>435</v>
      </c>
      <c r="G24" s="176" t="s">
        <v>366</v>
      </c>
      <c r="H24" s="177"/>
      <c r="I24" s="178" t="s">
        <v>367</v>
      </c>
      <c r="J24" s="179"/>
      <c r="K24" s="90"/>
      <c r="P24" s="91" t="s">
        <v>368</v>
      </c>
      <c r="Q24" s="99"/>
    </row>
    <row r="25" spans="1:18" ht="15" customHeight="1" x14ac:dyDescent="0.4">
      <c r="B25" s="115"/>
      <c r="C25" s="115"/>
      <c r="D25" s="162"/>
      <c r="E25" s="148"/>
      <c r="F25" s="149"/>
      <c r="G25" s="120"/>
      <c r="H25" s="119"/>
      <c r="I25" s="150"/>
      <c r="J25" s="121"/>
      <c r="K25" s="122"/>
      <c r="L25" s="123"/>
      <c r="M25" s="124"/>
      <c r="N25" s="124"/>
      <c r="O25" s="152"/>
      <c r="P25" s="163"/>
    </row>
    <row r="26" spans="1:18" ht="15" customHeight="1" x14ac:dyDescent="0.4">
      <c r="B26" s="396" t="s">
        <v>436</v>
      </c>
      <c r="C26" s="128" t="s">
        <v>414</v>
      </c>
      <c r="D26" s="414" t="s">
        <v>585</v>
      </c>
      <c r="E26" s="387" t="s">
        <v>415</v>
      </c>
      <c r="F26" s="388"/>
      <c r="G26" s="129" t="s">
        <v>374</v>
      </c>
      <c r="H26" s="124" t="s">
        <v>375</v>
      </c>
      <c r="I26" s="130" t="s">
        <v>376</v>
      </c>
      <c r="J26" s="124" t="s">
        <v>372</v>
      </c>
      <c r="K26" s="124" t="s">
        <v>373</v>
      </c>
      <c r="L26" s="131" t="s">
        <v>377</v>
      </c>
      <c r="M26" s="131" t="s">
        <v>437</v>
      </c>
      <c r="N26" s="408" t="s">
        <v>419</v>
      </c>
      <c r="O26" s="129" t="s">
        <v>381</v>
      </c>
      <c r="P26" s="133" t="s">
        <v>382</v>
      </c>
    </row>
    <row r="27" spans="1:18" ht="15" customHeight="1" x14ac:dyDescent="0.4">
      <c r="B27" s="396"/>
      <c r="C27" s="164" t="s">
        <v>438</v>
      </c>
      <c r="D27" s="414"/>
      <c r="E27" s="404" t="s">
        <v>544</v>
      </c>
      <c r="F27" s="405"/>
      <c r="G27" s="129" t="s">
        <v>439</v>
      </c>
      <c r="H27" s="132" t="s">
        <v>387</v>
      </c>
      <c r="I27" s="130" t="s">
        <v>388</v>
      </c>
      <c r="J27" s="132" t="s">
        <v>384</v>
      </c>
      <c r="K27" s="131" t="s">
        <v>385</v>
      </c>
      <c r="L27" s="134" t="s">
        <v>440</v>
      </c>
      <c r="M27" s="135" t="s">
        <v>391</v>
      </c>
      <c r="N27" s="408"/>
      <c r="O27" s="136" t="s">
        <v>441</v>
      </c>
      <c r="P27" s="133" t="s">
        <v>394</v>
      </c>
    </row>
    <row r="28" spans="1:18" s="92" customFormat="1" ht="15" customHeight="1" x14ac:dyDescent="0.4">
      <c r="B28" s="137"/>
      <c r="C28" s="137"/>
      <c r="D28" s="165"/>
      <c r="E28" s="157"/>
      <c r="F28" s="166" t="s">
        <v>442</v>
      </c>
      <c r="G28" s="140"/>
      <c r="H28" s="139" t="s">
        <v>443</v>
      </c>
      <c r="I28" s="167"/>
      <c r="J28" s="139" t="s">
        <v>444</v>
      </c>
      <c r="K28" s="139" t="s">
        <v>445</v>
      </c>
      <c r="L28" s="139" t="s">
        <v>446</v>
      </c>
      <c r="M28" s="139" t="s">
        <v>447</v>
      </c>
      <c r="N28" s="142" t="s">
        <v>448</v>
      </c>
      <c r="O28" s="143" t="s">
        <v>449</v>
      </c>
      <c r="P28" s="161" t="s">
        <v>450</v>
      </c>
      <c r="Q28" s="81"/>
      <c r="R28" s="81"/>
    </row>
    <row r="29" spans="1:18" ht="39.950000000000003" customHeight="1" x14ac:dyDescent="0.4">
      <c r="B29" s="409" t="s">
        <v>451</v>
      </c>
      <c r="C29" s="410" t="s">
        <v>452</v>
      </c>
      <c r="D29" s="192"/>
      <c r="E29" s="412"/>
      <c r="F29" s="413"/>
      <c r="G29" s="201"/>
      <c r="H29" s="202"/>
      <c r="I29" s="203"/>
      <c r="J29" s="194"/>
      <c r="K29" s="199"/>
      <c r="L29" s="106">
        <f>E29+H29+J29*K29</f>
        <v>0</v>
      </c>
      <c r="M29" s="426">
        <f>ROUNDDOWN(SUM(L29:L32)*3/4,-3)</f>
        <v>0</v>
      </c>
      <c r="N29" s="429">
        <v>4000000</v>
      </c>
      <c r="O29" s="430">
        <f>MIN(M29,N29)</f>
        <v>0</v>
      </c>
      <c r="P29" s="424">
        <f>O29</f>
        <v>0</v>
      </c>
    </row>
    <row r="30" spans="1:18" ht="39.950000000000003" customHeight="1" x14ac:dyDescent="0.4">
      <c r="B30" s="409"/>
      <c r="C30" s="411"/>
      <c r="D30" s="192"/>
      <c r="E30" s="412"/>
      <c r="F30" s="413"/>
      <c r="G30" s="201"/>
      <c r="H30" s="202"/>
      <c r="I30" s="203"/>
      <c r="J30" s="194"/>
      <c r="K30" s="199"/>
      <c r="L30" s="106">
        <f t="shared" ref="L30:L32" si="4">E30+H30+J30*K30</f>
        <v>0</v>
      </c>
      <c r="M30" s="427"/>
      <c r="N30" s="429"/>
      <c r="O30" s="430"/>
      <c r="P30" s="424"/>
    </row>
    <row r="31" spans="1:18" ht="39.950000000000003" customHeight="1" x14ac:dyDescent="0.4">
      <c r="B31" s="409" t="s">
        <v>453</v>
      </c>
      <c r="C31" s="196"/>
      <c r="D31" s="192"/>
      <c r="E31" s="412"/>
      <c r="F31" s="413"/>
      <c r="G31" s="201"/>
      <c r="H31" s="202"/>
      <c r="I31" s="203"/>
      <c r="J31" s="194"/>
      <c r="K31" s="199"/>
      <c r="L31" s="106">
        <f t="shared" si="4"/>
        <v>0</v>
      </c>
      <c r="M31" s="427"/>
      <c r="N31" s="429"/>
      <c r="O31" s="430"/>
      <c r="P31" s="424"/>
    </row>
    <row r="32" spans="1:18" ht="39.950000000000003" customHeight="1" thickBot="1" x14ac:dyDescent="0.45">
      <c r="B32" s="409"/>
      <c r="C32" s="196"/>
      <c r="D32" s="192"/>
      <c r="E32" s="412"/>
      <c r="F32" s="413"/>
      <c r="G32" s="201"/>
      <c r="H32" s="202"/>
      <c r="I32" s="203"/>
      <c r="J32" s="194"/>
      <c r="K32" s="199"/>
      <c r="L32" s="106">
        <f t="shared" si="4"/>
        <v>0</v>
      </c>
      <c r="M32" s="428"/>
      <c r="N32" s="429"/>
      <c r="O32" s="430"/>
      <c r="P32" s="425"/>
    </row>
    <row r="34" spans="1:18" s="89" customFormat="1" ht="36.75" customHeight="1" thickBot="1" x14ac:dyDescent="0.55000000000000004">
      <c r="A34" s="88" t="s">
        <v>454</v>
      </c>
      <c r="E34" s="107"/>
      <c r="O34" s="91" t="s">
        <v>368</v>
      </c>
      <c r="Q34" s="99"/>
    </row>
    <row r="35" spans="1:18" ht="15" customHeight="1" x14ac:dyDescent="0.4">
      <c r="B35" s="415" t="s">
        <v>436</v>
      </c>
      <c r="C35" s="416"/>
      <c r="D35" s="417"/>
      <c r="E35" s="415" t="s">
        <v>455</v>
      </c>
      <c r="F35" s="416"/>
      <c r="G35" s="416"/>
      <c r="H35" s="416"/>
      <c r="I35" s="416"/>
      <c r="J35" s="121"/>
      <c r="K35" s="122"/>
      <c r="L35" s="148"/>
      <c r="M35" s="124"/>
      <c r="N35" s="152"/>
      <c r="O35" s="163"/>
      <c r="Q35" s="452" t="s">
        <v>368</v>
      </c>
      <c r="R35" s="452"/>
    </row>
    <row r="36" spans="1:18" ht="15" customHeight="1" thickBot="1" x14ac:dyDescent="0.45">
      <c r="B36" s="418"/>
      <c r="C36" s="419"/>
      <c r="D36" s="420"/>
      <c r="E36" s="418"/>
      <c r="F36" s="419"/>
      <c r="G36" s="419"/>
      <c r="H36" s="419"/>
      <c r="I36" s="419"/>
      <c r="J36" s="148"/>
      <c r="K36" s="149"/>
      <c r="L36" s="129" t="s">
        <v>456</v>
      </c>
      <c r="M36" s="408" t="s">
        <v>419</v>
      </c>
      <c r="N36" s="129" t="s">
        <v>381</v>
      </c>
      <c r="O36" s="133" t="s">
        <v>382</v>
      </c>
      <c r="Q36" s="453"/>
      <c r="R36" s="453"/>
    </row>
    <row r="37" spans="1:18" ht="15" customHeight="1" x14ac:dyDescent="0.4">
      <c r="B37" s="418"/>
      <c r="C37" s="419"/>
      <c r="D37" s="420"/>
      <c r="E37" s="418"/>
      <c r="F37" s="419"/>
      <c r="G37" s="419"/>
      <c r="H37" s="419"/>
      <c r="I37" s="419"/>
      <c r="J37" s="404" t="s">
        <v>457</v>
      </c>
      <c r="K37" s="405"/>
      <c r="L37" s="168" t="s">
        <v>391</v>
      </c>
      <c r="M37" s="408"/>
      <c r="N37" s="136" t="s">
        <v>458</v>
      </c>
      <c r="O37" s="133" t="s">
        <v>394</v>
      </c>
      <c r="Q37" s="454" t="s">
        <v>604</v>
      </c>
      <c r="R37" s="455"/>
    </row>
    <row r="38" spans="1:18" s="92" customFormat="1" ht="15" customHeight="1" x14ac:dyDescent="0.4">
      <c r="B38" s="421"/>
      <c r="C38" s="422"/>
      <c r="D38" s="423"/>
      <c r="E38" s="421"/>
      <c r="F38" s="422"/>
      <c r="G38" s="422"/>
      <c r="H38" s="422"/>
      <c r="I38" s="422"/>
      <c r="J38" s="157"/>
      <c r="K38" s="166" t="s">
        <v>459</v>
      </c>
      <c r="L38" s="169" t="s">
        <v>460</v>
      </c>
      <c r="M38" s="142" t="s">
        <v>461</v>
      </c>
      <c r="N38" s="143" t="s">
        <v>462</v>
      </c>
      <c r="O38" s="161" t="s">
        <v>463</v>
      </c>
      <c r="Q38" s="456"/>
      <c r="R38" s="457"/>
    </row>
    <row r="39" spans="1:18" ht="39.950000000000003" customHeight="1" x14ac:dyDescent="0.4">
      <c r="B39" s="437" t="s">
        <v>464</v>
      </c>
      <c r="C39" s="438"/>
      <c r="D39" s="439"/>
      <c r="E39" s="401"/>
      <c r="F39" s="445"/>
      <c r="G39" s="445"/>
      <c r="H39" s="445"/>
      <c r="I39" s="402"/>
      <c r="J39" s="443"/>
      <c r="K39" s="444"/>
      <c r="L39" s="446">
        <f>ROUNDDOWN(SUM(J39:K40)*3/4,-3)</f>
        <v>0</v>
      </c>
      <c r="M39" s="448">
        <v>450000</v>
      </c>
      <c r="N39" s="450">
        <f>MIN(L39,M39)</f>
        <v>0</v>
      </c>
      <c r="O39" s="431">
        <f>(N39)</f>
        <v>0</v>
      </c>
      <c r="Q39" s="433">
        <f>SUM(Q16,R22,P29,O39)</f>
        <v>0</v>
      </c>
      <c r="R39" s="434"/>
    </row>
    <row r="40" spans="1:18" ht="47.25" customHeight="1" thickBot="1" x14ac:dyDescent="0.45">
      <c r="B40" s="437" t="s">
        <v>543</v>
      </c>
      <c r="C40" s="438"/>
      <c r="D40" s="439"/>
      <c r="E40" s="440"/>
      <c r="F40" s="441"/>
      <c r="G40" s="441"/>
      <c r="H40" s="441"/>
      <c r="I40" s="442"/>
      <c r="J40" s="443"/>
      <c r="K40" s="444"/>
      <c r="L40" s="447"/>
      <c r="M40" s="449"/>
      <c r="N40" s="451"/>
      <c r="O40" s="432"/>
      <c r="Q40" s="435"/>
      <c r="R40" s="436"/>
    </row>
    <row r="41" spans="1:18" x14ac:dyDescent="0.4">
      <c r="Q41" s="108"/>
    </row>
  </sheetData>
  <sheetProtection algorithmName="SHA-512" hashValue="A4hlbtFFzEC4TFGWs4oCsBWO7/D67MuRCT/1zX8fUdbHI9qtHQZlgqZC5ggDmdIY6ZIJ9WbcKCLH7k/31/3v0g==" saltValue="96QN0FjusYxekDIyiQX4iQ==" spinCount="100000" sheet="1" objects="1" scenarios="1"/>
  <mergeCells count="51">
    <mergeCell ref="N26:N27"/>
    <mergeCell ref="O39:O40"/>
    <mergeCell ref="Q39:R40"/>
    <mergeCell ref="B40:D40"/>
    <mergeCell ref="E40:I40"/>
    <mergeCell ref="J40:K40"/>
    <mergeCell ref="B39:D39"/>
    <mergeCell ref="E39:I39"/>
    <mergeCell ref="J39:K39"/>
    <mergeCell ref="L39:L40"/>
    <mergeCell ref="M39:M40"/>
    <mergeCell ref="N39:N40"/>
    <mergeCell ref="Q35:R36"/>
    <mergeCell ref="M36:M37"/>
    <mergeCell ref="J37:K37"/>
    <mergeCell ref="Q37:R38"/>
    <mergeCell ref="P29:P32"/>
    <mergeCell ref="M29:M32"/>
    <mergeCell ref="N29:N32"/>
    <mergeCell ref="O29:O32"/>
    <mergeCell ref="E30:F30"/>
    <mergeCell ref="B31:B32"/>
    <mergeCell ref="E31:F31"/>
    <mergeCell ref="E32:F32"/>
    <mergeCell ref="B35:D38"/>
    <mergeCell ref="E35:I38"/>
    <mergeCell ref="B29:B30"/>
    <mergeCell ref="C29:C30"/>
    <mergeCell ref="E29:F29"/>
    <mergeCell ref="C22:D22"/>
    <mergeCell ref="E22:F22"/>
    <mergeCell ref="B26:B27"/>
    <mergeCell ref="D26:D27"/>
    <mergeCell ref="E26:F26"/>
    <mergeCell ref="E27:F27"/>
    <mergeCell ref="E19:F19"/>
    <mergeCell ref="A2:R2"/>
    <mergeCell ref="N3:R3"/>
    <mergeCell ref="N4:R4"/>
    <mergeCell ref="O6:Q6"/>
    <mergeCell ref="D9:D12"/>
    <mergeCell ref="B10:C10"/>
    <mergeCell ref="B11:C11"/>
    <mergeCell ref="B13:C13"/>
    <mergeCell ref="B14:C14"/>
    <mergeCell ref="B15:C15"/>
    <mergeCell ref="B19:B20"/>
    <mergeCell ref="C19:D20"/>
    <mergeCell ref="E20:F20"/>
    <mergeCell ref="N5:P5"/>
    <mergeCell ref="P19:P20"/>
  </mergeCells>
  <phoneticPr fontId="2"/>
  <conditionalFormatting sqref="G13:K14">
    <cfRule type="expression" dxfId="1" priority="1">
      <formula>$B13:$B15="その他"</formula>
    </cfRule>
  </conditionalFormatting>
  <conditionalFormatting sqref="G15:K15">
    <cfRule type="expression" dxfId="0" priority="2">
      <formula>$B15:$B16="その他"</formula>
    </cfRule>
  </conditionalFormatting>
  <dataValidations count="3">
    <dataValidation type="whole" operator="lessThan" allowBlank="1" showInputMessage="1" showErrorMessage="1" error="125,000円が上限です。" sqref="J22 J13:J15 J29:J32" xr:uid="{27E63F5C-EF15-4168-AF52-373921DF1B31}">
      <formula1>125001</formula1>
    </dataValidation>
    <dataValidation type="list" allowBlank="1" showInputMessage="1" showErrorMessage="1" sqref="N22:O22" xr:uid="{E39521E6-7A50-45CC-9F4D-73BB9AE3C441}">
      <formula1>"○"</formula1>
    </dataValidation>
    <dataValidation type="list" allowBlank="1" showInputMessage="1" showErrorMessage="1" sqref="B13:B15 C31:C32" xr:uid="{7CB4737C-C01D-4FB2-9DAF-532E5AF4A4CA}">
      <formula1>種別⑴</formula1>
    </dataValidation>
  </dataValidations>
  <printOptions horizontalCentered="1"/>
  <pageMargins left="0.59055118110236227" right="0.59055118110236227" top="0.43307086614173229" bottom="0.35433070866141736" header="0.31496062992125984" footer="7.874015748031496E-2"/>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FA3E-96EE-4050-9E5D-D345C8BE17CA}">
  <sheetPr>
    <tabColor theme="0"/>
  </sheetPr>
  <dimension ref="A1:C80"/>
  <sheetViews>
    <sheetView zoomScale="70" zoomScaleNormal="70" workbookViewId="0">
      <pane xSplit="1" ySplit="2" topLeftCell="B40" activePane="bottomRight" state="frozen"/>
      <selection pane="topRight" activeCell="B1" sqref="B1"/>
      <selection pane="bottomLeft" activeCell="A3" sqref="A3"/>
      <selection pane="bottomRight" activeCell="P54" sqref="P54"/>
    </sheetView>
  </sheetViews>
  <sheetFormatPr defaultRowHeight="18.75" x14ac:dyDescent="0.4"/>
  <cols>
    <col min="2" max="2" width="23.375" customWidth="1"/>
    <col min="3" max="3" width="18.875" style="180" customWidth="1"/>
  </cols>
  <sheetData>
    <row r="1" spans="1:3" x14ac:dyDescent="0.4">
      <c r="A1" s="89" t="s">
        <v>545</v>
      </c>
    </row>
    <row r="2" spans="1:3" x14ac:dyDescent="0.4">
      <c r="A2" s="186" t="s">
        <v>553</v>
      </c>
      <c r="B2" s="186" t="s">
        <v>554</v>
      </c>
      <c r="C2" s="186" t="s">
        <v>555</v>
      </c>
    </row>
    <row r="3" spans="1:3" ht="20.100000000000001" customHeight="1" x14ac:dyDescent="0.4">
      <c r="A3" s="458" t="s">
        <v>548</v>
      </c>
      <c r="B3" s="182" t="s">
        <v>2</v>
      </c>
      <c r="C3" s="181">
        <f>チェックリスト!E5</f>
        <v>0</v>
      </c>
    </row>
    <row r="4" spans="1:3" ht="20.100000000000001" customHeight="1" x14ac:dyDescent="0.4">
      <c r="A4" s="459"/>
      <c r="B4" s="182" t="s">
        <v>3</v>
      </c>
      <c r="C4" s="181">
        <f>チェックリスト!M5</f>
        <v>0</v>
      </c>
    </row>
    <row r="5" spans="1:3" ht="20.100000000000001" customHeight="1" x14ac:dyDescent="0.4">
      <c r="A5" s="459"/>
      <c r="B5" s="182" t="s">
        <v>4</v>
      </c>
      <c r="C5" s="181">
        <f>チェックリスト!E6</f>
        <v>0</v>
      </c>
    </row>
    <row r="6" spans="1:3" ht="20.100000000000001" customHeight="1" x14ac:dyDescent="0.4">
      <c r="A6" s="459"/>
      <c r="B6" s="182" t="s">
        <v>5</v>
      </c>
      <c r="C6" s="181">
        <f>チェックリスト!M6</f>
        <v>0</v>
      </c>
    </row>
    <row r="7" spans="1:3" ht="20.100000000000001" customHeight="1" x14ac:dyDescent="0.4">
      <c r="A7" s="459"/>
      <c r="B7" s="182" t="s">
        <v>546</v>
      </c>
      <c r="C7" s="181">
        <f>チェックリスト!E7</f>
        <v>0</v>
      </c>
    </row>
    <row r="8" spans="1:3" ht="20.100000000000001" customHeight="1" x14ac:dyDescent="0.4">
      <c r="A8" s="459"/>
      <c r="B8" s="182" t="s">
        <v>7</v>
      </c>
      <c r="C8" s="181">
        <f>チェックリスト!M7</f>
        <v>0</v>
      </c>
    </row>
    <row r="9" spans="1:3" ht="20.100000000000001" customHeight="1" x14ac:dyDescent="0.4">
      <c r="A9" s="459"/>
      <c r="B9" s="182" t="s">
        <v>8</v>
      </c>
      <c r="C9" s="181">
        <f>チェックリスト!E8</f>
        <v>0</v>
      </c>
    </row>
    <row r="10" spans="1:3" ht="20.100000000000001" customHeight="1" x14ac:dyDescent="0.4">
      <c r="A10" s="459"/>
      <c r="B10" s="182" t="s">
        <v>9</v>
      </c>
      <c r="C10" s="181">
        <f>チェックリスト!M8</f>
        <v>0</v>
      </c>
    </row>
    <row r="11" spans="1:3" ht="20.100000000000001" customHeight="1" x14ac:dyDescent="0.4">
      <c r="A11" s="459"/>
      <c r="B11" s="182" t="s">
        <v>547</v>
      </c>
      <c r="C11" s="181">
        <f>チェックリスト!E9</f>
        <v>0</v>
      </c>
    </row>
    <row r="12" spans="1:3" ht="20.100000000000001" customHeight="1" x14ac:dyDescent="0.4">
      <c r="A12" s="459"/>
      <c r="B12" s="182" t="s">
        <v>138</v>
      </c>
      <c r="C12" s="181">
        <f>チェックリスト!M9</f>
        <v>0</v>
      </c>
    </row>
    <row r="13" spans="1:3" ht="20.100000000000001" customHeight="1" x14ac:dyDescent="0.4">
      <c r="A13" s="459"/>
      <c r="B13" s="182" t="s">
        <v>12</v>
      </c>
      <c r="C13" s="181">
        <f>チェックリスト!E10</f>
        <v>0</v>
      </c>
    </row>
    <row r="14" spans="1:3" ht="20.100000000000001" customHeight="1" x14ac:dyDescent="0.4">
      <c r="A14" s="459"/>
      <c r="B14" s="182" t="s">
        <v>13</v>
      </c>
      <c r="C14" s="181">
        <f>チェックリスト!M10</f>
        <v>0</v>
      </c>
    </row>
    <row r="15" spans="1:3" ht="20.100000000000001" customHeight="1" x14ac:dyDescent="0.4">
      <c r="A15" s="459"/>
      <c r="B15" s="182" t="s">
        <v>600</v>
      </c>
      <c r="C15" s="181">
        <f>チェックリスト!B60</f>
        <v>0</v>
      </c>
    </row>
    <row r="16" spans="1:3" ht="20.100000000000001" customHeight="1" x14ac:dyDescent="0.4">
      <c r="A16" s="460"/>
      <c r="B16" s="182" t="s">
        <v>601</v>
      </c>
      <c r="C16" s="181">
        <f>チェックリスト!B62</f>
        <v>0</v>
      </c>
    </row>
    <row r="17" spans="1:3" ht="20.100000000000001" customHeight="1" x14ac:dyDescent="0.4">
      <c r="A17" s="458" t="s">
        <v>562</v>
      </c>
      <c r="B17" s="182" t="s">
        <v>549</v>
      </c>
      <c r="C17" s="181">
        <f>'別紙1（導入計画書）'!M11</f>
        <v>0</v>
      </c>
    </row>
    <row r="18" spans="1:3" ht="20.100000000000001" customHeight="1" x14ac:dyDescent="0.4">
      <c r="A18" s="459"/>
      <c r="B18" s="182" t="s">
        <v>550</v>
      </c>
      <c r="C18" s="181">
        <f>'別紙1（導入計画書）'!M13</f>
        <v>0</v>
      </c>
    </row>
    <row r="19" spans="1:3" ht="20.100000000000001" customHeight="1" x14ac:dyDescent="0.4">
      <c r="A19" s="459"/>
      <c r="B19" s="182" t="s">
        <v>551</v>
      </c>
      <c r="C19" s="181">
        <f>'別紙1（導入計画書）'!M15</f>
        <v>0</v>
      </c>
    </row>
    <row r="20" spans="1:3" ht="20.100000000000001" customHeight="1" x14ac:dyDescent="0.4">
      <c r="A20" s="460"/>
      <c r="B20" s="182" t="s">
        <v>552</v>
      </c>
      <c r="C20" s="181">
        <f>'別紙1（導入計画書）'!M17</f>
        <v>0</v>
      </c>
    </row>
    <row r="21" spans="1:3" ht="20.100000000000001" customHeight="1" x14ac:dyDescent="0.4">
      <c r="A21" s="461" t="s">
        <v>561</v>
      </c>
      <c r="B21" s="182" t="s">
        <v>557</v>
      </c>
      <c r="C21" s="183">
        <f>'別紙1（導入計画書）'!B22</f>
        <v>0</v>
      </c>
    </row>
    <row r="22" spans="1:3" ht="20.100000000000001" customHeight="1" x14ac:dyDescent="0.4">
      <c r="A22" s="459"/>
      <c r="B22" s="182" t="s">
        <v>558</v>
      </c>
      <c r="C22" s="181">
        <f>'別紙1（導入計画書）'!J25</f>
        <v>0</v>
      </c>
    </row>
    <row r="23" spans="1:3" ht="20.100000000000001" customHeight="1" x14ac:dyDescent="0.4">
      <c r="A23" s="459"/>
      <c r="B23" s="182" t="s">
        <v>559</v>
      </c>
      <c r="C23" s="181">
        <f>'別紙1（導入計画書）'!J26</f>
        <v>0</v>
      </c>
    </row>
    <row r="24" spans="1:3" ht="20.100000000000001" customHeight="1" x14ac:dyDescent="0.4">
      <c r="A24" s="459"/>
      <c r="B24" s="182" t="s">
        <v>560</v>
      </c>
      <c r="C24" s="181">
        <f>'別紙1（導入計画書）'!J27</f>
        <v>0</v>
      </c>
    </row>
    <row r="25" spans="1:3" ht="20.100000000000001" customHeight="1" x14ac:dyDescent="0.4">
      <c r="A25" s="460"/>
      <c r="B25" s="182" t="s">
        <v>556</v>
      </c>
      <c r="C25" s="181">
        <f>'別紙1（導入計画書）'!B30</f>
        <v>0</v>
      </c>
    </row>
    <row r="26" spans="1:3" ht="20.100000000000001" customHeight="1" x14ac:dyDescent="0.4">
      <c r="A26" s="461" t="s">
        <v>574</v>
      </c>
      <c r="B26" s="182" t="s">
        <v>564</v>
      </c>
      <c r="C26" s="181">
        <f>'別紙2（所要額調書）'!B13</f>
        <v>0</v>
      </c>
    </row>
    <row r="27" spans="1:3" ht="20.100000000000001" customHeight="1" x14ac:dyDescent="0.4">
      <c r="A27" s="462"/>
      <c r="B27" s="182" t="s">
        <v>566</v>
      </c>
      <c r="C27" s="181">
        <f>'別紙2（所要額調書）'!D13</f>
        <v>0</v>
      </c>
    </row>
    <row r="28" spans="1:3" ht="20.100000000000001" customHeight="1" x14ac:dyDescent="0.4">
      <c r="A28" s="462"/>
      <c r="B28" s="182" t="s">
        <v>567</v>
      </c>
      <c r="C28" s="184">
        <f>'別紙2（所要額調書）'!E13</f>
        <v>0</v>
      </c>
    </row>
    <row r="29" spans="1:3" ht="20.100000000000001" customHeight="1" x14ac:dyDescent="0.4">
      <c r="A29" s="462"/>
      <c r="B29" s="182" t="s">
        <v>568</v>
      </c>
      <c r="C29" s="181">
        <f>'別紙2（所要額調書）'!F13</f>
        <v>0</v>
      </c>
    </row>
    <row r="30" spans="1:3" ht="20.100000000000001" customHeight="1" x14ac:dyDescent="0.4">
      <c r="A30" s="462"/>
      <c r="B30" s="182" t="s">
        <v>569</v>
      </c>
      <c r="C30" s="181">
        <f>C28*C29</f>
        <v>0</v>
      </c>
    </row>
    <row r="31" spans="1:3" ht="20.100000000000001" customHeight="1" x14ac:dyDescent="0.4">
      <c r="A31" s="462"/>
      <c r="B31" s="182" t="s">
        <v>583</v>
      </c>
      <c r="C31" s="184">
        <f>'別紙2（所要額調書）'!H13</f>
        <v>0</v>
      </c>
    </row>
    <row r="32" spans="1:3" ht="20.100000000000001" customHeight="1" x14ac:dyDescent="0.4">
      <c r="A32" s="462"/>
      <c r="B32" s="182" t="s">
        <v>570</v>
      </c>
      <c r="C32" s="181">
        <f>'別紙2（所要額調書）'!J13*'別紙2（所要額調書）'!K13</f>
        <v>0</v>
      </c>
    </row>
    <row r="33" spans="1:3" ht="20.100000000000001" customHeight="1" x14ac:dyDescent="0.4">
      <c r="A33" s="462"/>
      <c r="B33" s="182" t="s">
        <v>571</v>
      </c>
      <c r="C33" s="184">
        <f>'別紙2（所要額調書）'!L13</f>
        <v>0</v>
      </c>
    </row>
    <row r="34" spans="1:3" ht="20.100000000000001" customHeight="1" x14ac:dyDescent="0.4">
      <c r="A34" s="462"/>
      <c r="B34" s="182" t="s">
        <v>572</v>
      </c>
      <c r="C34" s="184">
        <f>'別紙2（所要額調書）'!Q13</f>
        <v>0</v>
      </c>
    </row>
    <row r="35" spans="1:3" ht="20.100000000000001" customHeight="1" x14ac:dyDescent="0.4">
      <c r="A35" s="463"/>
      <c r="B35" s="185" t="s">
        <v>592</v>
      </c>
      <c r="C35" s="184">
        <f>'別紙2（所要額調書）'!Q16</f>
        <v>0</v>
      </c>
    </row>
    <row r="36" spans="1:3" ht="20.100000000000001" customHeight="1" x14ac:dyDescent="0.4">
      <c r="A36" s="461" t="s">
        <v>575</v>
      </c>
      <c r="B36" s="182" t="s">
        <v>576</v>
      </c>
      <c r="C36" s="181">
        <f>'別紙1（導入計画書）'!M53</f>
        <v>0</v>
      </c>
    </row>
    <row r="37" spans="1:3" ht="20.100000000000001" customHeight="1" x14ac:dyDescent="0.4">
      <c r="A37" s="462"/>
      <c r="B37" s="182" t="s">
        <v>577</v>
      </c>
      <c r="C37" s="181">
        <f>'別紙1（導入計画書）'!AD53</f>
        <v>0</v>
      </c>
    </row>
    <row r="38" spans="1:3" ht="20.100000000000001" customHeight="1" x14ac:dyDescent="0.4">
      <c r="A38" s="462"/>
      <c r="B38" s="182" t="s">
        <v>578</v>
      </c>
      <c r="C38" s="181">
        <f>'別紙2（所要額調書）'!C22</f>
        <v>0</v>
      </c>
    </row>
    <row r="39" spans="1:3" ht="20.100000000000001" customHeight="1" x14ac:dyDescent="0.4">
      <c r="A39" s="462"/>
      <c r="B39" s="182" t="s">
        <v>579</v>
      </c>
      <c r="C39" s="184">
        <f>'別紙2（所要額調書）'!E22</f>
        <v>0</v>
      </c>
    </row>
    <row r="40" spans="1:3" ht="20.100000000000001" customHeight="1" x14ac:dyDescent="0.4">
      <c r="A40" s="462"/>
      <c r="B40" s="182" t="s">
        <v>584</v>
      </c>
      <c r="C40" s="184">
        <f>'別紙2（所要額調書）'!H22</f>
        <v>0</v>
      </c>
    </row>
    <row r="41" spans="1:3" ht="20.100000000000001" customHeight="1" x14ac:dyDescent="0.4">
      <c r="A41" s="462"/>
      <c r="B41" s="182" t="s">
        <v>580</v>
      </c>
      <c r="C41" s="181">
        <f>'別紙2（所要額調書）'!J22*'別紙2（所要額調書）'!K22</f>
        <v>0</v>
      </c>
    </row>
    <row r="42" spans="1:3" ht="20.100000000000001" customHeight="1" x14ac:dyDescent="0.4">
      <c r="A42" s="462"/>
      <c r="B42" s="182" t="s">
        <v>581</v>
      </c>
      <c r="C42" s="184">
        <f>'別紙2（所要額調書）'!L22</f>
        <v>0</v>
      </c>
    </row>
    <row r="43" spans="1:3" ht="20.100000000000001" customHeight="1" x14ac:dyDescent="0.4">
      <c r="A43" s="462"/>
      <c r="B43" s="182" t="s">
        <v>582</v>
      </c>
      <c r="C43" s="181">
        <f>'別紙2（所要額調書）'!O22</f>
        <v>0</v>
      </c>
    </row>
    <row r="44" spans="1:3" ht="20.100000000000001" customHeight="1" x14ac:dyDescent="0.4">
      <c r="A44" s="462"/>
      <c r="B44" s="185" t="s">
        <v>592</v>
      </c>
      <c r="C44" s="187">
        <f>'別紙2（所要額調書）'!R22</f>
        <v>0</v>
      </c>
    </row>
    <row r="45" spans="1:3" ht="20.100000000000001" customHeight="1" x14ac:dyDescent="0.4">
      <c r="A45" s="461" t="s">
        <v>563</v>
      </c>
      <c r="B45" s="182" t="s">
        <v>587</v>
      </c>
      <c r="C45" s="181" t="str">
        <f>'別紙2（所要額調書）'!C29</f>
        <v>⑬介護業務支援
＜介護ソフト＞</v>
      </c>
    </row>
    <row r="46" spans="1:3" ht="20.100000000000001" customHeight="1" x14ac:dyDescent="0.4">
      <c r="A46" s="462"/>
      <c r="B46" s="182" t="s">
        <v>586</v>
      </c>
      <c r="C46" s="181">
        <f>'別紙2（所要額調書）'!D29</f>
        <v>0</v>
      </c>
    </row>
    <row r="47" spans="1:3" ht="20.100000000000001" customHeight="1" x14ac:dyDescent="0.4">
      <c r="A47" s="462"/>
      <c r="B47" s="182" t="s">
        <v>590</v>
      </c>
      <c r="C47" s="184">
        <f>'別紙2（所要額調書）'!L29+'別紙2（所要額調書）'!L30</f>
        <v>0</v>
      </c>
    </row>
    <row r="48" spans="1:3" ht="20.100000000000001" customHeight="1" x14ac:dyDescent="0.4">
      <c r="A48" s="462"/>
      <c r="B48" s="182" t="s">
        <v>588</v>
      </c>
      <c r="C48" s="184">
        <f>'別紙2（所要額調書）'!C31</f>
        <v>0</v>
      </c>
    </row>
    <row r="49" spans="1:3" ht="20.100000000000001" customHeight="1" x14ac:dyDescent="0.4">
      <c r="A49" s="462"/>
      <c r="B49" s="182" t="s">
        <v>589</v>
      </c>
      <c r="C49" s="181">
        <f>'別紙2（所要額調書）'!D31</f>
        <v>0</v>
      </c>
    </row>
    <row r="50" spans="1:3" ht="20.100000000000001" customHeight="1" x14ac:dyDescent="0.4">
      <c r="A50" s="462"/>
      <c r="B50" s="182" t="s">
        <v>591</v>
      </c>
      <c r="C50" s="184">
        <f>'別紙2（所要額調書）'!L31+'別紙2（所要額調書）'!L32</f>
        <v>0</v>
      </c>
    </row>
    <row r="51" spans="1:3" ht="20.100000000000001" customHeight="1" x14ac:dyDescent="0.4">
      <c r="A51" s="463"/>
      <c r="B51" s="185" t="s">
        <v>592</v>
      </c>
      <c r="C51" s="187">
        <f>'別紙2（所要額調書）'!P29</f>
        <v>0</v>
      </c>
    </row>
    <row r="52" spans="1:3" ht="20.100000000000001" customHeight="1" x14ac:dyDescent="0.4">
      <c r="A52" s="188" t="s">
        <v>552</v>
      </c>
      <c r="B52" s="189" t="s">
        <v>592</v>
      </c>
      <c r="C52" s="187">
        <f>'別紙2（所要額調書）'!O39</f>
        <v>0</v>
      </c>
    </row>
    <row r="53" spans="1:3" ht="20.100000000000001" customHeight="1" x14ac:dyDescent="0.4">
      <c r="A53" s="182" t="s">
        <v>593</v>
      </c>
      <c r="B53" s="185" t="s">
        <v>573</v>
      </c>
      <c r="C53" s="187">
        <f>'別紙2（所要額調書）'!Q39</f>
        <v>0</v>
      </c>
    </row>
    <row r="54" spans="1:3" ht="20.100000000000001" customHeight="1" x14ac:dyDescent="0.4">
      <c r="A54" s="182" t="s">
        <v>596</v>
      </c>
      <c r="B54" s="182" t="s">
        <v>594</v>
      </c>
      <c r="C54" s="181"/>
    </row>
    <row r="55" spans="1:3" ht="20.100000000000001" customHeight="1" x14ac:dyDescent="0.4">
      <c r="A55" s="182" t="s">
        <v>597</v>
      </c>
      <c r="B55" s="182" t="s">
        <v>595</v>
      </c>
      <c r="C55" s="181"/>
    </row>
    <row r="56" spans="1:3" ht="20.100000000000001" customHeight="1" x14ac:dyDescent="0.4">
      <c r="A56" s="182" t="s">
        <v>598</v>
      </c>
      <c r="B56" s="182" t="s">
        <v>599</v>
      </c>
      <c r="C56" s="181"/>
    </row>
    <row r="57" spans="1:3" ht="20.100000000000001" customHeight="1" x14ac:dyDescent="0.4">
      <c r="A57" s="182"/>
      <c r="B57" s="182"/>
      <c r="C57" s="181"/>
    </row>
    <row r="58" spans="1:3" ht="20.100000000000001" customHeight="1" x14ac:dyDescent="0.4">
      <c r="A58" s="182"/>
      <c r="B58" s="182"/>
      <c r="C58" s="181"/>
    </row>
    <row r="59" spans="1:3" ht="20.100000000000001" customHeight="1" x14ac:dyDescent="0.4">
      <c r="A59" s="182"/>
      <c r="B59" s="182"/>
      <c r="C59" s="181"/>
    </row>
    <row r="60" spans="1:3" ht="20.100000000000001" customHeight="1" x14ac:dyDescent="0.4">
      <c r="A60" s="182"/>
      <c r="B60" s="182"/>
      <c r="C60" s="181"/>
    </row>
    <row r="61" spans="1:3" ht="20.100000000000001" customHeight="1" x14ac:dyDescent="0.4">
      <c r="A61" s="182"/>
      <c r="B61" s="182"/>
      <c r="C61" s="181"/>
    </row>
    <row r="62" spans="1:3" ht="20.100000000000001" customHeight="1" x14ac:dyDescent="0.4">
      <c r="A62" s="182"/>
      <c r="B62" s="182"/>
      <c r="C62" s="181"/>
    </row>
    <row r="63" spans="1:3" ht="20.100000000000001" customHeight="1" x14ac:dyDescent="0.4">
      <c r="A63" s="182"/>
      <c r="B63" s="182"/>
      <c r="C63" s="181"/>
    </row>
    <row r="64" spans="1:3" ht="20.100000000000001" customHeight="1" x14ac:dyDescent="0.4">
      <c r="A64" s="182"/>
      <c r="B64" s="182"/>
      <c r="C64" s="181"/>
    </row>
    <row r="65" spans="1:3" ht="20.100000000000001" customHeight="1" x14ac:dyDescent="0.4">
      <c r="A65" s="182"/>
      <c r="B65" s="182"/>
      <c r="C65" s="181"/>
    </row>
    <row r="66" spans="1:3" ht="20.100000000000001" customHeight="1" x14ac:dyDescent="0.4">
      <c r="A66" s="182"/>
      <c r="B66" s="182"/>
      <c r="C66" s="181"/>
    </row>
    <row r="67" spans="1:3" ht="20.100000000000001" customHeight="1" x14ac:dyDescent="0.4">
      <c r="A67" s="182"/>
      <c r="B67" s="182"/>
      <c r="C67" s="181"/>
    </row>
    <row r="68" spans="1:3" ht="20.100000000000001" customHeight="1" x14ac:dyDescent="0.4">
      <c r="A68" s="182"/>
      <c r="B68" s="182"/>
      <c r="C68" s="181"/>
    </row>
    <row r="69" spans="1:3" ht="20.100000000000001" customHeight="1" x14ac:dyDescent="0.4">
      <c r="A69" s="182"/>
      <c r="B69" s="182"/>
      <c r="C69" s="181"/>
    </row>
    <row r="70" spans="1:3" ht="20.100000000000001" customHeight="1" x14ac:dyDescent="0.4">
      <c r="A70" s="182"/>
      <c r="B70" s="182"/>
      <c r="C70" s="181"/>
    </row>
    <row r="71" spans="1:3" ht="20.100000000000001" customHeight="1" x14ac:dyDescent="0.4">
      <c r="A71" s="182"/>
      <c r="B71" s="182"/>
      <c r="C71" s="181"/>
    </row>
    <row r="72" spans="1:3" ht="20.100000000000001" customHeight="1" x14ac:dyDescent="0.4">
      <c r="A72" s="182"/>
      <c r="B72" s="182"/>
      <c r="C72" s="181"/>
    </row>
    <row r="73" spans="1:3" ht="20.100000000000001" customHeight="1" x14ac:dyDescent="0.4">
      <c r="A73" s="182"/>
      <c r="B73" s="182"/>
      <c r="C73" s="181"/>
    </row>
    <row r="74" spans="1:3" ht="20.100000000000001" customHeight="1" x14ac:dyDescent="0.4">
      <c r="A74" s="182"/>
      <c r="B74" s="182"/>
      <c r="C74" s="181"/>
    </row>
    <row r="75" spans="1:3" ht="20.100000000000001" customHeight="1" x14ac:dyDescent="0.4">
      <c r="A75" s="182"/>
      <c r="B75" s="182"/>
      <c r="C75" s="181"/>
    </row>
    <row r="76" spans="1:3" ht="20.100000000000001" customHeight="1" x14ac:dyDescent="0.4">
      <c r="A76" s="182"/>
      <c r="B76" s="182"/>
      <c r="C76" s="181"/>
    </row>
    <row r="77" spans="1:3" ht="20.100000000000001" customHeight="1" x14ac:dyDescent="0.4">
      <c r="A77" s="182"/>
      <c r="B77" s="182"/>
      <c r="C77" s="181"/>
    </row>
    <row r="78" spans="1:3" ht="20.100000000000001" customHeight="1" x14ac:dyDescent="0.4">
      <c r="A78" s="182"/>
      <c r="B78" s="182"/>
      <c r="C78" s="181"/>
    </row>
    <row r="79" spans="1:3" ht="20.100000000000001" customHeight="1" x14ac:dyDescent="0.4">
      <c r="A79" s="182"/>
      <c r="B79" s="182"/>
      <c r="C79" s="181"/>
    </row>
    <row r="80" spans="1:3" ht="20.100000000000001" customHeight="1" x14ac:dyDescent="0.4">
      <c r="A80" s="182"/>
      <c r="B80" s="182"/>
      <c r="C80" s="181"/>
    </row>
  </sheetData>
  <sheetProtection algorithmName="SHA-512" hashValue="9CF2GSVDTu1yOjxkRj1Fq0M+twt92n+pXLkd7BXZQOq6HjpbSuBTSE6RTRxNmn4k7t5BcrZv4bo8xgZfGdITpQ==" saltValue="CIX09nMq3vUf6chBHfNocw==" spinCount="100000" sheet="1" objects="1" scenarios="1"/>
  <mergeCells count="6">
    <mergeCell ref="A3:A16"/>
    <mergeCell ref="A36:A44"/>
    <mergeCell ref="A45:A51"/>
    <mergeCell ref="A17:A20"/>
    <mergeCell ref="A21:A25"/>
    <mergeCell ref="A26:A3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A85E-5748-4077-88AA-5572FE975B5E}">
  <sheetPr>
    <tabColor theme="2" tint="-0.249977111117893"/>
  </sheetPr>
  <dimension ref="B4:G173"/>
  <sheetViews>
    <sheetView zoomScaleNormal="100" workbookViewId="0">
      <selection activeCell="B21" sqref="B21"/>
    </sheetView>
  </sheetViews>
  <sheetFormatPr defaultColWidth="9" defaultRowHeight="13.5" x14ac:dyDescent="0.4"/>
  <cols>
    <col min="1" max="1" width="9" style="111"/>
    <col min="2" max="2" width="40.5" style="113" bestFit="1" customWidth="1"/>
    <col min="3" max="3" width="11.625" style="114" bestFit="1" customWidth="1"/>
    <col min="4" max="4" width="9" style="111"/>
    <col min="5" max="5" width="127" style="111" bestFit="1" customWidth="1"/>
    <col min="6" max="6" width="9" style="111"/>
    <col min="7" max="7" width="42.75" style="111" bestFit="1" customWidth="1"/>
    <col min="8" max="16384" width="9" style="111"/>
  </cols>
  <sheetData>
    <row r="4" spans="2:7" x14ac:dyDescent="0.4">
      <c r="B4" s="109" t="s">
        <v>406</v>
      </c>
      <c r="C4" s="110">
        <v>1000000</v>
      </c>
      <c r="E4" s="112" t="s">
        <v>465</v>
      </c>
      <c r="G4" s="112" t="s">
        <v>466</v>
      </c>
    </row>
    <row r="5" spans="2:7" x14ac:dyDescent="0.4">
      <c r="B5" s="109" t="s">
        <v>467</v>
      </c>
      <c r="C5" s="110">
        <v>1000000</v>
      </c>
      <c r="E5" s="112" t="s">
        <v>468</v>
      </c>
      <c r="G5" s="112" t="s">
        <v>469</v>
      </c>
    </row>
    <row r="6" spans="2:7" x14ac:dyDescent="0.4">
      <c r="B6" s="109" t="s">
        <v>470</v>
      </c>
      <c r="C6" s="110">
        <v>300000</v>
      </c>
      <c r="E6" s="112" t="s">
        <v>471</v>
      </c>
      <c r="G6" s="112" t="s">
        <v>472</v>
      </c>
    </row>
    <row r="7" spans="2:7" x14ac:dyDescent="0.4">
      <c r="B7" s="109" t="s">
        <v>473</v>
      </c>
      <c r="C7" s="110">
        <v>300000</v>
      </c>
      <c r="E7" s="112" t="s">
        <v>474</v>
      </c>
      <c r="G7" s="112" t="s">
        <v>475</v>
      </c>
    </row>
    <row r="8" spans="2:7" x14ac:dyDescent="0.4">
      <c r="B8" s="109" t="s">
        <v>476</v>
      </c>
      <c r="C8" s="110">
        <v>300000</v>
      </c>
      <c r="E8" s="112" t="s">
        <v>477</v>
      </c>
      <c r="G8" s="112" t="s">
        <v>478</v>
      </c>
    </row>
    <row r="9" spans="2:7" x14ac:dyDescent="0.4">
      <c r="B9" s="109" t="s">
        <v>479</v>
      </c>
      <c r="C9" s="110">
        <v>300000</v>
      </c>
      <c r="E9" s="112" t="s">
        <v>480</v>
      </c>
      <c r="G9" s="112" t="s">
        <v>481</v>
      </c>
    </row>
    <row r="10" spans="2:7" x14ac:dyDescent="0.4">
      <c r="B10" s="109" t="s">
        <v>482</v>
      </c>
      <c r="C10" s="110">
        <v>300000</v>
      </c>
      <c r="G10" s="112" t="s">
        <v>483</v>
      </c>
    </row>
    <row r="11" spans="2:7" x14ac:dyDescent="0.4">
      <c r="B11" s="109" t="s">
        <v>484</v>
      </c>
      <c r="C11" s="110">
        <v>300000</v>
      </c>
      <c r="G11" s="112" t="s">
        <v>485</v>
      </c>
    </row>
    <row r="12" spans="2:7" x14ac:dyDescent="0.4">
      <c r="B12" s="109" t="s">
        <v>486</v>
      </c>
      <c r="C12" s="110">
        <v>300000</v>
      </c>
    </row>
    <row r="13" spans="2:7" x14ac:dyDescent="0.4">
      <c r="B13" s="109" t="s">
        <v>487</v>
      </c>
      <c r="C13" s="110">
        <v>300000</v>
      </c>
    </row>
    <row r="14" spans="2:7" x14ac:dyDescent="0.4">
      <c r="B14" s="109" t="s">
        <v>407</v>
      </c>
      <c r="C14" s="110">
        <v>300000</v>
      </c>
    </row>
    <row r="15" spans="2:7" x14ac:dyDescent="0.4">
      <c r="B15" s="109" t="s">
        <v>488</v>
      </c>
      <c r="C15" s="110">
        <v>1000000</v>
      </c>
    </row>
    <row r="16" spans="2:7" x14ac:dyDescent="0.4">
      <c r="B16" s="109" t="s">
        <v>489</v>
      </c>
      <c r="C16" s="110">
        <v>300000</v>
      </c>
    </row>
    <row r="17" spans="2:3" x14ac:dyDescent="0.4">
      <c r="B17" s="109" t="s">
        <v>490</v>
      </c>
      <c r="C17" s="110">
        <v>300000</v>
      </c>
    </row>
    <row r="18" spans="2:3" x14ac:dyDescent="0.4">
      <c r="B18" s="109" t="s">
        <v>491</v>
      </c>
      <c r="C18" s="110">
        <v>300000</v>
      </c>
    </row>
    <row r="19" spans="2:3" x14ac:dyDescent="0.4">
      <c r="B19" s="109" t="s">
        <v>492</v>
      </c>
      <c r="C19" s="110">
        <v>300000</v>
      </c>
    </row>
    <row r="20" spans="2:3" x14ac:dyDescent="0.4">
      <c r="B20" s="109" t="s">
        <v>408</v>
      </c>
      <c r="C20" s="110">
        <v>1000000</v>
      </c>
    </row>
    <row r="24" spans="2:3" x14ac:dyDescent="0.4">
      <c r="B24" s="109">
        <v>1</v>
      </c>
      <c r="C24" s="110">
        <v>1000000</v>
      </c>
    </row>
    <row r="25" spans="2:3" x14ac:dyDescent="0.4">
      <c r="B25" s="109">
        <v>2</v>
      </c>
      <c r="C25" s="110">
        <v>1000000</v>
      </c>
    </row>
    <row r="26" spans="2:3" x14ac:dyDescent="0.4">
      <c r="B26" s="109">
        <v>3</v>
      </c>
      <c r="C26" s="110">
        <v>1000000</v>
      </c>
    </row>
    <row r="27" spans="2:3" x14ac:dyDescent="0.4">
      <c r="B27" s="109">
        <v>4</v>
      </c>
      <c r="C27" s="110">
        <v>1000000</v>
      </c>
    </row>
    <row r="28" spans="2:3" x14ac:dyDescent="0.4">
      <c r="B28" s="109">
        <v>5</v>
      </c>
      <c r="C28" s="110">
        <v>1000000</v>
      </c>
    </row>
    <row r="29" spans="2:3" x14ac:dyDescent="0.4">
      <c r="B29" s="109">
        <v>6</v>
      </c>
      <c r="C29" s="110">
        <v>1000000</v>
      </c>
    </row>
    <row r="30" spans="2:3" x14ac:dyDescent="0.4">
      <c r="B30" s="109">
        <v>7</v>
      </c>
      <c r="C30" s="110">
        <v>1000000</v>
      </c>
    </row>
    <row r="31" spans="2:3" x14ac:dyDescent="0.4">
      <c r="B31" s="109">
        <v>8</v>
      </c>
      <c r="C31" s="110">
        <v>1000000</v>
      </c>
    </row>
    <row r="32" spans="2:3" x14ac:dyDescent="0.4">
      <c r="B32" s="109">
        <v>9</v>
      </c>
      <c r="C32" s="110">
        <v>1000000</v>
      </c>
    </row>
    <row r="33" spans="2:3" x14ac:dyDescent="0.4">
      <c r="B33" s="109">
        <v>10</v>
      </c>
      <c r="C33" s="110">
        <v>1000000</v>
      </c>
    </row>
    <row r="34" spans="2:3" x14ac:dyDescent="0.4">
      <c r="B34" s="109">
        <v>11</v>
      </c>
      <c r="C34" s="110">
        <v>1500000</v>
      </c>
    </row>
    <row r="35" spans="2:3" x14ac:dyDescent="0.4">
      <c r="B35" s="109">
        <v>12</v>
      </c>
      <c r="C35" s="110">
        <v>1500000</v>
      </c>
    </row>
    <row r="36" spans="2:3" x14ac:dyDescent="0.4">
      <c r="B36" s="109">
        <v>13</v>
      </c>
      <c r="C36" s="110">
        <v>1500000</v>
      </c>
    </row>
    <row r="37" spans="2:3" x14ac:dyDescent="0.4">
      <c r="B37" s="109">
        <v>14</v>
      </c>
      <c r="C37" s="110">
        <v>1500000</v>
      </c>
    </row>
    <row r="38" spans="2:3" x14ac:dyDescent="0.4">
      <c r="B38" s="109">
        <v>15</v>
      </c>
      <c r="C38" s="110">
        <v>1500000</v>
      </c>
    </row>
    <row r="39" spans="2:3" x14ac:dyDescent="0.4">
      <c r="B39" s="109">
        <v>16</v>
      </c>
      <c r="C39" s="110">
        <v>1500000</v>
      </c>
    </row>
    <row r="40" spans="2:3" x14ac:dyDescent="0.4">
      <c r="B40" s="109">
        <v>17</v>
      </c>
      <c r="C40" s="110">
        <v>1500000</v>
      </c>
    </row>
    <row r="41" spans="2:3" x14ac:dyDescent="0.4">
      <c r="B41" s="109">
        <v>18</v>
      </c>
      <c r="C41" s="110">
        <v>1500000</v>
      </c>
    </row>
    <row r="42" spans="2:3" x14ac:dyDescent="0.4">
      <c r="B42" s="109">
        <v>19</v>
      </c>
      <c r="C42" s="110">
        <v>1500000</v>
      </c>
    </row>
    <row r="43" spans="2:3" x14ac:dyDescent="0.4">
      <c r="B43" s="109">
        <v>20</v>
      </c>
      <c r="C43" s="110">
        <v>1500000</v>
      </c>
    </row>
    <row r="44" spans="2:3" x14ac:dyDescent="0.4">
      <c r="B44" s="109">
        <v>21</v>
      </c>
      <c r="C44" s="110">
        <v>2000000</v>
      </c>
    </row>
    <row r="45" spans="2:3" x14ac:dyDescent="0.4">
      <c r="B45" s="109">
        <v>22</v>
      </c>
      <c r="C45" s="110">
        <v>2000000</v>
      </c>
    </row>
    <row r="46" spans="2:3" x14ac:dyDescent="0.4">
      <c r="B46" s="109">
        <v>23</v>
      </c>
      <c r="C46" s="110">
        <v>2000000</v>
      </c>
    </row>
    <row r="47" spans="2:3" x14ac:dyDescent="0.4">
      <c r="B47" s="109">
        <v>24</v>
      </c>
      <c r="C47" s="110">
        <v>2000000</v>
      </c>
    </row>
    <row r="48" spans="2:3" x14ac:dyDescent="0.4">
      <c r="B48" s="109">
        <v>25</v>
      </c>
      <c r="C48" s="110">
        <v>2000000</v>
      </c>
    </row>
    <row r="49" spans="2:3" x14ac:dyDescent="0.4">
      <c r="B49" s="109">
        <v>26</v>
      </c>
      <c r="C49" s="110">
        <v>2000000</v>
      </c>
    </row>
    <row r="50" spans="2:3" x14ac:dyDescent="0.4">
      <c r="B50" s="109">
        <v>27</v>
      </c>
      <c r="C50" s="110">
        <v>2000000</v>
      </c>
    </row>
    <row r="51" spans="2:3" x14ac:dyDescent="0.4">
      <c r="B51" s="109">
        <v>28</v>
      </c>
      <c r="C51" s="110">
        <v>2000000</v>
      </c>
    </row>
    <row r="52" spans="2:3" x14ac:dyDescent="0.4">
      <c r="B52" s="109">
        <v>29</v>
      </c>
      <c r="C52" s="110">
        <v>2000000</v>
      </c>
    </row>
    <row r="53" spans="2:3" x14ac:dyDescent="0.4">
      <c r="B53" s="109">
        <v>30</v>
      </c>
      <c r="C53" s="110">
        <v>2000000</v>
      </c>
    </row>
    <row r="54" spans="2:3" x14ac:dyDescent="0.4">
      <c r="B54" s="109">
        <v>31</v>
      </c>
      <c r="C54" s="110">
        <v>2500000</v>
      </c>
    </row>
    <row r="55" spans="2:3" x14ac:dyDescent="0.4">
      <c r="B55" s="109">
        <v>32</v>
      </c>
      <c r="C55" s="110">
        <v>2500000</v>
      </c>
    </row>
    <row r="56" spans="2:3" x14ac:dyDescent="0.4">
      <c r="B56" s="109">
        <v>33</v>
      </c>
      <c r="C56" s="110">
        <v>2500000</v>
      </c>
    </row>
    <row r="57" spans="2:3" x14ac:dyDescent="0.4">
      <c r="B57" s="109">
        <v>34</v>
      </c>
      <c r="C57" s="110">
        <v>2500000</v>
      </c>
    </row>
    <row r="58" spans="2:3" x14ac:dyDescent="0.4">
      <c r="B58" s="109">
        <v>35</v>
      </c>
      <c r="C58" s="110">
        <v>2500000</v>
      </c>
    </row>
    <row r="59" spans="2:3" x14ac:dyDescent="0.4">
      <c r="B59" s="109">
        <v>36</v>
      </c>
      <c r="C59" s="110">
        <v>2500000</v>
      </c>
    </row>
    <row r="60" spans="2:3" x14ac:dyDescent="0.4">
      <c r="B60" s="109">
        <v>37</v>
      </c>
      <c r="C60" s="110">
        <v>2500000</v>
      </c>
    </row>
    <row r="61" spans="2:3" x14ac:dyDescent="0.4">
      <c r="B61" s="109">
        <v>38</v>
      </c>
      <c r="C61" s="110">
        <v>2500000</v>
      </c>
    </row>
    <row r="62" spans="2:3" x14ac:dyDescent="0.4">
      <c r="B62" s="109">
        <v>39</v>
      </c>
      <c r="C62" s="110">
        <v>2500000</v>
      </c>
    </row>
    <row r="63" spans="2:3" x14ac:dyDescent="0.4">
      <c r="B63" s="109">
        <v>40</v>
      </c>
      <c r="C63" s="110">
        <v>2500000</v>
      </c>
    </row>
    <row r="64" spans="2:3" x14ac:dyDescent="0.4">
      <c r="B64" s="109">
        <v>41</v>
      </c>
      <c r="C64" s="110">
        <v>2500000</v>
      </c>
    </row>
    <row r="65" spans="2:3" x14ac:dyDescent="0.4">
      <c r="B65" s="109">
        <v>42</v>
      </c>
      <c r="C65" s="110">
        <v>2500000</v>
      </c>
    </row>
    <row r="66" spans="2:3" x14ac:dyDescent="0.4">
      <c r="B66" s="109">
        <v>43</v>
      </c>
      <c r="C66" s="110">
        <v>2500000</v>
      </c>
    </row>
    <row r="67" spans="2:3" x14ac:dyDescent="0.4">
      <c r="B67" s="109">
        <v>44</v>
      </c>
      <c r="C67" s="110">
        <v>2500000</v>
      </c>
    </row>
    <row r="68" spans="2:3" x14ac:dyDescent="0.4">
      <c r="B68" s="109">
        <v>45</v>
      </c>
      <c r="C68" s="110">
        <v>2500000</v>
      </c>
    </row>
    <row r="69" spans="2:3" x14ac:dyDescent="0.4">
      <c r="B69" s="109">
        <v>46</v>
      </c>
      <c r="C69" s="110">
        <v>2500000</v>
      </c>
    </row>
    <row r="70" spans="2:3" x14ac:dyDescent="0.4">
      <c r="B70" s="109">
        <v>47</v>
      </c>
      <c r="C70" s="110">
        <v>2500000</v>
      </c>
    </row>
    <row r="71" spans="2:3" x14ac:dyDescent="0.4">
      <c r="B71" s="109">
        <v>48</v>
      </c>
      <c r="C71" s="110">
        <v>2500000</v>
      </c>
    </row>
    <row r="72" spans="2:3" x14ac:dyDescent="0.4">
      <c r="B72" s="109">
        <v>49</v>
      </c>
      <c r="C72" s="110">
        <v>2500000</v>
      </c>
    </row>
    <row r="73" spans="2:3" x14ac:dyDescent="0.4">
      <c r="B73" s="109">
        <v>50</v>
      </c>
      <c r="C73" s="110">
        <v>2500000</v>
      </c>
    </row>
    <row r="74" spans="2:3" x14ac:dyDescent="0.4">
      <c r="B74" s="109">
        <v>51</v>
      </c>
      <c r="C74" s="110">
        <v>2500000</v>
      </c>
    </row>
    <row r="75" spans="2:3" x14ac:dyDescent="0.4">
      <c r="B75" s="109">
        <v>52</v>
      </c>
      <c r="C75" s="110">
        <v>2500000</v>
      </c>
    </row>
    <row r="76" spans="2:3" x14ac:dyDescent="0.4">
      <c r="B76" s="109">
        <v>53</v>
      </c>
      <c r="C76" s="110">
        <v>2500000</v>
      </c>
    </row>
    <row r="77" spans="2:3" x14ac:dyDescent="0.4">
      <c r="B77" s="109">
        <v>54</v>
      </c>
      <c r="C77" s="110">
        <v>2500000</v>
      </c>
    </row>
    <row r="78" spans="2:3" x14ac:dyDescent="0.4">
      <c r="B78" s="109">
        <v>55</v>
      </c>
      <c r="C78" s="110">
        <v>2500000</v>
      </c>
    </row>
    <row r="79" spans="2:3" x14ac:dyDescent="0.4">
      <c r="B79" s="109">
        <v>56</v>
      </c>
      <c r="C79" s="110">
        <v>2500000</v>
      </c>
    </row>
    <row r="80" spans="2:3" x14ac:dyDescent="0.4">
      <c r="B80" s="109">
        <v>57</v>
      </c>
      <c r="C80" s="110">
        <v>2500000</v>
      </c>
    </row>
    <row r="81" spans="2:3" x14ac:dyDescent="0.4">
      <c r="B81" s="109">
        <v>58</v>
      </c>
      <c r="C81" s="110">
        <v>2500000</v>
      </c>
    </row>
    <row r="82" spans="2:3" x14ac:dyDescent="0.4">
      <c r="B82" s="109">
        <v>59</v>
      </c>
      <c r="C82" s="110">
        <v>2500000</v>
      </c>
    </row>
    <row r="83" spans="2:3" x14ac:dyDescent="0.4">
      <c r="B83" s="109">
        <v>60</v>
      </c>
      <c r="C83" s="110">
        <v>2500000</v>
      </c>
    </row>
    <row r="84" spans="2:3" x14ac:dyDescent="0.4">
      <c r="B84" s="109">
        <v>61</v>
      </c>
      <c r="C84" s="110">
        <v>2500000</v>
      </c>
    </row>
    <row r="85" spans="2:3" x14ac:dyDescent="0.4">
      <c r="B85" s="109">
        <v>62</v>
      </c>
      <c r="C85" s="110">
        <v>2500000</v>
      </c>
    </row>
    <row r="86" spans="2:3" x14ac:dyDescent="0.4">
      <c r="B86" s="109">
        <v>63</v>
      </c>
      <c r="C86" s="110">
        <v>2500000</v>
      </c>
    </row>
    <row r="87" spans="2:3" x14ac:dyDescent="0.4">
      <c r="B87" s="109">
        <v>64</v>
      </c>
      <c r="C87" s="110">
        <v>2500000</v>
      </c>
    </row>
    <row r="88" spans="2:3" x14ac:dyDescent="0.4">
      <c r="B88" s="109">
        <v>65</v>
      </c>
      <c r="C88" s="110">
        <v>2500000</v>
      </c>
    </row>
    <row r="89" spans="2:3" x14ac:dyDescent="0.4">
      <c r="B89" s="109">
        <v>66</v>
      </c>
      <c r="C89" s="110">
        <v>2500000</v>
      </c>
    </row>
    <row r="90" spans="2:3" x14ac:dyDescent="0.4">
      <c r="B90" s="109">
        <v>67</v>
      </c>
      <c r="C90" s="110">
        <v>2500000</v>
      </c>
    </row>
    <row r="91" spans="2:3" x14ac:dyDescent="0.4">
      <c r="B91" s="109">
        <v>68</v>
      </c>
      <c r="C91" s="110">
        <v>2500000</v>
      </c>
    </row>
    <row r="92" spans="2:3" x14ac:dyDescent="0.4">
      <c r="B92" s="109">
        <v>69</v>
      </c>
      <c r="C92" s="110">
        <v>2500000</v>
      </c>
    </row>
    <row r="93" spans="2:3" x14ac:dyDescent="0.4">
      <c r="B93" s="109">
        <v>70</v>
      </c>
      <c r="C93" s="110">
        <v>2500000</v>
      </c>
    </row>
    <row r="94" spans="2:3" x14ac:dyDescent="0.4">
      <c r="B94" s="109">
        <v>71</v>
      </c>
      <c r="C94" s="110">
        <v>2500000</v>
      </c>
    </row>
    <row r="95" spans="2:3" x14ac:dyDescent="0.4">
      <c r="B95" s="109">
        <v>72</v>
      </c>
      <c r="C95" s="110">
        <v>2500000</v>
      </c>
    </row>
    <row r="96" spans="2:3" x14ac:dyDescent="0.4">
      <c r="B96" s="109">
        <v>73</v>
      </c>
      <c r="C96" s="110">
        <v>2500000</v>
      </c>
    </row>
    <row r="97" spans="2:3" x14ac:dyDescent="0.4">
      <c r="B97" s="109">
        <v>74</v>
      </c>
      <c r="C97" s="110">
        <v>2500000</v>
      </c>
    </row>
    <row r="98" spans="2:3" x14ac:dyDescent="0.4">
      <c r="B98" s="109">
        <v>75</v>
      </c>
      <c r="C98" s="110">
        <v>2500000</v>
      </c>
    </row>
    <row r="99" spans="2:3" x14ac:dyDescent="0.4">
      <c r="B99" s="109">
        <v>76</v>
      </c>
      <c r="C99" s="110">
        <v>2500000</v>
      </c>
    </row>
    <row r="100" spans="2:3" x14ac:dyDescent="0.4">
      <c r="B100" s="109">
        <v>77</v>
      </c>
      <c r="C100" s="110">
        <v>2500000</v>
      </c>
    </row>
    <row r="101" spans="2:3" x14ac:dyDescent="0.4">
      <c r="B101" s="109">
        <v>78</v>
      </c>
      <c r="C101" s="110">
        <v>2500000</v>
      </c>
    </row>
    <row r="102" spans="2:3" x14ac:dyDescent="0.4">
      <c r="B102" s="109">
        <v>79</v>
      </c>
      <c r="C102" s="110">
        <v>2500000</v>
      </c>
    </row>
    <row r="103" spans="2:3" x14ac:dyDescent="0.4">
      <c r="B103" s="109">
        <v>80</v>
      </c>
      <c r="C103" s="110">
        <v>2500000</v>
      </c>
    </row>
    <row r="104" spans="2:3" x14ac:dyDescent="0.4">
      <c r="B104" s="109">
        <v>81</v>
      </c>
      <c r="C104" s="110">
        <v>2500000</v>
      </c>
    </row>
    <row r="105" spans="2:3" x14ac:dyDescent="0.4">
      <c r="B105" s="109">
        <v>82</v>
      </c>
      <c r="C105" s="110">
        <v>2500000</v>
      </c>
    </row>
    <row r="106" spans="2:3" x14ac:dyDescent="0.4">
      <c r="B106" s="109">
        <v>83</v>
      </c>
      <c r="C106" s="110">
        <v>2500000</v>
      </c>
    </row>
    <row r="107" spans="2:3" x14ac:dyDescent="0.4">
      <c r="B107" s="109">
        <v>84</v>
      </c>
      <c r="C107" s="110">
        <v>2500000</v>
      </c>
    </row>
    <row r="108" spans="2:3" x14ac:dyDescent="0.4">
      <c r="B108" s="109">
        <v>85</v>
      </c>
      <c r="C108" s="110">
        <v>2500000</v>
      </c>
    </row>
    <row r="109" spans="2:3" x14ac:dyDescent="0.4">
      <c r="B109" s="109">
        <v>86</v>
      </c>
      <c r="C109" s="110">
        <v>2500000</v>
      </c>
    </row>
    <row r="110" spans="2:3" x14ac:dyDescent="0.4">
      <c r="B110" s="109">
        <v>87</v>
      </c>
      <c r="C110" s="110">
        <v>2500000</v>
      </c>
    </row>
    <row r="111" spans="2:3" x14ac:dyDescent="0.4">
      <c r="B111" s="109">
        <v>88</v>
      </c>
      <c r="C111" s="110">
        <v>2500000</v>
      </c>
    </row>
    <row r="112" spans="2:3" x14ac:dyDescent="0.4">
      <c r="B112" s="109">
        <v>89</v>
      </c>
      <c r="C112" s="110">
        <v>2500000</v>
      </c>
    </row>
    <row r="113" spans="2:3" x14ac:dyDescent="0.4">
      <c r="B113" s="109">
        <v>90</v>
      </c>
      <c r="C113" s="110">
        <v>2500000</v>
      </c>
    </row>
    <row r="114" spans="2:3" x14ac:dyDescent="0.4">
      <c r="B114" s="109">
        <v>91</v>
      </c>
      <c r="C114" s="110">
        <v>2500000</v>
      </c>
    </row>
    <row r="115" spans="2:3" x14ac:dyDescent="0.4">
      <c r="B115" s="109">
        <v>92</v>
      </c>
      <c r="C115" s="110">
        <v>2500000</v>
      </c>
    </row>
    <row r="116" spans="2:3" x14ac:dyDescent="0.4">
      <c r="B116" s="109">
        <v>93</v>
      </c>
      <c r="C116" s="110">
        <v>2500000</v>
      </c>
    </row>
    <row r="117" spans="2:3" x14ac:dyDescent="0.4">
      <c r="B117" s="109">
        <v>94</v>
      </c>
      <c r="C117" s="110">
        <v>2500000</v>
      </c>
    </row>
    <row r="118" spans="2:3" x14ac:dyDescent="0.4">
      <c r="B118" s="109">
        <v>95</v>
      </c>
      <c r="C118" s="110">
        <v>2500000</v>
      </c>
    </row>
    <row r="119" spans="2:3" x14ac:dyDescent="0.4">
      <c r="B119" s="109">
        <v>96</v>
      </c>
      <c r="C119" s="110">
        <v>2500000</v>
      </c>
    </row>
    <row r="120" spans="2:3" x14ac:dyDescent="0.4">
      <c r="B120" s="109">
        <v>97</v>
      </c>
      <c r="C120" s="110">
        <v>2500000</v>
      </c>
    </row>
    <row r="121" spans="2:3" x14ac:dyDescent="0.4">
      <c r="B121" s="109">
        <v>98</v>
      </c>
      <c r="C121" s="110">
        <v>2500000</v>
      </c>
    </row>
    <row r="122" spans="2:3" x14ac:dyDescent="0.4">
      <c r="B122" s="109">
        <v>99</v>
      </c>
      <c r="C122" s="110">
        <v>2500000</v>
      </c>
    </row>
    <row r="123" spans="2:3" x14ac:dyDescent="0.4">
      <c r="B123" s="109">
        <v>100</v>
      </c>
      <c r="C123" s="110">
        <v>2500000</v>
      </c>
    </row>
    <row r="124" spans="2:3" x14ac:dyDescent="0.4">
      <c r="B124" s="109">
        <v>101</v>
      </c>
      <c r="C124" s="110">
        <v>2500000</v>
      </c>
    </row>
    <row r="125" spans="2:3" x14ac:dyDescent="0.4">
      <c r="B125" s="109">
        <v>102</v>
      </c>
      <c r="C125" s="110">
        <v>2500000</v>
      </c>
    </row>
    <row r="126" spans="2:3" x14ac:dyDescent="0.4">
      <c r="B126" s="109">
        <v>103</v>
      </c>
      <c r="C126" s="110">
        <v>2500000</v>
      </c>
    </row>
    <row r="127" spans="2:3" x14ac:dyDescent="0.4">
      <c r="B127" s="109">
        <v>104</v>
      </c>
      <c r="C127" s="110">
        <v>2500000</v>
      </c>
    </row>
    <row r="128" spans="2:3" x14ac:dyDescent="0.4">
      <c r="B128" s="109">
        <v>105</v>
      </c>
      <c r="C128" s="110">
        <v>2500000</v>
      </c>
    </row>
    <row r="129" spans="2:3" x14ac:dyDescent="0.4">
      <c r="B129" s="109">
        <v>106</v>
      </c>
      <c r="C129" s="110">
        <v>2500000</v>
      </c>
    </row>
    <row r="130" spans="2:3" x14ac:dyDescent="0.4">
      <c r="B130" s="109">
        <v>107</v>
      </c>
      <c r="C130" s="110">
        <v>2500000</v>
      </c>
    </row>
    <row r="131" spans="2:3" x14ac:dyDescent="0.4">
      <c r="B131" s="109">
        <v>108</v>
      </c>
      <c r="C131" s="110">
        <v>2500000</v>
      </c>
    </row>
    <row r="132" spans="2:3" x14ac:dyDescent="0.4">
      <c r="B132" s="109">
        <v>109</v>
      </c>
      <c r="C132" s="110">
        <v>2500000</v>
      </c>
    </row>
    <row r="133" spans="2:3" x14ac:dyDescent="0.4">
      <c r="B133" s="109">
        <v>110</v>
      </c>
      <c r="C133" s="110">
        <v>2500000</v>
      </c>
    </row>
    <row r="134" spans="2:3" x14ac:dyDescent="0.4">
      <c r="B134" s="109">
        <v>111</v>
      </c>
      <c r="C134" s="110">
        <v>2500000</v>
      </c>
    </row>
    <row r="135" spans="2:3" x14ac:dyDescent="0.4">
      <c r="B135" s="109">
        <v>112</v>
      </c>
      <c r="C135" s="110">
        <v>2500000</v>
      </c>
    </row>
    <row r="136" spans="2:3" x14ac:dyDescent="0.4">
      <c r="B136" s="109">
        <v>113</v>
      </c>
      <c r="C136" s="110">
        <v>2500000</v>
      </c>
    </row>
    <row r="137" spans="2:3" x14ac:dyDescent="0.4">
      <c r="B137" s="109">
        <v>114</v>
      </c>
      <c r="C137" s="110">
        <v>2500000</v>
      </c>
    </row>
    <row r="138" spans="2:3" x14ac:dyDescent="0.4">
      <c r="B138" s="109">
        <v>115</v>
      </c>
      <c r="C138" s="110">
        <v>2500000</v>
      </c>
    </row>
    <row r="139" spans="2:3" x14ac:dyDescent="0.4">
      <c r="B139" s="109">
        <v>116</v>
      </c>
      <c r="C139" s="110">
        <v>2500000</v>
      </c>
    </row>
    <row r="140" spans="2:3" x14ac:dyDescent="0.4">
      <c r="B140" s="109">
        <v>117</v>
      </c>
      <c r="C140" s="110">
        <v>2500000</v>
      </c>
    </row>
    <row r="141" spans="2:3" x14ac:dyDescent="0.4">
      <c r="B141" s="109">
        <v>118</v>
      </c>
      <c r="C141" s="110">
        <v>2500000</v>
      </c>
    </row>
    <row r="142" spans="2:3" x14ac:dyDescent="0.4">
      <c r="B142" s="109">
        <v>119</v>
      </c>
      <c r="C142" s="110">
        <v>2500000</v>
      </c>
    </row>
    <row r="143" spans="2:3" x14ac:dyDescent="0.4">
      <c r="B143" s="109">
        <v>120</v>
      </c>
      <c r="C143" s="110">
        <v>2500000</v>
      </c>
    </row>
    <row r="144" spans="2:3" x14ac:dyDescent="0.4">
      <c r="B144" s="109">
        <v>121</v>
      </c>
      <c r="C144" s="110">
        <v>2500000</v>
      </c>
    </row>
    <row r="145" spans="2:3" x14ac:dyDescent="0.4">
      <c r="B145" s="109">
        <v>122</v>
      </c>
      <c r="C145" s="110">
        <v>2500000</v>
      </c>
    </row>
    <row r="146" spans="2:3" x14ac:dyDescent="0.4">
      <c r="B146" s="109">
        <v>123</v>
      </c>
      <c r="C146" s="110">
        <v>2500000</v>
      </c>
    </row>
    <row r="147" spans="2:3" x14ac:dyDescent="0.4">
      <c r="B147" s="109">
        <v>124</v>
      </c>
      <c r="C147" s="110">
        <v>2500000</v>
      </c>
    </row>
    <row r="148" spans="2:3" x14ac:dyDescent="0.4">
      <c r="B148" s="109">
        <v>125</v>
      </c>
      <c r="C148" s="110">
        <v>2500000</v>
      </c>
    </row>
    <row r="149" spans="2:3" x14ac:dyDescent="0.4">
      <c r="B149" s="109">
        <v>126</v>
      </c>
      <c r="C149" s="110">
        <v>2500000</v>
      </c>
    </row>
    <row r="150" spans="2:3" x14ac:dyDescent="0.4">
      <c r="B150" s="109">
        <v>127</v>
      </c>
      <c r="C150" s="110">
        <v>2500000</v>
      </c>
    </row>
    <row r="151" spans="2:3" x14ac:dyDescent="0.4">
      <c r="B151" s="109">
        <v>128</v>
      </c>
      <c r="C151" s="110">
        <v>2500000</v>
      </c>
    </row>
    <row r="152" spans="2:3" x14ac:dyDescent="0.4">
      <c r="B152" s="109">
        <v>129</v>
      </c>
      <c r="C152" s="110">
        <v>2500000</v>
      </c>
    </row>
    <row r="153" spans="2:3" x14ac:dyDescent="0.4">
      <c r="B153" s="109">
        <v>130</v>
      </c>
      <c r="C153" s="110">
        <v>2500000</v>
      </c>
    </row>
    <row r="154" spans="2:3" x14ac:dyDescent="0.4">
      <c r="B154" s="109">
        <v>131</v>
      </c>
      <c r="C154" s="110">
        <v>2500000</v>
      </c>
    </row>
    <row r="155" spans="2:3" x14ac:dyDescent="0.4">
      <c r="B155" s="109">
        <v>132</v>
      </c>
      <c r="C155" s="110">
        <v>2500000</v>
      </c>
    </row>
    <row r="156" spans="2:3" x14ac:dyDescent="0.4">
      <c r="B156" s="109">
        <v>133</v>
      </c>
      <c r="C156" s="110">
        <v>2500000</v>
      </c>
    </row>
    <row r="157" spans="2:3" x14ac:dyDescent="0.4">
      <c r="B157" s="109">
        <v>134</v>
      </c>
      <c r="C157" s="110">
        <v>2500000</v>
      </c>
    </row>
    <row r="158" spans="2:3" x14ac:dyDescent="0.4">
      <c r="B158" s="109">
        <v>135</v>
      </c>
      <c r="C158" s="110">
        <v>2500000</v>
      </c>
    </row>
    <row r="159" spans="2:3" x14ac:dyDescent="0.4">
      <c r="B159" s="109">
        <v>136</v>
      </c>
      <c r="C159" s="110">
        <v>2500000</v>
      </c>
    </row>
    <row r="160" spans="2:3" x14ac:dyDescent="0.4">
      <c r="B160" s="109">
        <v>137</v>
      </c>
      <c r="C160" s="110">
        <v>2500000</v>
      </c>
    </row>
    <row r="161" spans="2:3" x14ac:dyDescent="0.4">
      <c r="B161" s="109">
        <v>138</v>
      </c>
      <c r="C161" s="110">
        <v>2500000</v>
      </c>
    </row>
    <row r="162" spans="2:3" x14ac:dyDescent="0.4">
      <c r="B162" s="109">
        <v>139</v>
      </c>
      <c r="C162" s="110">
        <v>2500000</v>
      </c>
    </row>
    <row r="163" spans="2:3" x14ac:dyDescent="0.4">
      <c r="B163" s="109">
        <v>140</v>
      </c>
      <c r="C163" s="110">
        <v>2500000</v>
      </c>
    </row>
    <row r="164" spans="2:3" x14ac:dyDescent="0.4">
      <c r="B164" s="109">
        <v>141</v>
      </c>
      <c r="C164" s="110">
        <v>2500000</v>
      </c>
    </row>
    <row r="165" spans="2:3" x14ac:dyDescent="0.4">
      <c r="B165" s="109">
        <v>142</v>
      </c>
      <c r="C165" s="110">
        <v>2500000</v>
      </c>
    </row>
    <row r="166" spans="2:3" x14ac:dyDescent="0.4">
      <c r="B166" s="109">
        <v>143</v>
      </c>
      <c r="C166" s="110">
        <v>2500000</v>
      </c>
    </row>
    <row r="167" spans="2:3" x14ac:dyDescent="0.4">
      <c r="B167" s="109">
        <v>144</v>
      </c>
      <c r="C167" s="110">
        <v>2500000</v>
      </c>
    </row>
    <row r="168" spans="2:3" x14ac:dyDescent="0.4">
      <c r="B168" s="109">
        <v>145</v>
      </c>
      <c r="C168" s="110">
        <v>2500000</v>
      </c>
    </row>
    <row r="169" spans="2:3" x14ac:dyDescent="0.4">
      <c r="B169" s="109">
        <v>146</v>
      </c>
      <c r="C169" s="110">
        <v>2500000</v>
      </c>
    </row>
    <row r="170" spans="2:3" x14ac:dyDescent="0.4">
      <c r="B170" s="109">
        <v>147</v>
      </c>
      <c r="C170" s="110">
        <v>2500000</v>
      </c>
    </row>
    <row r="171" spans="2:3" x14ac:dyDescent="0.4">
      <c r="B171" s="109">
        <v>148</v>
      </c>
      <c r="C171" s="110">
        <v>2500000</v>
      </c>
    </row>
    <row r="172" spans="2:3" x14ac:dyDescent="0.4">
      <c r="B172" s="109">
        <v>149</v>
      </c>
      <c r="C172" s="110">
        <v>2500000</v>
      </c>
    </row>
    <row r="173" spans="2:3" x14ac:dyDescent="0.4">
      <c r="B173" s="109">
        <v>150</v>
      </c>
      <c r="C173" s="110">
        <v>2500000</v>
      </c>
    </row>
  </sheetData>
  <sheetProtection algorithmName="SHA-512" hashValue="6pQGdbZbXwAlkF20CoDAzE3tpvitALvxtZO5BPVqP7hl8wvopeElZ0r/e92GGsXT70LlgXbpHDzIar8v8Of+YA==" saltValue="XIVlIAOnhmKWsC3+fgvvjA=="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8A09-59E4-4A28-93A0-E2A7DC5F1E00}">
  <dimension ref="A1:Q67"/>
  <sheetViews>
    <sheetView zoomScale="115" zoomScaleNormal="115" workbookViewId="0">
      <selection activeCell="D14" sqref="D14"/>
    </sheetView>
  </sheetViews>
  <sheetFormatPr defaultColWidth="8.625" defaultRowHeight="13.5" x14ac:dyDescent="0.4"/>
  <cols>
    <col min="1" max="2" width="13.125" style="175" customWidth="1"/>
    <col min="3" max="3" width="8.625" style="172"/>
    <col min="4" max="4" width="75" style="172" bestFit="1" customWidth="1"/>
    <col min="5" max="6" width="8.625" style="172"/>
    <col min="7" max="7" width="14.5" style="172" customWidth="1"/>
    <col min="8" max="16384" width="8.625" style="172"/>
  </cols>
  <sheetData>
    <row r="1" spans="1:17" x14ac:dyDescent="0.4">
      <c r="A1" s="172" t="s">
        <v>205</v>
      </c>
      <c r="B1" s="172" t="s">
        <v>493</v>
      </c>
      <c r="C1" s="172" t="s">
        <v>206</v>
      </c>
      <c r="D1" s="172" t="s">
        <v>207</v>
      </c>
      <c r="E1" s="172" t="s">
        <v>208</v>
      </c>
      <c r="F1" s="172" t="s">
        <v>209</v>
      </c>
      <c r="G1" s="172" t="s">
        <v>210</v>
      </c>
      <c r="H1" s="172" t="s">
        <v>211</v>
      </c>
      <c r="Q1" s="173" t="s">
        <v>212</v>
      </c>
    </row>
    <row r="2" spans="1:17" x14ac:dyDescent="0.4">
      <c r="A2" s="172" t="s">
        <v>42</v>
      </c>
      <c r="B2" s="172" t="s">
        <v>495</v>
      </c>
      <c r="C2" s="172" t="s">
        <v>213</v>
      </c>
      <c r="D2" s="172" t="s">
        <v>43</v>
      </c>
      <c r="E2" s="172" t="s">
        <v>44</v>
      </c>
      <c r="F2" s="172" t="s">
        <v>44</v>
      </c>
      <c r="G2" s="172" t="s">
        <v>214</v>
      </c>
      <c r="H2" s="172" t="s">
        <v>215</v>
      </c>
      <c r="N2" s="172" t="s">
        <v>216</v>
      </c>
      <c r="Q2" s="173" t="s">
        <v>217</v>
      </c>
    </row>
    <row r="3" spans="1:17" x14ac:dyDescent="0.4">
      <c r="A3" s="172" t="s">
        <v>45</v>
      </c>
      <c r="B3" s="172" t="s">
        <v>496</v>
      </c>
      <c r="C3" s="172" t="s">
        <v>218</v>
      </c>
      <c r="D3" s="172" t="s">
        <v>46</v>
      </c>
      <c r="E3" s="172" t="s">
        <v>47</v>
      </c>
      <c r="F3" s="172" t="s">
        <v>47</v>
      </c>
      <c r="G3" s="172" t="s">
        <v>219</v>
      </c>
      <c r="H3" s="172" t="s">
        <v>220</v>
      </c>
      <c r="N3" s="172" t="s">
        <v>221</v>
      </c>
    </row>
    <row r="4" spans="1:17" x14ac:dyDescent="0.4">
      <c r="A4" s="172" t="s">
        <v>48</v>
      </c>
      <c r="B4" s="172" t="s">
        <v>497</v>
      </c>
      <c r="D4" s="172" t="s">
        <v>49</v>
      </c>
      <c r="E4" s="172" t="s">
        <v>50</v>
      </c>
      <c r="F4" s="172" t="s">
        <v>50</v>
      </c>
      <c r="G4" s="172" t="s">
        <v>222</v>
      </c>
      <c r="J4" s="172" t="s">
        <v>223</v>
      </c>
    </row>
    <row r="5" spans="1:17" x14ac:dyDescent="0.4">
      <c r="A5" s="172" t="s">
        <v>51</v>
      </c>
      <c r="B5" s="172" t="s">
        <v>498</v>
      </c>
      <c r="C5" s="172" t="s">
        <v>224</v>
      </c>
      <c r="D5" s="172" t="s">
        <v>52</v>
      </c>
      <c r="E5" s="172" t="s">
        <v>225</v>
      </c>
      <c r="F5" s="172" t="s">
        <v>53</v>
      </c>
      <c r="J5" s="172" t="s">
        <v>226</v>
      </c>
    </row>
    <row r="6" spans="1:17" x14ac:dyDescent="0.4">
      <c r="A6" s="172" t="s">
        <v>54</v>
      </c>
      <c r="B6" s="172" t="s">
        <v>499</v>
      </c>
      <c r="C6" s="172" t="s">
        <v>213</v>
      </c>
      <c r="D6" s="172" t="s">
        <v>55</v>
      </c>
      <c r="F6" s="172" t="s">
        <v>227</v>
      </c>
      <c r="H6" s="172" t="s">
        <v>228</v>
      </c>
      <c r="O6" s="172" t="s">
        <v>229</v>
      </c>
    </row>
    <row r="7" spans="1:17" x14ac:dyDescent="0.4">
      <c r="A7" s="172" t="s">
        <v>56</v>
      </c>
      <c r="B7" s="172" t="s">
        <v>500</v>
      </c>
      <c r="C7" s="172" t="s">
        <v>218</v>
      </c>
      <c r="D7" s="172" t="s">
        <v>57</v>
      </c>
      <c r="F7" s="172" t="s">
        <v>58</v>
      </c>
      <c r="H7" s="172" t="s">
        <v>230</v>
      </c>
      <c r="O7" s="172" t="s">
        <v>231</v>
      </c>
    </row>
    <row r="8" spans="1:17" x14ac:dyDescent="0.4">
      <c r="A8" s="172" t="s">
        <v>59</v>
      </c>
      <c r="B8" s="172" t="s">
        <v>501</v>
      </c>
      <c r="D8" s="172" t="s">
        <v>60</v>
      </c>
      <c r="F8" s="172" t="s">
        <v>61</v>
      </c>
      <c r="O8" s="172" t="s">
        <v>232</v>
      </c>
    </row>
    <row r="9" spans="1:17" x14ac:dyDescent="0.4">
      <c r="A9" s="172" t="s">
        <v>62</v>
      </c>
      <c r="B9" s="172" t="s">
        <v>502</v>
      </c>
      <c r="C9" s="172" t="s">
        <v>213</v>
      </c>
      <c r="D9" s="172" t="s">
        <v>63</v>
      </c>
      <c r="F9" s="172" t="s">
        <v>64</v>
      </c>
      <c r="H9" s="172" t="s">
        <v>233</v>
      </c>
      <c r="O9" s="172" t="s">
        <v>234</v>
      </c>
    </row>
    <row r="10" spans="1:17" x14ac:dyDescent="0.4">
      <c r="A10" s="172" t="s">
        <v>65</v>
      </c>
      <c r="B10" s="172" t="s">
        <v>503</v>
      </c>
      <c r="D10" s="172" t="s">
        <v>66</v>
      </c>
      <c r="F10" s="172" t="s">
        <v>67</v>
      </c>
      <c r="O10" s="172" t="s">
        <v>235</v>
      </c>
    </row>
    <row r="11" spans="1:17" x14ac:dyDescent="0.4">
      <c r="A11" s="172" t="s">
        <v>68</v>
      </c>
      <c r="B11" s="172" t="s">
        <v>504</v>
      </c>
      <c r="D11" s="172" t="s">
        <v>69</v>
      </c>
      <c r="F11" s="172" t="s">
        <v>70</v>
      </c>
      <c r="O11" s="172" t="s">
        <v>236</v>
      </c>
    </row>
    <row r="12" spans="1:17" x14ac:dyDescent="0.4">
      <c r="A12" s="172" t="s">
        <v>71</v>
      </c>
      <c r="B12" s="172" t="s">
        <v>505</v>
      </c>
      <c r="D12" s="172" t="s">
        <v>72</v>
      </c>
      <c r="F12" s="172" t="s">
        <v>73</v>
      </c>
      <c r="O12" s="172" t="s">
        <v>237</v>
      </c>
    </row>
    <row r="13" spans="1:17" x14ac:dyDescent="0.4">
      <c r="A13" s="172" t="s">
        <v>74</v>
      </c>
      <c r="B13" s="172" t="s">
        <v>506</v>
      </c>
      <c r="D13" s="172" t="s">
        <v>75</v>
      </c>
      <c r="O13" s="172" t="s">
        <v>238</v>
      </c>
    </row>
    <row r="14" spans="1:17" x14ac:dyDescent="0.4">
      <c r="A14" s="172" t="s">
        <v>76</v>
      </c>
      <c r="B14" s="172" t="s">
        <v>507</v>
      </c>
      <c r="D14" s="174" t="s">
        <v>239</v>
      </c>
      <c r="O14" s="172" t="s">
        <v>240</v>
      </c>
    </row>
    <row r="15" spans="1:17" x14ac:dyDescent="0.4">
      <c r="A15" s="172" t="s">
        <v>77</v>
      </c>
      <c r="B15" s="172" t="s">
        <v>508</v>
      </c>
      <c r="D15" s="174" t="s">
        <v>241</v>
      </c>
      <c r="O15" s="172" t="s">
        <v>242</v>
      </c>
    </row>
    <row r="16" spans="1:17" x14ac:dyDescent="0.4">
      <c r="A16" s="172" t="s">
        <v>79</v>
      </c>
      <c r="B16" s="172" t="s">
        <v>509</v>
      </c>
      <c r="D16" s="174" t="s">
        <v>78</v>
      </c>
      <c r="O16" s="172" t="s">
        <v>243</v>
      </c>
    </row>
    <row r="17" spans="1:11" x14ac:dyDescent="0.4">
      <c r="A17" s="172" t="s">
        <v>81</v>
      </c>
      <c r="B17" s="172" t="s">
        <v>510</v>
      </c>
      <c r="D17" s="174" t="s">
        <v>80</v>
      </c>
    </row>
    <row r="18" spans="1:11" x14ac:dyDescent="0.4">
      <c r="A18" s="172" t="s">
        <v>82</v>
      </c>
      <c r="B18" s="172" t="s">
        <v>511</v>
      </c>
      <c r="D18" s="174" t="s">
        <v>244</v>
      </c>
      <c r="K18" s="172" t="s">
        <v>245</v>
      </c>
    </row>
    <row r="19" spans="1:11" x14ac:dyDescent="0.4">
      <c r="A19" s="172" t="s">
        <v>84</v>
      </c>
      <c r="B19" s="172" t="s">
        <v>512</v>
      </c>
      <c r="D19" s="174" t="s">
        <v>83</v>
      </c>
      <c r="K19" s="172" t="s">
        <v>246</v>
      </c>
    </row>
    <row r="20" spans="1:11" x14ac:dyDescent="0.4">
      <c r="A20" s="172" t="s">
        <v>86</v>
      </c>
      <c r="B20" s="172" t="s">
        <v>513</v>
      </c>
      <c r="D20" s="174" t="s">
        <v>85</v>
      </c>
      <c r="K20" s="172" t="s">
        <v>247</v>
      </c>
    </row>
    <row r="21" spans="1:11" x14ac:dyDescent="0.4">
      <c r="A21" s="172" t="s">
        <v>88</v>
      </c>
      <c r="B21" s="172" t="s">
        <v>514</v>
      </c>
      <c r="D21" s="174" t="s">
        <v>87</v>
      </c>
    </row>
    <row r="22" spans="1:11" x14ac:dyDescent="0.4">
      <c r="A22" s="172" t="s">
        <v>89</v>
      </c>
      <c r="B22" s="172" t="s">
        <v>515</v>
      </c>
      <c r="D22" s="174" t="s">
        <v>248</v>
      </c>
    </row>
    <row r="23" spans="1:11" x14ac:dyDescent="0.4">
      <c r="A23" s="172" t="s">
        <v>90</v>
      </c>
      <c r="B23" s="172" t="s">
        <v>516</v>
      </c>
      <c r="D23" s="174" t="s">
        <v>249</v>
      </c>
      <c r="K23" s="172" t="s">
        <v>536</v>
      </c>
    </row>
    <row r="24" spans="1:11" x14ac:dyDescent="0.4">
      <c r="A24" s="172" t="s">
        <v>92</v>
      </c>
      <c r="B24" s="172" t="s">
        <v>517</v>
      </c>
      <c r="D24" s="174" t="s">
        <v>91</v>
      </c>
      <c r="K24" s="172" t="s">
        <v>537</v>
      </c>
    </row>
    <row r="25" spans="1:11" x14ac:dyDescent="0.4">
      <c r="A25" s="172" t="s">
        <v>93</v>
      </c>
      <c r="B25" s="172" t="s">
        <v>518</v>
      </c>
      <c r="D25" s="174" t="s">
        <v>250</v>
      </c>
      <c r="K25" s="172" t="s">
        <v>408</v>
      </c>
    </row>
    <row r="26" spans="1:11" x14ac:dyDescent="0.4">
      <c r="A26" s="172" t="s">
        <v>94</v>
      </c>
      <c r="B26" s="172" t="s">
        <v>519</v>
      </c>
      <c r="D26" s="174" t="s">
        <v>251</v>
      </c>
    </row>
    <row r="27" spans="1:11" x14ac:dyDescent="0.4">
      <c r="A27" s="172" t="s">
        <v>96</v>
      </c>
      <c r="B27" s="172" t="s">
        <v>520</v>
      </c>
      <c r="D27" s="174" t="s">
        <v>95</v>
      </c>
      <c r="K27" s="172" t="s">
        <v>538</v>
      </c>
    </row>
    <row r="28" spans="1:11" x14ac:dyDescent="0.4">
      <c r="A28" s="172" t="s">
        <v>98</v>
      </c>
      <c r="B28" s="172" t="s">
        <v>521</v>
      </c>
      <c r="D28" s="174" t="s">
        <v>97</v>
      </c>
      <c r="K28" s="172" t="s">
        <v>539</v>
      </c>
    </row>
    <row r="29" spans="1:11" x14ac:dyDescent="0.4">
      <c r="A29" s="172" t="s">
        <v>100</v>
      </c>
      <c r="B29" s="172" t="s">
        <v>522</v>
      </c>
      <c r="D29" s="174" t="s">
        <v>99</v>
      </c>
    </row>
    <row r="30" spans="1:11" x14ac:dyDescent="0.4">
      <c r="A30" s="172" t="s">
        <v>102</v>
      </c>
      <c r="B30" s="172" t="s">
        <v>523</v>
      </c>
      <c r="D30" s="174" t="s">
        <v>252</v>
      </c>
    </row>
    <row r="31" spans="1:11" x14ac:dyDescent="0.4">
      <c r="A31" s="172" t="s">
        <v>104</v>
      </c>
      <c r="B31" s="172" t="s">
        <v>524</v>
      </c>
      <c r="D31" s="172" t="s">
        <v>101</v>
      </c>
    </row>
    <row r="32" spans="1:11" x14ac:dyDescent="0.4">
      <c r="A32" s="172" t="s">
        <v>106</v>
      </c>
      <c r="B32" s="172" t="s">
        <v>525</v>
      </c>
      <c r="D32" s="172" t="s">
        <v>103</v>
      </c>
    </row>
    <row r="33" spans="1:4" x14ac:dyDescent="0.4">
      <c r="A33" s="172" t="s">
        <v>108</v>
      </c>
      <c r="B33" s="172" t="s">
        <v>526</v>
      </c>
      <c r="D33" s="172" t="s">
        <v>105</v>
      </c>
    </row>
    <row r="34" spans="1:4" x14ac:dyDescent="0.4">
      <c r="A34" s="172" t="s">
        <v>110</v>
      </c>
      <c r="B34" s="172" t="s">
        <v>527</v>
      </c>
      <c r="D34" s="172" t="s">
        <v>107</v>
      </c>
    </row>
    <row r="35" spans="1:4" x14ac:dyDescent="0.4">
      <c r="A35" s="172" t="s">
        <v>112</v>
      </c>
      <c r="B35" s="172" t="s">
        <v>528</v>
      </c>
      <c r="D35" s="172" t="s">
        <v>109</v>
      </c>
    </row>
    <row r="36" spans="1:4" x14ac:dyDescent="0.4">
      <c r="A36" s="172" t="s">
        <v>114</v>
      </c>
      <c r="B36" s="172" t="s">
        <v>529</v>
      </c>
      <c r="D36" s="172" t="s">
        <v>111</v>
      </c>
    </row>
    <row r="37" spans="1:4" x14ac:dyDescent="0.4">
      <c r="A37" s="172" t="s">
        <v>116</v>
      </c>
      <c r="B37" s="172" t="s">
        <v>530</v>
      </c>
      <c r="D37" s="172" t="s">
        <v>113</v>
      </c>
    </row>
    <row r="38" spans="1:4" x14ac:dyDescent="0.4">
      <c r="A38" s="172" t="s">
        <v>118</v>
      </c>
      <c r="B38" s="172" t="s">
        <v>531</v>
      </c>
      <c r="D38" s="172" t="s">
        <v>115</v>
      </c>
    </row>
    <row r="39" spans="1:4" x14ac:dyDescent="0.4">
      <c r="A39" s="172" t="s">
        <v>120</v>
      </c>
      <c r="B39" s="172" t="s">
        <v>532</v>
      </c>
      <c r="D39" s="172" t="s">
        <v>117</v>
      </c>
    </row>
    <row r="40" spans="1:4" x14ac:dyDescent="0.4">
      <c r="A40" s="172" t="s">
        <v>122</v>
      </c>
      <c r="B40" s="172" t="s">
        <v>533</v>
      </c>
      <c r="D40" s="172" t="s">
        <v>119</v>
      </c>
    </row>
    <row r="41" spans="1:4" x14ac:dyDescent="0.4">
      <c r="A41" s="172" t="s">
        <v>123</v>
      </c>
      <c r="B41" s="172" t="s">
        <v>534</v>
      </c>
      <c r="D41" s="172" t="s">
        <v>121</v>
      </c>
    </row>
    <row r="42" spans="1:4" x14ac:dyDescent="0.4">
      <c r="A42" s="172" t="s">
        <v>124</v>
      </c>
      <c r="B42" s="172" t="s">
        <v>535</v>
      </c>
      <c r="D42" s="173" t="s">
        <v>253</v>
      </c>
    </row>
    <row r="43" spans="1:4" x14ac:dyDescent="0.4">
      <c r="A43" s="172" t="s">
        <v>125</v>
      </c>
      <c r="B43" s="172"/>
      <c r="D43" s="173" t="s">
        <v>254</v>
      </c>
    </row>
    <row r="44" spans="1:4" x14ac:dyDescent="0.4">
      <c r="A44" s="172" t="s">
        <v>126</v>
      </c>
      <c r="B44" s="172"/>
      <c r="D44" s="173" t="s">
        <v>255</v>
      </c>
    </row>
    <row r="45" spans="1:4" x14ac:dyDescent="0.4">
      <c r="A45" s="172" t="s">
        <v>127</v>
      </c>
      <c r="B45" s="172"/>
      <c r="D45" s="173" t="s">
        <v>256</v>
      </c>
    </row>
    <row r="46" spans="1:4" x14ac:dyDescent="0.4">
      <c r="A46" s="172" t="s">
        <v>128</v>
      </c>
      <c r="B46" s="172"/>
      <c r="D46" s="173" t="s">
        <v>257</v>
      </c>
    </row>
    <row r="47" spans="1:4" x14ac:dyDescent="0.4">
      <c r="A47" s="172" t="s">
        <v>129</v>
      </c>
      <c r="B47" s="172"/>
      <c r="D47" s="173" t="s">
        <v>258</v>
      </c>
    </row>
    <row r="48" spans="1:4" x14ac:dyDescent="0.4">
      <c r="A48" s="172" t="s">
        <v>130</v>
      </c>
      <c r="B48" s="172"/>
      <c r="D48" s="173" t="s">
        <v>259</v>
      </c>
    </row>
    <row r="49" spans="4:4" x14ac:dyDescent="0.4">
      <c r="D49" s="173" t="s">
        <v>260</v>
      </c>
    </row>
    <row r="50" spans="4:4" x14ac:dyDescent="0.4">
      <c r="D50" s="173" t="s">
        <v>261</v>
      </c>
    </row>
    <row r="51" spans="4:4" x14ac:dyDescent="0.4">
      <c r="D51" s="173" t="s">
        <v>262</v>
      </c>
    </row>
    <row r="52" spans="4:4" x14ac:dyDescent="0.4">
      <c r="D52" s="173" t="s">
        <v>263</v>
      </c>
    </row>
    <row r="53" spans="4:4" x14ac:dyDescent="0.4">
      <c r="D53" s="173" t="s">
        <v>264</v>
      </c>
    </row>
    <row r="54" spans="4:4" x14ac:dyDescent="0.4">
      <c r="D54" s="173" t="s">
        <v>265</v>
      </c>
    </row>
    <row r="55" spans="4:4" x14ac:dyDescent="0.4">
      <c r="D55" s="173" t="s">
        <v>266</v>
      </c>
    </row>
    <row r="56" spans="4:4" x14ac:dyDescent="0.4">
      <c r="D56" s="173" t="s">
        <v>267</v>
      </c>
    </row>
    <row r="57" spans="4:4" x14ac:dyDescent="0.4">
      <c r="D57" s="173" t="s">
        <v>268</v>
      </c>
    </row>
    <row r="58" spans="4:4" x14ac:dyDescent="0.4">
      <c r="D58" s="173" t="s">
        <v>269</v>
      </c>
    </row>
    <row r="59" spans="4:4" x14ac:dyDescent="0.4">
      <c r="D59" s="173" t="s">
        <v>270</v>
      </c>
    </row>
    <row r="60" spans="4:4" x14ac:dyDescent="0.4">
      <c r="D60" s="173" t="s">
        <v>271</v>
      </c>
    </row>
    <row r="61" spans="4:4" x14ac:dyDescent="0.4">
      <c r="D61" s="173" t="s">
        <v>272</v>
      </c>
    </row>
    <row r="62" spans="4:4" x14ac:dyDescent="0.4">
      <c r="D62" s="173" t="s">
        <v>273</v>
      </c>
    </row>
    <row r="63" spans="4:4" x14ac:dyDescent="0.4">
      <c r="D63" s="173" t="s">
        <v>274</v>
      </c>
    </row>
    <row r="64" spans="4:4" x14ac:dyDescent="0.4">
      <c r="D64" s="173" t="s">
        <v>275</v>
      </c>
    </row>
    <row r="65" spans="4:4" x14ac:dyDescent="0.4">
      <c r="D65" s="173" t="s">
        <v>276</v>
      </c>
    </row>
    <row r="66" spans="4:4" x14ac:dyDescent="0.4">
      <c r="D66" s="173" t="s">
        <v>277</v>
      </c>
    </row>
    <row r="67" spans="4:4" x14ac:dyDescent="0.4">
      <c r="D67" s="173" t="s">
        <v>278</v>
      </c>
    </row>
  </sheetData>
  <sheetProtection algorithmName="SHA-512" hashValue="N94B8twhZKsrWi/hFcsPW7fxLWEWdxZ/2Sg/jR4ow+JWsgEV9FAS8xzjCcuyjQoqXCjKS535IAbnC/Xo9ax5kg==" saltValue="1O7WxVIOTd37KFGxmV6Nz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チェックリスト</vt:lpstr>
      <vt:lpstr>別紙1（導入計画書）</vt:lpstr>
      <vt:lpstr>別紙1-2（業務改善計画）</vt:lpstr>
      <vt:lpstr>別紙2（所要額調書）</vt:lpstr>
      <vt:lpstr>データ集計用</vt:lpstr>
      <vt:lpstr>リスト（送信時には非表示）</vt:lpstr>
      <vt:lpstr>データセット</vt:lpstr>
      <vt:lpstr>チェックリスト!Print_Area</vt:lpstr>
      <vt:lpstr>'別紙1（導入計画書）'!Print_Area</vt:lpstr>
      <vt:lpstr>'別紙1-2（業務改善計画）'!Print_Area</vt:lpstr>
      <vt:lpstr>'別紙2（所要額調書）'!Print_Area</vt:lpstr>
      <vt:lpstr>パッケージ</vt:lpstr>
      <vt:lpstr>種別⑴</vt:lpstr>
      <vt:lpstr>種別⑵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　雄一</dc:creator>
  <cp:lastModifiedBy>宮城　雄一</cp:lastModifiedBy>
  <cp:lastPrinted>2025-08-18T02:27:10Z</cp:lastPrinted>
  <dcterms:created xsi:type="dcterms:W3CDTF">2025-08-14T12:00:51Z</dcterms:created>
  <dcterms:modified xsi:type="dcterms:W3CDTF">2025-09-03T06:31:52Z</dcterms:modified>
</cp:coreProperties>
</file>