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24226"/>
  <mc:AlternateContent xmlns:mc="http://schemas.openxmlformats.org/markup-compatibility/2006">
    <mc:Choice Requires="x15">
      <x15ac:absPath xmlns:x15ac="http://schemas.microsoft.com/office/spreadsheetml/2010/11/ac" url="C:\Users\ganahaiz\Desktop\R6入札\"/>
    </mc:Choice>
  </mc:AlternateContent>
  <xr:revisionPtr revIDLastSave="0" documentId="13_ncr:1_{3F3C5057-4D08-431A-B434-29FECF38F0E8}" xr6:coauthVersionLast="47" xr6:coauthVersionMax="47" xr10:uidLastSave="{00000000-0000-0000-0000-000000000000}"/>
  <bookViews>
    <workbookView xWindow="-110" yWindow="-110" windowWidth="19420" windowHeight="10300" xr2:uid="{00000000-000D-0000-FFFF-FFFF00000000}"/>
  </bookViews>
  <sheets>
    <sheet name="応札明細 " sheetId="47" r:id="rId1"/>
  </sheets>
  <externalReferences>
    <externalReference r:id="rId2"/>
  </externalReferences>
  <definedNames>
    <definedName name="_xlnm.Print_Area" localSheetId="0">'応札明細 '!$A$1:$I$22</definedName>
    <definedName name="_xlnm.Print_Titles" localSheetId="0">'応札明細 '!$8:$8</definedName>
    <definedName name="pss204bw" localSheetId="0">'応札明細 '!#REF!</definedName>
    <definedName name="メーカー名">[1]名前定義!$B$2:$B$31</definedName>
    <definedName name="項目">[1]名前定義!$A$2:$A$17</definedName>
    <definedName name="仕入先">[1]名前定義!$D$2:$D$17</definedName>
    <definedName name="状態">[1]名前定義!$E$2:$E$4</definedName>
    <definedName name="単位">[1]名前定義!$C$2:$C$12</definedName>
    <definedName name="名前">#REF!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5" i="47" l="1"/>
  <c r="H17" i="47"/>
  <c r="H14" i="47"/>
  <c r="H13" i="47"/>
  <c r="H12" i="47"/>
  <c r="H11" i="47"/>
  <c r="H10" i="47"/>
  <c r="H18" i="47" l="1"/>
  <c r="H19" i="47" s="1"/>
  <c r="H20" i="47" l="1"/>
  <c r="D6" i="47" s="1"/>
</calcChain>
</file>

<file path=xl/sharedStrings.xml><?xml version="1.0" encoding="utf-8"?>
<sst xmlns="http://schemas.openxmlformats.org/spreadsheetml/2006/main" count="56" uniqueCount="49">
  <si>
    <t>品　　　　　　　　　名</t>
    <phoneticPr fontId="12"/>
  </si>
  <si>
    <t>型　　　　　式</t>
    <phoneticPr fontId="12"/>
  </si>
  <si>
    <t xml:space="preserve"> メ ー カ ー</t>
    <phoneticPr fontId="12"/>
  </si>
  <si>
    <t>数量</t>
    <phoneticPr fontId="12"/>
  </si>
  <si>
    <t>実　際　の　仕　様　内　容</t>
    <rPh sb="0" eb="1">
      <t>ミ</t>
    </rPh>
    <rPh sb="2" eb="3">
      <t>サイ</t>
    </rPh>
    <rPh sb="6" eb="7">
      <t>ツカ</t>
    </rPh>
    <rPh sb="8" eb="9">
      <t>サマ</t>
    </rPh>
    <rPh sb="10" eb="11">
      <t>ウチ</t>
    </rPh>
    <rPh sb="12" eb="13">
      <t>カタチ</t>
    </rPh>
    <phoneticPr fontId="12"/>
  </si>
  <si>
    <t>No</t>
    <phoneticPr fontId="12"/>
  </si>
  <si>
    <t>合計</t>
    <rPh sb="0" eb="2">
      <t>ゴウケイ</t>
    </rPh>
    <phoneticPr fontId="12"/>
  </si>
  <si>
    <t>運搬・設置・インストール等</t>
    <rPh sb="0" eb="2">
      <t>ウンパン</t>
    </rPh>
    <rPh sb="3" eb="5">
      <t>セッチ</t>
    </rPh>
    <rPh sb="12" eb="13">
      <t>トウ</t>
    </rPh>
    <phoneticPr fontId="12"/>
  </si>
  <si>
    <t>合　　　計</t>
    <rPh sb="0" eb="1">
      <t>ゴウ</t>
    </rPh>
    <rPh sb="4" eb="5">
      <t>ケイ</t>
    </rPh>
    <phoneticPr fontId="12"/>
  </si>
  <si>
    <t>小       計</t>
    <rPh sb="0" eb="1">
      <t>ショウ</t>
    </rPh>
    <rPh sb="8" eb="9">
      <t>ケイ</t>
    </rPh>
    <phoneticPr fontId="12"/>
  </si>
  <si>
    <t>EPSON</t>
    <phoneticPr fontId="12"/>
  </si>
  <si>
    <t>消費税(10%)</t>
    <rPh sb="0" eb="3">
      <t>ショウヒゼイ</t>
    </rPh>
    <phoneticPr fontId="12"/>
  </si>
  <si>
    <t>沖縄県立名護商工高等学校長　殿　</t>
    <rPh sb="0" eb="2">
      <t>オキナワ</t>
    </rPh>
    <rPh sb="2" eb="4">
      <t>ケンリツ</t>
    </rPh>
    <rPh sb="4" eb="8">
      <t>ナゴショウコウ</t>
    </rPh>
    <rPh sb="8" eb="10">
      <t>コウトウ</t>
    </rPh>
    <rPh sb="10" eb="12">
      <t>ガッコウ</t>
    </rPh>
    <rPh sb="12" eb="13">
      <t>チョウ</t>
    </rPh>
    <rPh sb="14" eb="15">
      <t>ドノ</t>
    </rPh>
    <phoneticPr fontId="12"/>
  </si>
  <si>
    <t xml:space="preserve"> 総額（消費税込）</t>
    <rPh sb="1" eb="2">
      <t>ソウ</t>
    </rPh>
    <rPh sb="2" eb="3">
      <t>ガク</t>
    </rPh>
    <rPh sb="4" eb="7">
      <t>ショウヒゼイ</t>
    </rPh>
    <rPh sb="7" eb="8">
      <t>コ</t>
    </rPh>
    <phoneticPr fontId="12"/>
  </si>
  <si>
    <t>応　札　明　細　書</t>
    <rPh sb="0" eb="1">
      <t>オウ</t>
    </rPh>
    <rPh sb="2" eb="3">
      <t>サツ</t>
    </rPh>
    <rPh sb="4" eb="5">
      <t>アキラ</t>
    </rPh>
    <rPh sb="6" eb="7">
      <t>ホソ</t>
    </rPh>
    <rPh sb="8" eb="9">
      <t>ショ</t>
    </rPh>
    <phoneticPr fontId="12"/>
  </si>
  <si>
    <t>　　　　　　　　　　　　　　　　　住　　　 所　　</t>
    <rPh sb="17" eb="18">
      <t>ジュウ</t>
    </rPh>
    <rPh sb="22" eb="23">
      <t>ショ</t>
    </rPh>
    <phoneticPr fontId="12"/>
  </si>
  <si>
    <t>　　　　　　　　　　　　　　　　　商　　　 号　　</t>
    <rPh sb="17" eb="18">
      <t>ショウ</t>
    </rPh>
    <rPh sb="22" eb="23">
      <t>ゴウ</t>
    </rPh>
    <phoneticPr fontId="12"/>
  </si>
  <si>
    <t>　　　　　　　　　　　　　　　　　代　表　者　  　　　　　　　　　　　　　　　  　　　　  印</t>
    <rPh sb="17" eb="18">
      <t>ダイ</t>
    </rPh>
    <rPh sb="19" eb="20">
      <t>オモテ</t>
    </rPh>
    <rPh sb="21" eb="22">
      <t>モノ</t>
    </rPh>
    <rPh sb="48" eb="49">
      <t>イン</t>
    </rPh>
    <phoneticPr fontId="12"/>
  </si>
  <si>
    <t>設置設定・LAN工事</t>
    <rPh sb="0" eb="2">
      <t>セッチ</t>
    </rPh>
    <rPh sb="2" eb="4">
      <t>セッテイ</t>
    </rPh>
    <rPh sb="8" eb="10">
      <t>コウジ</t>
    </rPh>
    <phoneticPr fontId="12"/>
  </si>
  <si>
    <t>変更有無</t>
    <rPh sb="0" eb="2">
      <t>ヘンコウ</t>
    </rPh>
    <rPh sb="2" eb="4">
      <t>ウム</t>
    </rPh>
    <phoneticPr fontId="12"/>
  </si>
  <si>
    <t>無</t>
    <rPh sb="0" eb="1">
      <t>ナ</t>
    </rPh>
    <phoneticPr fontId="12"/>
  </si>
  <si>
    <t>定価</t>
    <rPh sb="0" eb="2">
      <t>テイカ</t>
    </rPh>
    <phoneticPr fontId="12"/>
  </si>
  <si>
    <t xml:space="preserve">パソコン本体
</t>
    <rPh sb="4" eb="6">
      <t>ホンタイ</t>
    </rPh>
    <phoneticPr fontId="12"/>
  </si>
  <si>
    <t>Endeavor　NJ8000E</t>
    <phoneticPr fontId="12"/>
  </si>
  <si>
    <t>レーザー加工機</t>
    <rPh sb="4" eb="7">
      <t>カコウキ</t>
    </rPh>
    <phoneticPr fontId="12"/>
  </si>
  <si>
    <t>BeamoBoxPro50W</t>
    <phoneticPr fontId="12"/>
  </si>
  <si>
    <t>ﾏｲｸﾛﾎﾞｰﾄﾞ・ﾃｸﾉﾛｼﾞｰ</t>
    <phoneticPr fontId="12"/>
  </si>
  <si>
    <t>3Ｄプリンター</t>
    <phoneticPr fontId="12"/>
  </si>
  <si>
    <t>プログラミング教材</t>
    <rPh sb="7" eb="9">
      <t>キョウザイ</t>
    </rPh>
    <phoneticPr fontId="12"/>
  </si>
  <si>
    <t>ロボットではじめるＡＩ入門Ｒｙｔｈｏｎ×ＳＰＩＫＥプライムセット</t>
    <rPh sb="11" eb="13">
      <t>ニュウモン</t>
    </rPh>
    <phoneticPr fontId="12"/>
  </si>
  <si>
    <t>アフレル(レゴエデュケーション)</t>
    <phoneticPr fontId="12"/>
  </si>
  <si>
    <t>プログラミング教材教材拡張セット</t>
    <rPh sb="7" eb="9">
      <t>キョウザイ</t>
    </rPh>
    <rPh sb="9" eb="11">
      <t>キョウザイ</t>
    </rPh>
    <rPh sb="11" eb="13">
      <t>カクチョウ</t>
    </rPh>
    <phoneticPr fontId="12"/>
  </si>
  <si>
    <t>レゴエデュケーション　SPIKEプライム拡張セットV2</t>
    <rPh sb="20" eb="22">
      <t>カクチョウ</t>
    </rPh>
    <phoneticPr fontId="12"/>
  </si>
  <si>
    <t>配線設置他</t>
    <rPh sb="0" eb="2">
      <t>ハイセン</t>
    </rPh>
    <rPh sb="2" eb="4">
      <t>セッチ</t>
    </rPh>
    <rPh sb="4" eb="5">
      <t>ホカ</t>
    </rPh>
    <phoneticPr fontId="12"/>
  </si>
  <si>
    <t>生徒用機器</t>
    <rPh sb="0" eb="3">
      <t>セイトヨウ</t>
    </rPh>
    <rPh sb="3" eb="5">
      <t>キキ</t>
    </rPh>
    <phoneticPr fontId="12"/>
  </si>
  <si>
    <t>　ﾊｲｽﾍﾟｯｸﾊﾟｿｺﾝ機器等一式 (総合情報科 　ネットワーク実習室)</t>
    <rPh sb="13" eb="15">
      <t>キキ</t>
    </rPh>
    <rPh sb="15" eb="16">
      <t>トウ</t>
    </rPh>
    <rPh sb="16" eb="18">
      <t>イッシキ</t>
    </rPh>
    <phoneticPr fontId="12"/>
  </si>
  <si>
    <t>武藤工業</t>
  </si>
  <si>
    <t>Value3D MagiX MF-2200S</t>
    <phoneticPr fontId="12"/>
  </si>
  <si>
    <t>この教材ではSPIKEアプリを使用し、SPIKEプライムへ直接プログラムを組み込むことが可能です。実際にプログラムを組み込むことを体験し、よりプログラミングの基礎・ロボット制御を体験して学びを深めていけます。SPIKEプライムのジャイロセンサーのデータを取得し、取得データをパラメータに反映しながら、滑らかなライントレースを実現するためにロボットが学習していく過程の可視化を体験し、機械学習の概念を理解していきます。※EV3に代わる教材として購入予定</t>
    <rPh sb="2" eb="4">
      <t>キョウザイ</t>
    </rPh>
    <rPh sb="15" eb="17">
      <t>シヨウ</t>
    </rPh>
    <rPh sb="29" eb="31">
      <t>チョクセツ</t>
    </rPh>
    <rPh sb="37" eb="38">
      <t>ク</t>
    </rPh>
    <rPh sb="39" eb="40">
      <t>コ</t>
    </rPh>
    <rPh sb="44" eb="46">
      <t>カノウ</t>
    </rPh>
    <rPh sb="49" eb="51">
      <t>ジッサイ</t>
    </rPh>
    <rPh sb="58" eb="59">
      <t>ク</t>
    </rPh>
    <rPh sb="60" eb="61">
      <t>コ</t>
    </rPh>
    <rPh sb="65" eb="67">
      <t>タイケン</t>
    </rPh>
    <rPh sb="79" eb="81">
      <t>キソ</t>
    </rPh>
    <rPh sb="86" eb="88">
      <t>セイギョ</t>
    </rPh>
    <rPh sb="89" eb="91">
      <t>タイケン</t>
    </rPh>
    <rPh sb="93" eb="94">
      <t>マナ</t>
    </rPh>
    <rPh sb="96" eb="97">
      <t>フカ</t>
    </rPh>
    <rPh sb="127" eb="129">
      <t>シュトク</t>
    </rPh>
    <rPh sb="131" eb="133">
      <t>シュトク</t>
    </rPh>
    <rPh sb="143" eb="145">
      <t>ハンエイ</t>
    </rPh>
    <rPh sb="150" eb="151">
      <t>ナメ</t>
    </rPh>
    <rPh sb="162" eb="164">
      <t>ジツゲン</t>
    </rPh>
    <rPh sb="174" eb="176">
      <t>ガクシュウ</t>
    </rPh>
    <rPh sb="180" eb="182">
      <t>カテイ</t>
    </rPh>
    <rPh sb="183" eb="186">
      <t>カシカ</t>
    </rPh>
    <rPh sb="187" eb="189">
      <t>タイケン</t>
    </rPh>
    <rPh sb="191" eb="193">
      <t>キカイ</t>
    </rPh>
    <rPh sb="193" eb="195">
      <t>ガクシュウ</t>
    </rPh>
    <rPh sb="196" eb="198">
      <t>ガイネン</t>
    </rPh>
    <rPh sb="199" eb="201">
      <t>リカイ</t>
    </rPh>
    <rPh sb="213" eb="214">
      <t>カ</t>
    </rPh>
    <rPh sb="216" eb="218">
      <t>キョウザイ</t>
    </rPh>
    <rPh sb="221" eb="223">
      <t>コウニュウ</t>
    </rPh>
    <rPh sb="223" eb="225">
      <t>ヨテイ</t>
    </rPh>
    <phoneticPr fontId="12"/>
  </si>
  <si>
    <t>上記の教材、プリンタ等をすべてのPCへ設定
※Microsoft Office に関しては包括ライセンスをインストール</t>
    <phoneticPr fontId="12"/>
  </si>
  <si>
    <t>・CO2レーザーカッター　　・エアーアシスト搭載、カメラ位置合わせ搭載　　　・レーザー出力 50W(水冷)　　　　　・本体サイズ　縦670 横1030 高250ｍｍ/ 重量48㎏　　・加工エリア　縦375 横600 高80ｍｍ　　　　　　　　　　　※授業使用のため、クールダウンが短い機種が望ましい。</t>
    <rPh sb="125" eb="129">
      <t>ジュギョウシヨウ</t>
    </rPh>
    <rPh sb="140" eb="141">
      <t>ミジカ</t>
    </rPh>
    <rPh sb="142" eb="144">
      <t>キシュ</t>
    </rPh>
    <rPh sb="145" eb="146">
      <t>ノゾトウサイイチアトウサイデチカラスイレイホンタイタテヨコタカジュウリョウカコウタテヨコタカ</t>
    </rPh>
    <phoneticPr fontId="2"/>
  </si>
  <si>
    <t>シングルヘッドのデスクトップ3Dプリンタ。プリントヘッドと計測用ダイヤルゲージを搭載。三次元測定の学習機材としても利用可能な教育向け3Dプリンタです。　　　　　　　　　　　　　　　　　　　　　　　　　　　　　　　　　　　　　※レーザー加工機同様加工時間が短いほうが好ましい。</t>
    <rPh sb="117" eb="120">
      <t>カコウキ</t>
    </rPh>
    <rPh sb="120" eb="122">
      <t>ドウヨウ</t>
    </rPh>
    <rPh sb="122" eb="126">
      <t>カコウジカン</t>
    </rPh>
    <rPh sb="127" eb="128">
      <t>ミジカ</t>
    </rPh>
    <rPh sb="132" eb="133">
      <t>コノ</t>
    </rPh>
    <phoneticPr fontId="12"/>
  </si>
  <si>
    <r>
      <t>【OS】</t>
    </r>
    <r>
      <rPr>
        <sz val="11"/>
        <color rgb="FFFF0000"/>
        <rFont val="ＭＳ Ｐゴシック"/>
        <family val="3"/>
        <charset val="128"/>
      </rPr>
      <t>Windows 11 Pro 64ビット　　　　</t>
    </r>
    <r>
      <rPr>
        <sz val="11"/>
        <color theme="1"/>
        <rFont val="ＭＳ Ｐゴシック"/>
        <family val="3"/>
        <charset val="128"/>
      </rPr>
      <t>【液晶タイプ】</t>
    </r>
    <r>
      <rPr>
        <sz val="11"/>
        <color rgb="FFFF0000"/>
        <rFont val="ＭＳ Ｐゴシック"/>
        <family val="3"/>
        <charset val="128"/>
      </rPr>
      <t xml:space="preserve">:16型 WQXGA液晶(2560×1600)	 
</t>
    </r>
    <r>
      <rPr>
        <sz val="11"/>
        <color theme="1"/>
        <rFont val="ＭＳ Ｐゴシック"/>
        <family val="3"/>
        <charset val="128"/>
      </rPr>
      <t>【CPU】</t>
    </r>
    <r>
      <rPr>
        <sz val="11"/>
        <color rgb="FFFF0000"/>
        <rFont val="ＭＳ Ｐゴシック"/>
        <family val="3"/>
        <charset val="128"/>
      </rPr>
      <t xml:space="preserve">インテル® Core™i7-13700H プロセッサー(14コア(6P+8E)/2.4GHz)
</t>
    </r>
    <r>
      <rPr>
        <sz val="11"/>
        <color theme="1"/>
        <rFont val="ＭＳ Ｐゴシック"/>
        <family val="3"/>
        <charset val="128"/>
      </rPr>
      <t>【グラフィックス】</t>
    </r>
    <r>
      <rPr>
        <sz val="11"/>
        <color rgb="FFFF0000"/>
        <rFont val="ＭＳ Ｐゴシック"/>
        <family val="3"/>
        <charset val="128"/>
      </rPr>
      <t xml:space="preserve">NVIDIA® GeForce RTX™ 4070 Laptop GPU 8GB
</t>
    </r>
    <r>
      <rPr>
        <sz val="11"/>
        <color theme="1"/>
        <rFont val="ＭＳ Ｐゴシック"/>
        <family val="3"/>
        <charset val="128"/>
      </rPr>
      <t>【メモリー 】</t>
    </r>
    <r>
      <rPr>
        <sz val="11"/>
        <color rgb="FFFF0000"/>
        <rFont val="ＭＳ Ｐゴシック"/>
        <family val="3"/>
        <charset val="128"/>
      </rPr>
      <t xml:space="preserve">32GB(16GB×2) PC5-5200 DDR5 SDRAM	 
</t>
    </r>
    <r>
      <rPr>
        <sz val="11"/>
        <color theme="1"/>
        <rFont val="ＭＳ Ｐゴシック"/>
        <family val="3"/>
        <charset val="128"/>
      </rPr>
      <t>【ストレージ(1基目)】</t>
    </r>
    <r>
      <rPr>
        <sz val="11"/>
        <color rgb="FFFF0000"/>
        <rFont val="ＭＳ Ｐゴシック"/>
        <family val="3"/>
        <charset val="128"/>
      </rPr>
      <t xml:space="preserve">1TB M.2 SSD PCI Express x4対応 
</t>
    </r>
    <r>
      <rPr>
        <sz val="11"/>
        <color theme="1"/>
        <rFont val="ＭＳ Ｐゴシック"/>
        <family val="3"/>
        <charset val="128"/>
      </rPr>
      <t>【キーボード】</t>
    </r>
    <r>
      <rPr>
        <sz val="11"/>
        <color rgb="FFFF0000"/>
        <rFont val="ＭＳ Ｐゴシック"/>
        <family val="3"/>
        <charset val="128"/>
      </rPr>
      <t xml:space="preserve">日本語キーボード(10キー付き/バックライトあり)	 
</t>
    </r>
    <r>
      <rPr>
        <sz val="11"/>
        <color theme="1"/>
        <rFont val="ＭＳ Ｐゴシック"/>
        <family val="3"/>
        <charset val="128"/>
      </rPr>
      <t>【内蔵カメラ】</t>
    </r>
    <r>
      <rPr>
        <sz val="11"/>
        <color rgb="FFFF0000"/>
        <rFont val="ＭＳ Ｐゴシック"/>
        <family val="3"/>
        <charset val="128"/>
      </rPr>
      <t xml:space="preserve">内蔵カメラ(1920×1080解像度対応、200万画素)	 
</t>
    </r>
    <r>
      <rPr>
        <sz val="11"/>
        <color theme="1"/>
        <rFont val="ＭＳ Ｐゴシック"/>
        <family val="3"/>
        <charset val="128"/>
      </rPr>
      <t>【有線LANポート】</t>
    </r>
    <r>
      <rPr>
        <sz val="11"/>
        <color rgb="FFFF0000"/>
        <rFont val="ＭＳ Ｐゴシック"/>
        <family val="3"/>
        <charset val="128"/>
      </rPr>
      <t xml:space="preserve">2500Base-T/1000Base-T/100Base-TX/10Base-T対応ネットワーク機能	 
</t>
    </r>
    <r>
      <rPr>
        <sz val="11"/>
        <color theme="1"/>
        <rFont val="ＭＳ Ｐゴシック"/>
        <family val="3"/>
        <charset val="128"/>
      </rPr>
      <t>【無線LAN機能】</t>
    </r>
    <r>
      <rPr>
        <sz val="11"/>
        <color rgb="FFFF0000"/>
        <rFont val="ＭＳ Ｐゴシック"/>
        <family val="3"/>
        <charset val="128"/>
      </rPr>
      <t xml:space="preserve">インテル® Wi-Fi 6E (IEEE802.11ax/ac/a/b/g/n)無線LAN+Bluetooth 5.3	 
</t>
    </r>
    <r>
      <rPr>
        <sz val="11"/>
        <color theme="1"/>
        <rFont val="ＭＳ Ｐゴシック"/>
        <family val="3"/>
        <charset val="128"/>
      </rPr>
      <t>【サウンド機能】</t>
    </r>
    <r>
      <rPr>
        <sz val="11"/>
        <color rgb="FFFF0000"/>
        <rFont val="ＭＳ Ｐゴシック"/>
        <family val="3"/>
        <charset val="128"/>
      </rPr>
      <t xml:space="preserve">インテル® ハイ・デフィニション・オーディオ	 
</t>
    </r>
    <r>
      <rPr>
        <sz val="11"/>
        <color theme="1"/>
        <rFont val="ＭＳ Ｐゴシック"/>
        <family val="3"/>
        <charset val="128"/>
      </rPr>
      <t>【メモリーカードスロット】</t>
    </r>
    <r>
      <rPr>
        <sz val="11"/>
        <color rgb="FFFF0000"/>
        <rFont val="ＭＳ Ｐゴシック"/>
        <family val="3"/>
        <charset val="128"/>
      </rPr>
      <t xml:space="preserve">マイクロSDメモリーカードスロット	 
</t>
    </r>
    <r>
      <rPr>
        <sz val="11"/>
        <color theme="1"/>
        <rFont val="ＭＳ Ｐゴシック"/>
        <family val="3"/>
        <charset val="128"/>
      </rPr>
      <t>【USB機能】</t>
    </r>
    <r>
      <rPr>
        <sz val="11"/>
        <color rgb="FFFF0000"/>
        <rFont val="ＭＳ Ｐゴシック"/>
        <family val="3"/>
        <charset val="128"/>
      </rPr>
      <t xml:space="preserve">Thunderbolt™ 4×1,USB 10Gbps(C×1),USB 5Gbps(A×2)	 
</t>
    </r>
    <r>
      <rPr>
        <sz val="11"/>
        <color theme="1"/>
        <rFont val="ＭＳ Ｐゴシック"/>
        <family val="3"/>
        <charset val="128"/>
      </rPr>
      <t>【ACアダプター】</t>
    </r>
    <r>
      <rPr>
        <sz val="11"/>
        <color rgb="FFFF0000"/>
        <rFont val="ＭＳ Ｐゴシック"/>
        <family val="3"/>
        <charset val="128"/>
      </rPr>
      <t xml:space="preserve">ACアダプター AC100V(50/60Hz)　　 </t>
    </r>
    <r>
      <rPr>
        <sz val="11"/>
        <color theme="1"/>
        <rFont val="ＭＳ Ｐゴシック"/>
        <family val="3"/>
        <charset val="128"/>
      </rPr>
      <t>【内蔵バッテリー】</t>
    </r>
    <r>
      <rPr>
        <sz val="11"/>
        <color rgb="FFFF0000"/>
        <rFont val="ＭＳ Ｐゴシック"/>
        <family val="3"/>
        <charset val="128"/>
      </rPr>
      <t xml:space="preserve">内蔵バッテリー(BT4115-B)	 
</t>
    </r>
    <r>
      <rPr>
        <sz val="11"/>
        <color theme="1"/>
        <rFont val="ＭＳ Ｐゴシック"/>
        <family val="3"/>
        <charset val="128"/>
      </rPr>
      <t>【マウス(オプション)】</t>
    </r>
    <r>
      <rPr>
        <sz val="11"/>
        <color rgb="FFFF0000"/>
        <rFont val="ＭＳ Ｐゴシック"/>
        <family val="3"/>
        <charset val="128"/>
      </rPr>
      <t xml:space="preserve">USBレーザーマウス(MSU0939X)ホワイト
</t>
    </r>
    <r>
      <rPr>
        <sz val="11"/>
        <color theme="1"/>
        <rFont val="ＭＳ Ｐゴシック"/>
        <family val="3"/>
        <charset val="128"/>
      </rPr>
      <t>【リカバリーメディア】</t>
    </r>
    <r>
      <rPr>
        <sz val="11"/>
        <color rgb="FFFF0000"/>
        <rFont val="ＭＳ Ｐゴシック"/>
        <family val="3"/>
        <charset val="128"/>
      </rPr>
      <t xml:space="preserve">リカバリーメディアセット(Windows 11 Pro 64bit)
</t>
    </r>
    <r>
      <rPr>
        <sz val="11"/>
        <color theme="1"/>
        <rFont val="ＭＳ Ｐゴシック"/>
        <family val="3"/>
        <charset val="128"/>
      </rPr>
      <t>【アクセサリー】</t>
    </r>
    <r>
      <rPr>
        <sz val="11"/>
        <color rgb="FFFF0000"/>
        <rFont val="ＭＳ Ｐゴシック"/>
        <family val="3"/>
        <charset val="128"/>
      </rPr>
      <t xml:space="preserve">外付けポータブルDVDドライブ(DVRP-UB8H)
</t>
    </r>
    <r>
      <rPr>
        <sz val="11"/>
        <color theme="1"/>
        <rFont val="ＭＳ Ｐゴシック"/>
        <family val="3"/>
        <charset val="128"/>
      </rPr>
      <t>【アクセサリー】</t>
    </r>
    <r>
      <rPr>
        <sz val="11"/>
        <color rgb="FFFF0000"/>
        <rFont val="ＭＳ Ｐゴシック"/>
        <family val="3"/>
        <charset val="128"/>
      </rPr>
      <t>セキュリティワイヤーロック[ダイヤル式](SLE-39S)</t>
    </r>
    <r>
      <rPr>
        <sz val="11"/>
        <rFont val="ＭＳ Ｐゴシック"/>
        <family val="3"/>
        <charset val="128"/>
      </rPr>
      <t>　　　　　　　　　　　　　　　　　　　　　　　　　　　　※単体で下記のソフトを動かせるスペック</t>
    </r>
    <rPh sb="827" eb="829">
      <t>タンタイ</t>
    </rPh>
    <rPh sb="830" eb="832">
      <t>カキ</t>
    </rPh>
    <rPh sb="837" eb="838">
      <t>ウゴ</t>
    </rPh>
    <phoneticPr fontId="6"/>
  </si>
  <si>
    <t>※仕様・機能については、基準型式と同等以上の性能を有すること。</t>
    <rPh sb="1" eb="3">
      <t>シヨウ</t>
    </rPh>
    <rPh sb="4" eb="6">
      <t>キノウ</t>
    </rPh>
    <rPh sb="12" eb="16">
      <t>キジュンカタシキ</t>
    </rPh>
    <rPh sb="17" eb="21">
      <t>ドウトウイジョウ</t>
    </rPh>
    <rPh sb="22" eb="24">
      <t>セイノウ</t>
    </rPh>
    <rPh sb="25" eb="26">
      <t>ユウ</t>
    </rPh>
    <phoneticPr fontId="12"/>
  </si>
  <si>
    <t>大きな車輪や歯車なと拡張セットにしか含まれない特殊なパーツが盛り沢山！基本セットと組み合わせて、さらにレベルアップしたモデルの組み立てができます。※EV3に代わる教材として購入予定</t>
    <rPh sb="0" eb="1">
      <t>オオ</t>
    </rPh>
    <rPh sb="3" eb="5">
      <t>シャリン</t>
    </rPh>
    <rPh sb="6" eb="8">
      <t>ハグルマ</t>
    </rPh>
    <rPh sb="10" eb="12">
      <t>カクチョウ</t>
    </rPh>
    <rPh sb="18" eb="19">
      <t>フク</t>
    </rPh>
    <rPh sb="23" eb="25">
      <t>トクシュ</t>
    </rPh>
    <rPh sb="30" eb="31">
      <t>モ</t>
    </rPh>
    <rPh sb="32" eb="34">
      <t>タクサン</t>
    </rPh>
    <rPh sb="35" eb="37">
      <t>キホン</t>
    </rPh>
    <rPh sb="41" eb="42">
      <t>ク</t>
    </rPh>
    <rPh sb="43" eb="44">
      <t>ア</t>
    </rPh>
    <rPh sb="63" eb="64">
      <t>ク</t>
    </rPh>
    <rPh sb="65" eb="66">
      <t>タ</t>
    </rPh>
    <rPh sb="78" eb="79">
      <t>カ</t>
    </rPh>
    <rPh sb="81" eb="83">
      <t>キョウザイ</t>
    </rPh>
    <rPh sb="86" eb="90">
      <t>コウニュウヨテイ</t>
    </rPh>
    <phoneticPr fontId="12"/>
  </si>
  <si>
    <t>PC収納ラック</t>
    <phoneticPr fontId="12"/>
  </si>
  <si>
    <t>CAI-CAB22N</t>
    <phoneticPr fontId="12"/>
  </si>
  <si>
    <t>サンワサプライ</t>
    <phoneticPr fontId="12"/>
  </si>
  <si>
    <t>・本体サイズ　縦450 横900 高さ985mm
・有効内寸　縦422　横278 高さ66mm
・耐荷重　天板80kg 中棚20kg 総耐荷重200kg　　　　　　　　　　　　　　　　　　　　　　　　　　　　　　　　　　　　　　　※上記のPC本体を全て収納できること</t>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</si>
</sst>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quot;¥&quot;* #,##0_ ;_ &quot;¥&quot;* \-#,##0_ ;_ &quot;¥&quot;* &quot;-&quot;_ ;_ @_ "/>
    <numFmt numFmtId="176" formatCode="#,##0;\-#,##0;&quot;-&quot;"/>
    <numFmt numFmtId="177" formatCode="m&quot;月&quot;d&quot;日&quot;\ &quot;(AAA)&quot;"/>
    <numFmt numFmtId="178" formatCode="#,##0_ "/>
    <numFmt numFmtId="179" formatCode="&quot;¥&quot;#,##0;[Red]&quot;¥&quot;#,##0"/>
  </numFmts>
  <fonts count="30" x14ac:knownFonts="1">
    <font>
      <sz val="11"/>
      <name val="ＭＳ Ｐゴシック"/>
      <family val="3"/>
      <charset val="128"/>
    </font>
    <font>
      <sz val="10"/>
      <color indexed="8"/>
      <name val="Arial"/>
      <family val="2"/>
    </font>
    <font>
      <sz val="9"/>
      <name val="Times New Roman"/>
      <family val="1"/>
    </font>
    <font>
      <sz val="8"/>
      <name val="Arial"/>
      <family val="2"/>
    </font>
    <font>
      <b/>
      <sz val="12"/>
      <name val="Arial"/>
      <family val="2"/>
    </font>
    <font>
      <sz val="11"/>
      <name val="ＭＳ Ｐゴシック"/>
      <family val="3"/>
      <charset val="128"/>
    </font>
    <font>
      <sz val="8"/>
      <name val="Times New Roman"/>
      <family val="1"/>
    </font>
    <font>
      <sz val="10"/>
      <name val="Arial"/>
      <family val="2"/>
    </font>
    <font>
      <sz val="8"/>
      <color indexed="16"/>
      <name val="Century Schoolbook"/>
      <family val="1"/>
    </font>
    <font>
      <b/>
      <i/>
      <sz val="10"/>
      <name val="Times New Roman"/>
      <family val="1"/>
    </font>
    <font>
      <b/>
      <sz val="9"/>
      <name val="Times New Roman"/>
      <family val="1"/>
    </font>
    <font>
      <sz val="14"/>
      <name val="ＭＳ 明朝"/>
      <family val="1"/>
      <charset val="128"/>
    </font>
    <font>
      <sz val="6"/>
      <name val="ＭＳ Ｐゴシック"/>
      <family val="3"/>
      <charset val="128"/>
    </font>
    <font>
      <sz val="11"/>
      <name val="ＭＳ Ｐ明朝"/>
      <family val="1"/>
      <charset val="128"/>
    </font>
    <font>
      <sz val="12"/>
      <name val="ＭＳ Ｐ明朝"/>
      <family val="1"/>
      <charset val="128"/>
    </font>
    <font>
      <b/>
      <sz val="24"/>
      <name val="ＭＳ Ｐ明朝"/>
      <family val="1"/>
      <charset val="128"/>
    </font>
    <font>
      <b/>
      <sz val="24"/>
      <name val="ＭＳ Ｐゴシック"/>
      <family val="3"/>
      <charset val="128"/>
    </font>
    <font>
      <sz val="24"/>
      <name val="ＭＳ Ｐ明朝"/>
      <family val="1"/>
      <charset val="128"/>
    </font>
    <font>
      <sz val="24"/>
      <name val="ＭＳ Ｐゴシック"/>
      <family val="3"/>
      <charset val="128"/>
    </font>
    <font>
      <sz val="12"/>
      <name val="ＭＳ Ｐゴシック"/>
      <family val="3"/>
      <charset val="128"/>
    </font>
    <font>
      <sz val="14"/>
      <name val="ＭＳ Ｐ明朝"/>
      <family val="1"/>
      <charset val="128"/>
    </font>
    <font>
      <sz val="18"/>
      <name val="ＭＳ Ｐ明朝"/>
      <family val="1"/>
      <charset val="128"/>
    </font>
    <font>
      <b/>
      <sz val="20"/>
      <name val="ＭＳ Ｐゴシック"/>
      <family val="3"/>
      <charset val="128"/>
    </font>
    <font>
      <b/>
      <sz val="11"/>
      <name val="ＭＳ Ｐ明朝"/>
      <family val="1"/>
      <charset val="128"/>
    </font>
    <font>
      <sz val="16"/>
      <name val="ＭＳ Ｐ明朝"/>
      <family val="1"/>
      <charset val="128"/>
    </font>
    <font>
      <u/>
      <sz val="22"/>
      <name val="ＭＳ Ｐ明朝"/>
      <family val="1"/>
      <charset val="128"/>
    </font>
    <font>
      <sz val="11"/>
      <name val="ＭＳ Ｐゴシック"/>
      <family val="3"/>
      <charset val="128"/>
      <scheme val="minor"/>
    </font>
    <font>
      <sz val="11"/>
      <color rgb="FFFF0000"/>
      <name val="ＭＳ Ｐゴシック"/>
      <family val="3"/>
      <charset val="128"/>
    </font>
    <font>
      <sz val="11"/>
      <color theme="1"/>
      <name val="ＭＳ Ｐゴシック"/>
      <family val="3"/>
      <charset val="128"/>
    </font>
    <font>
      <b/>
      <sz val="12"/>
      <name val="ＭＳ Ｐ明朝"/>
      <family val="1"/>
      <charset val="128"/>
    </font>
  </fonts>
  <fills count="5">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s>
  <borders count="17">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15">
    <xf numFmtId="0" fontId="0" fillId="0" borderId="0"/>
    <xf numFmtId="176" fontId="1" fillId="0" borderId="0" applyFill="0" applyBorder="0" applyAlignment="0"/>
    <xf numFmtId="0" fontId="2" fillId="0" borderId="0">
      <alignment horizontal="left"/>
    </xf>
    <xf numFmtId="38" fontId="3" fillId="2" borderId="0" applyNumberFormat="0" applyBorder="0" applyAlignment="0" applyProtection="0"/>
    <xf numFmtId="0" fontId="4" fillId="0" borderId="1" applyNumberFormat="0" applyAlignment="0" applyProtection="0">
      <alignment horizontal="left" vertical="center"/>
    </xf>
    <xf numFmtId="0" fontId="4" fillId="0" borderId="2">
      <alignment horizontal="left" vertical="center"/>
    </xf>
    <xf numFmtId="10" fontId="3" fillId="3" borderId="3" applyNumberFormat="0" applyBorder="0" applyAlignment="0" applyProtection="0"/>
    <xf numFmtId="177" fontId="5" fillId="0" borderId="0"/>
    <xf numFmtId="0" fontId="6" fillId="0" borderId="0"/>
    <xf numFmtId="10" fontId="7" fillId="0" borderId="0" applyFont="0" applyFill="0" applyBorder="0" applyAlignment="0" applyProtection="0"/>
    <xf numFmtId="4" fontId="2" fillId="0" borderId="0">
      <alignment horizontal="right"/>
    </xf>
    <xf numFmtId="4" fontId="8" fillId="0" borderId="0">
      <alignment horizontal="right"/>
    </xf>
    <xf numFmtId="0" fontId="9" fillId="0" borderId="0">
      <alignment horizontal="left"/>
    </xf>
    <xf numFmtId="0" fontId="10" fillId="0" borderId="0">
      <alignment horizontal="center"/>
    </xf>
    <xf numFmtId="0" fontId="11" fillId="0" borderId="0"/>
  </cellStyleXfs>
  <cellXfs count="88">
    <xf numFmtId="0" fontId="0" fillId="0" borderId="0" xfId="0"/>
    <xf numFmtId="0" fontId="13" fillId="0" borderId="0" xfId="0" applyFont="1" applyAlignment="1">
      <alignment horizontal="center" vertical="center"/>
    </xf>
    <xf numFmtId="0" fontId="14" fillId="0" borderId="0" xfId="0" applyFont="1" applyAlignment="1">
      <alignment vertical="center" wrapText="1"/>
    </xf>
    <xf numFmtId="0" fontId="13" fillId="0" borderId="0" xfId="0" applyFont="1" applyAlignment="1">
      <alignment vertical="center" wrapText="1" shrinkToFit="1"/>
    </xf>
    <xf numFmtId="0" fontId="13" fillId="0" borderId="0" xfId="0" applyFont="1" applyAlignment="1">
      <alignment horizontal="center" vertical="center" shrinkToFit="1"/>
    </xf>
    <xf numFmtId="0" fontId="13" fillId="0" borderId="0" xfId="0" applyFont="1" applyAlignment="1">
      <alignment vertical="center"/>
    </xf>
    <xf numFmtId="14" fontId="13" fillId="0" borderId="0" xfId="0" applyNumberFormat="1" applyFont="1" applyAlignment="1">
      <alignment horizontal="right" vertical="center" wrapText="1"/>
    </xf>
    <xf numFmtId="0" fontId="0" fillId="0" borderId="0" xfId="0" applyAlignment="1">
      <alignment vertical="center" shrinkToFit="1"/>
    </xf>
    <xf numFmtId="0" fontId="19" fillId="0" borderId="0" xfId="0" applyFont="1" applyAlignment="1">
      <alignment vertical="center"/>
    </xf>
    <xf numFmtId="0" fontId="20" fillId="0" borderId="0" xfId="0" applyFont="1" applyAlignment="1">
      <alignment horizontal="left"/>
    </xf>
    <xf numFmtId="0" fontId="13" fillId="0" borderId="0" xfId="0" applyFont="1" applyAlignment="1">
      <alignment horizontal="center"/>
    </xf>
    <xf numFmtId="0" fontId="13" fillId="0" borderId="0" xfId="0" applyFont="1"/>
    <xf numFmtId="0" fontId="14" fillId="0" borderId="0" xfId="0" applyFont="1" applyAlignment="1">
      <alignment horizontal="center" vertical="center"/>
    </xf>
    <xf numFmtId="0" fontId="21" fillId="0" borderId="0" xfId="0" applyFont="1" applyAlignment="1">
      <alignment vertical="center" wrapText="1"/>
    </xf>
    <xf numFmtId="0" fontId="20" fillId="0" borderId="0" xfId="0" applyFont="1" applyAlignment="1">
      <alignment horizontal="left" wrapText="1"/>
    </xf>
    <xf numFmtId="42" fontId="22" fillId="0" borderId="0" xfId="0" applyNumberFormat="1" applyFont="1" applyAlignment="1">
      <alignment horizontal="left" vertical="center" wrapText="1" shrinkToFit="1"/>
    </xf>
    <xf numFmtId="0" fontId="23" fillId="0" borderId="0" xfId="0" applyFont="1" applyAlignment="1">
      <alignment vertical="center"/>
    </xf>
    <xf numFmtId="0" fontId="13" fillId="0" borderId="11" xfId="0" applyFont="1" applyBorder="1" applyAlignment="1">
      <alignment horizontal="center" vertical="center" shrinkToFit="1"/>
    </xf>
    <xf numFmtId="49" fontId="13" fillId="0" borderId="12" xfId="0" applyNumberFormat="1" applyFont="1" applyBorder="1" applyAlignment="1" applyProtection="1">
      <alignment horizontal="center" vertical="center"/>
      <protection locked="0"/>
    </xf>
    <xf numFmtId="0" fontId="0" fillId="0" borderId="3" xfId="0" applyBorder="1" applyAlignment="1">
      <alignment vertical="center" wrapText="1"/>
    </xf>
    <xf numFmtId="0" fontId="0" fillId="0" borderId="3" xfId="0" applyBorder="1" applyAlignment="1">
      <alignment horizontal="center" vertical="center" shrinkToFit="1"/>
    </xf>
    <xf numFmtId="178" fontId="0" fillId="0" borderId="4" xfId="0" applyNumberFormat="1" applyBorder="1" applyAlignment="1">
      <alignment horizontal="right" vertical="center" shrinkToFit="1"/>
    </xf>
    <xf numFmtId="0" fontId="0" fillId="0" borderId="3" xfId="0" applyBorder="1" applyAlignment="1">
      <alignment horizontal="center" vertical="center"/>
    </xf>
    <xf numFmtId="0" fontId="0" fillId="0" borderId="0" xfId="0" applyAlignment="1">
      <alignment vertical="center"/>
    </xf>
    <xf numFmtId="0" fontId="0" fillId="0" borderId="3" xfId="0" applyBorder="1" applyAlignment="1">
      <alignment vertical="center" wrapText="1" shrinkToFit="1"/>
    </xf>
    <xf numFmtId="0" fontId="13" fillId="0" borderId="11" xfId="0" applyFont="1" applyBorder="1" applyAlignment="1">
      <alignment vertical="center" wrapText="1" shrinkToFit="1"/>
    </xf>
    <xf numFmtId="178" fontId="13" fillId="0" borderId="11" xfId="0" applyNumberFormat="1" applyFont="1" applyBorder="1" applyAlignment="1">
      <alignment horizontal="right" vertical="center" shrinkToFit="1"/>
    </xf>
    <xf numFmtId="0" fontId="13" fillId="0" borderId="12" xfId="0" applyFont="1" applyBorder="1" applyAlignment="1">
      <alignment horizontal="left" vertical="center" wrapText="1"/>
    </xf>
    <xf numFmtId="0" fontId="13" fillId="0" borderId="6" xfId="0" applyFont="1" applyBorder="1" applyAlignment="1">
      <alignment horizontal="center" vertical="center" shrinkToFit="1"/>
    </xf>
    <xf numFmtId="178" fontId="13" fillId="0" borderId="10" xfId="0" applyNumberFormat="1" applyFont="1" applyBorder="1" applyAlignment="1">
      <alignment horizontal="right" vertical="center" shrinkToFit="1"/>
    </xf>
    <xf numFmtId="0" fontId="13" fillId="0" borderId="8" xfId="0" applyFont="1" applyBorder="1" applyAlignment="1">
      <alignment horizontal="center" vertical="center" shrinkToFit="1"/>
    </xf>
    <xf numFmtId="178" fontId="13" fillId="0" borderId="8" xfId="0" applyNumberFormat="1" applyFont="1" applyBorder="1" applyAlignment="1">
      <alignment horizontal="right" vertical="center" shrinkToFit="1"/>
    </xf>
    <xf numFmtId="0" fontId="13" fillId="0" borderId="9" xfId="0" applyFont="1" applyBorder="1" applyAlignment="1">
      <alignment horizontal="left" vertical="center" wrapText="1"/>
    </xf>
    <xf numFmtId="178" fontId="0" fillId="0" borderId="3" xfId="0" applyNumberFormat="1" applyBorder="1" applyAlignment="1">
      <alignment horizontal="right" vertical="center" shrinkToFit="1"/>
    </xf>
    <xf numFmtId="0" fontId="13" fillId="4" borderId="0" xfId="0" applyFont="1" applyFill="1" applyAlignment="1">
      <alignment vertical="center"/>
    </xf>
    <xf numFmtId="0" fontId="13" fillId="0" borderId="3" xfId="0" applyFont="1" applyBorder="1" applyAlignment="1">
      <alignment vertical="center" wrapText="1"/>
    </xf>
    <xf numFmtId="0" fontId="13" fillId="0" borderId="3" xfId="0" applyFont="1" applyBorder="1" applyAlignment="1">
      <alignment horizontal="center" vertical="center" shrinkToFit="1"/>
    </xf>
    <xf numFmtId="178" fontId="13" fillId="0" borderId="3" xfId="0" applyNumberFormat="1" applyFont="1" applyBorder="1" applyAlignment="1">
      <alignment horizontal="right" vertical="center" shrinkToFit="1"/>
    </xf>
    <xf numFmtId="0" fontId="13" fillId="0" borderId="7" xfId="0" applyFont="1" applyBorder="1" applyAlignment="1">
      <alignment horizontal="left" vertical="center" wrapText="1"/>
    </xf>
    <xf numFmtId="178" fontId="13" fillId="0" borderId="4" xfId="0" applyNumberFormat="1" applyFont="1" applyBorder="1" applyAlignment="1">
      <alignment horizontal="right" vertical="center" shrinkToFit="1"/>
    </xf>
    <xf numFmtId="0" fontId="13" fillId="0" borderId="3" xfId="0" applyFont="1" applyBorder="1" applyAlignment="1">
      <alignment horizontal="center" vertical="center" wrapText="1"/>
    </xf>
    <xf numFmtId="0" fontId="13" fillId="0" borderId="3" xfId="0" applyFont="1" applyBorder="1" applyAlignment="1">
      <alignment horizontal="center" vertical="center" wrapText="1" shrinkToFit="1"/>
    </xf>
    <xf numFmtId="0" fontId="13" fillId="0" borderId="8" xfId="0" applyFont="1" applyBorder="1" applyAlignment="1">
      <alignment horizontal="center" vertical="center"/>
    </xf>
    <xf numFmtId="178" fontId="13" fillId="0" borderId="14" xfId="0" applyNumberFormat="1" applyFont="1" applyBorder="1" applyAlignment="1">
      <alignment horizontal="center" vertical="center" shrinkToFit="1"/>
    </xf>
    <xf numFmtId="0" fontId="13" fillId="0" borderId="0" xfId="0" applyFont="1" applyAlignment="1">
      <alignment vertical="center" wrapText="1"/>
    </xf>
    <xf numFmtId="0" fontId="24" fillId="0" borderId="0" xfId="0" applyFont="1" applyAlignment="1">
      <alignment vertical="center" wrapText="1"/>
    </xf>
    <xf numFmtId="14" fontId="13" fillId="0" borderId="0" xfId="0" applyNumberFormat="1" applyFont="1" applyAlignment="1">
      <alignment vertical="center" wrapText="1"/>
    </xf>
    <xf numFmtId="0" fontId="13" fillId="0" borderId="6" xfId="0" applyFont="1" applyBorder="1" applyAlignment="1">
      <alignment horizontal="center" vertical="center" wrapText="1"/>
    </xf>
    <xf numFmtId="0" fontId="13" fillId="0" borderId="13" xfId="0" applyFont="1" applyBorder="1" applyAlignment="1">
      <alignment horizontal="left" vertical="center" wrapText="1"/>
    </xf>
    <xf numFmtId="0" fontId="13" fillId="0" borderId="5" xfId="0" applyFont="1" applyBorder="1" applyAlignment="1">
      <alignment horizontal="center" vertical="center"/>
    </xf>
    <xf numFmtId="0" fontId="13" fillId="0" borderId="15" xfId="0" applyFont="1" applyBorder="1" applyAlignment="1">
      <alignment horizontal="center" vertical="center"/>
    </xf>
    <xf numFmtId="0" fontId="0" fillId="0" borderId="3" xfId="0" applyBorder="1" applyAlignment="1">
      <alignment horizontal="left" vertical="center" wrapText="1" shrinkToFit="1"/>
    </xf>
    <xf numFmtId="0" fontId="0" fillId="0" borderId="6" xfId="0" applyBorder="1" applyAlignment="1">
      <alignment vertical="center" wrapText="1"/>
    </xf>
    <xf numFmtId="0" fontId="0" fillId="0" borderId="6" xfId="0" applyBorder="1" applyAlignment="1">
      <alignment vertical="center" wrapText="1" shrinkToFit="1"/>
    </xf>
    <xf numFmtId="0" fontId="0" fillId="0" borderId="6" xfId="0" applyBorder="1" applyAlignment="1">
      <alignment horizontal="center" vertical="center" shrinkToFit="1"/>
    </xf>
    <xf numFmtId="178" fontId="0" fillId="0" borderId="6" xfId="0" applyNumberFormat="1" applyBorder="1" applyAlignment="1">
      <alignment horizontal="right" vertical="center" shrinkToFit="1"/>
    </xf>
    <xf numFmtId="0" fontId="0" fillId="0" borderId="6" xfId="0" applyBorder="1" applyAlignment="1">
      <alignment horizontal="left" vertical="center" wrapText="1" shrinkToFit="1"/>
    </xf>
    <xf numFmtId="0" fontId="13" fillId="4" borderId="16" xfId="0" applyFont="1" applyFill="1" applyBorder="1" applyAlignment="1">
      <alignment horizontal="center" vertical="center"/>
    </xf>
    <xf numFmtId="0" fontId="13" fillId="0" borderId="6" xfId="0" applyFont="1" applyBorder="1" applyAlignment="1">
      <alignment horizontal="center" vertical="center"/>
    </xf>
    <xf numFmtId="0" fontId="26" fillId="0" borderId="3" xfId="0" applyFont="1" applyBorder="1" applyAlignment="1">
      <alignment vertical="center" wrapText="1"/>
    </xf>
    <xf numFmtId="0" fontId="26" fillId="0" borderId="3" xfId="0" applyFont="1" applyBorder="1" applyAlignment="1">
      <alignment vertical="center" wrapText="1" shrinkToFit="1"/>
    </xf>
    <xf numFmtId="0" fontId="26" fillId="0" borderId="3" xfId="0" applyFont="1" applyBorder="1" applyAlignment="1">
      <alignment horizontal="center" vertical="center" shrinkToFit="1"/>
    </xf>
    <xf numFmtId="178" fontId="26" fillId="0" borderId="3" xfId="0" applyNumberFormat="1" applyFont="1" applyBorder="1" applyAlignment="1">
      <alignment horizontal="right" vertical="center" shrinkToFit="1"/>
    </xf>
    <xf numFmtId="0" fontId="13" fillId="0" borderId="3" xfId="0" applyFont="1" applyBorder="1" applyAlignment="1">
      <alignment vertical="center" wrapText="1" shrinkToFit="1"/>
    </xf>
    <xf numFmtId="0" fontId="13" fillId="0" borderId="3" xfId="0" applyFont="1" applyBorder="1" applyAlignment="1">
      <alignment horizontal="left" vertical="center" wrapText="1"/>
    </xf>
    <xf numFmtId="0" fontId="23" fillId="0" borderId="6" xfId="0" applyFont="1" applyBorder="1" applyAlignment="1">
      <alignment horizontal="center" vertical="center"/>
    </xf>
    <xf numFmtId="0" fontId="13" fillId="4" borderId="6" xfId="0" applyFont="1" applyFill="1" applyBorder="1" applyAlignment="1">
      <alignment horizontal="center" vertical="center"/>
    </xf>
    <xf numFmtId="0" fontId="23" fillId="0" borderId="6" xfId="0" applyFont="1" applyBorder="1" applyAlignment="1">
      <alignment horizontal="center" vertical="center" wrapText="1"/>
    </xf>
    <xf numFmtId="0" fontId="13" fillId="4" borderId="3" xfId="0" applyFont="1" applyFill="1" applyBorder="1" applyAlignment="1">
      <alignment horizontal="center" vertical="center"/>
    </xf>
    <xf numFmtId="0" fontId="23" fillId="0" borderId="11" xfId="0" applyFont="1" applyBorder="1" applyAlignment="1">
      <alignment vertical="center"/>
    </xf>
    <xf numFmtId="0" fontId="13" fillId="0" borderId="11" xfId="0" applyFont="1" applyBorder="1" applyAlignment="1">
      <alignment horizontal="center" vertical="center" wrapText="1" shrinkToFit="1"/>
    </xf>
    <xf numFmtId="0" fontId="13" fillId="0" borderId="3" xfId="0" applyFont="1" applyBorder="1" applyAlignment="1">
      <alignment horizontal="center" vertical="center"/>
    </xf>
    <xf numFmtId="0" fontId="14" fillId="0" borderId="5" xfId="0" applyFont="1" applyBorder="1" applyAlignment="1">
      <alignment horizontal="center" vertical="center"/>
    </xf>
    <xf numFmtId="0" fontId="14" fillId="0" borderId="3" xfId="0" applyFont="1" applyBorder="1" applyAlignment="1">
      <alignment horizontal="center" vertical="center" wrapText="1"/>
    </xf>
    <xf numFmtId="0" fontId="14" fillId="0" borderId="3" xfId="0" applyFont="1" applyBorder="1" applyAlignment="1">
      <alignment horizontal="center" vertical="center" wrapText="1" shrinkToFit="1"/>
    </xf>
    <xf numFmtId="0" fontId="14" fillId="0" borderId="3" xfId="0" applyFont="1" applyBorder="1" applyAlignment="1">
      <alignment horizontal="center" vertical="center" shrinkToFit="1"/>
    </xf>
    <xf numFmtId="0" fontId="14" fillId="0" borderId="4" xfId="0" applyFont="1" applyBorder="1" applyAlignment="1">
      <alignment horizontal="center" vertical="center" shrinkToFit="1"/>
    </xf>
    <xf numFmtId="49" fontId="14" fillId="0" borderId="3" xfId="0" applyNumberFormat="1" applyFont="1" applyBorder="1" applyAlignment="1" applyProtection="1">
      <alignment horizontal="center" vertical="center"/>
      <protection locked="0"/>
    </xf>
    <xf numFmtId="0" fontId="0" fillId="0" borderId="6" xfId="0" applyBorder="1" applyAlignment="1">
      <alignment horizontal="center" vertical="center"/>
    </xf>
    <xf numFmtId="0" fontId="0" fillId="0" borderId="7" xfId="0" applyBorder="1" applyAlignment="1">
      <alignment horizontal="left" vertical="top" wrapText="1"/>
    </xf>
    <xf numFmtId="0" fontId="29" fillId="0" borderId="0" xfId="0" applyFont="1" applyAlignment="1">
      <alignment horizontal="left" vertical="center"/>
    </xf>
    <xf numFmtId="0" fontId="15" fillId="0" borderId="0" xfId="0" applyFont="1" applyAlignment="1">
      <alignment horizontal="center" vertical="center" wrapText="1"/>
    </xf>
    <xf numFmtId="0" fontId="16" fillId="0" borderId="0" xfId="0" applyFont="1" applyAlignment="1">
      <alignment horizontal="center" vertical="center" wrapText="1"/>
    </xf>
    <xf numFmtId="0" fontId="17" fillId="0" borderId="0" xfId="0" applyFont="1" applyAlignment="1">
      <alignment horizontal="center" vertical="center" shrinkToFit="1"/>
    </xf>
    <xf numFmtId="0" fontId="18" fillId="0" borderId="0" xfId="0" applyFont="1" applyAlignment="1">
      <alignment vertical="center" shrinkToFit="1"/>
    </xf>
    <xf numFmtId="0" fontId="25" fillId="0" borderId="0" xfId="0" applyFont="1" applyAlignment="1">
      <alignment horizontal="center" vertical="center" shrinkToFit="1"/>
    </xf>
    <xf numFmtId="179" fontId="22" fillId="0" borderId="0" xfId="0" applyNumberFormat="1" applyFont="1" applyAlignment="1">
      <alignment horizontal="left" vertical="center" shrinkToFit="1"/>
    </xf>
    <xf numFmtId="179" fontId="0" fillId="0" borderId="0" xfId="0" applyNumberFormat="1" applyAlignment="1">
      <alignment vertical="center" shrinkToFit="1"/>
    </xf>
  </cellXfs>
  <cellStyles count="15">
    <cellStyle name="Calc Currency (0)" xfId="1" xr:uid="{00000000-0005-0000-0000-000000000000}"/>
    <cellStyle name="entry" xfId="2" xr:uid="{00000000-0005-0000-0000-000001000000}"/>
    <cellStyle name="Grey" xfId="3" xr:uid="{00000000-0005-0000-0000-000002000000}"/>
    <cellStyle name="Header1" xfId="4" xr:uid="{00000000-0005-0000-0000-000003000000}"/>
    <cellStyle name="Header2" xfId="5" xr:uid="{00000000-0005-0000-0000-000004000000}"/>
    <cellStyle name="Input [yellow]" xfId="6" xr:uid="{00000000-0005-0000-0000-000005000000}"/>
    <cellStyle name="Normal - Style1" xfId="7" xr:uid="{00000000-0005-0000-0000-000006000000}"/>
    <cellStyle name="Normal_#10-Headcount" xfId="8" xr:uid="{00000000-0005-0000-0000-000007000000}"/>
    <cellStyle name="Percent [2]" xfId="9" xr:uid="{00000000-0005-0000-0000-000008000000}"/>
    <cellStyle name="price" xfId="10" xr:uid="{00000000-0005-0000-0000-000009000000}"/>
    <cellStyle name="revised" xfId="11" xr:uid="{00000000-0005-0000-0000-00000A000000}"/>
    <cellStyle name="section" xfId="12" xr:uid="{00000000-0005-0000-0000-00000B000000}"/>
    <cellStyle name="title" xfId="13" xr:uid="{00000000-0005-0000-0000-00000C000000}"/>
    <cellStyle name="標準" xfId="0" builtinId="0"/>
    <cellStyle name="未定義" xfId="14" xr:uid="{00000000-0005-0000-0000-000010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5</xdr:col>
      <xdr:colOff>736600</xdr:colOff>
      <xdr:row>15</xdr:row>
      <xdr:rowOff>0</xdr:rowOff>
    </xdr:from>
    <xdr:to>
      <xdr:col>6</xdr:col>
      <xdr:colOff>260351</xdr:colOff>
      <xdr:row>15</xdr:row>
      <xdr:rowOff>6350</xdr:rowOff>
    </xdr:to>
    <xdr:sp macro="" textlink="">
      <xdr:nvSpPr>
        <xdr:cNvPr id="2" name="Text Box 1">
          <a:extLst>
            <a:ext uri="{FF2B5EF4-FFF2-40B4-BE49-F238E27FC236}">
              <a16:creationId xmlns:a16="http://schemas.microsoft.com/office/drawing/2014/main" id="{050C1790-3258-4A33-9796-9FB1606591EF}"/>
            </a:ext>
          </a:extLst>
        </xdr:cNvPr>
        <xdr:cNvSpPr txBox="1">
          <a:spLocks noChangeArrowheads="1"/>
        </xdr:cNvSpPr>
      </xdr:nvSpPr>
      <xdr:spPr bwMode="auto">
        <a:xfrm>
          <a:off x="5721350" y="12852400"/>
          <a:ext cx="260350" cy="6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673100</xdr:colOff>
      <xdr:row>11</xdr:row>
      <xdr:rowOff>0</xdr:rowOff>
    </xdr:from>
    <xdr:to>
      <xdr:col>6</xdr:col>
      <xdr:colOff>190501</xdr:colOff>
      <xdr:row>11</xdr:row>
      <xdr:rowOff>0</xdr:rowOff>
    </xdr:to>
    <xdr:sp macro="" textlink="">
      <xdr:nvSpPr>
        <xdr:cNvPr id="3" name="Text Box 2">
          <a:extLst>
            <a:ext uri="{FF2B5EF4-FFF2-40B4-BE49-F238E27FC236}">
              <a16:creationId xmlns:a16="http://schemas.microsoft.com/office/drawing/2014/main" id="{5655A8A7-B43D-4DBC-94AF-AE334E23EFD9}"/>
            </a:ext>
          </a:extLst>
        </xdr:cNvPr>
        <xdr:cNvSpPr txBox="1">
          <a:spLocks noChangeArrowheads="1"/>
        </xdr:cNvSpPr>
      </xdr:nvSpPr>
      <xdr:spPr bwMode="auto">
        <a:xfrm>
          <a:off x="5721350" y="4870450"/>
          <a:ext cx="1905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plc3n\udata\WINDOWS\TEMP\&#26657;&#20869;LAN0201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B3DA0-206E-464B-A13A-795164830D88}">
  <sheetPr>
    <tabColor indexed="13"/>
    <pageSetUpPr fitToPage="1"/>
  </sheetPr>
  <dimension ref="A1:I21"/>
  <sheetViews>
    <sheetView tabSelected="1" view="pageBreakPreview" topLeftCell="C1" zoomScale="90" zoomScaleNormal="75" zoomScaleSheetLayoutView="90" workbookViewId="0">
      <selection activeCell="C1" sqref="C1"/>
    </sheetView>
  </sheetViews>
  <sheetFormatPr defaultColWidth="8.90625" defaultRowHeight="20.25" customHeight="1" x14ac:dyDescent="0.2"/>
  <cols>
    <col min="1" max="1" width="8.90625" style="1"/>
    <col min="2" max="2" width="6.36328125" style="1" customWidth="1"/>
    <col min="3" max="3" width="28.1796875" style="2" customWidth="1"/>
    <col min="4" max="4" width="20.6328125" style="3" customWidth="1"/>
    <col min="5" max="5" width="10.54296875" style="4" customWidth="1"/>
    <col min="6" max="6" width="7.453125" style="4" customWidth="1"/>
    <col min="7" max="8" width="10.453125" style="4" customWidth="1"/>
    <col min="9" max="9" width="90.7265625" style="44" customWidth="1"/>
    <col min="10" max="16384" width="8.90625" style="5"/>
  </cols>
  <sheetData>
    <row r="1" spans="1:9" ht="17.149999999999999" customHeight="1" x14ac:dyDescent="0.2">
      <c r="I1" s="46"/>
    </row>
    <row r="2" spans="1:9" ht="17.149999999999999" customHeight="1" x14ac:dyDescent="0.2">
      <c r="I2" s="6"/>
    </row>
    <row r="3" spans="1:9" s="1" customFormat="1" ht="32.5" customHeight="1" x14ac:dyDescent="0.2">
      <c r="B3" s="81" t="s">
        <v>14</v>
      </c>
      <c r="C3" s="82"/>
      <c r="D3" s="82"/>
      <c r="E3" s="82"/>
      <c r="F3" s="82"/>
      <c r="G3" s="82"/>
      <c r="H3" s="82"/>
      <c r="I3" s="82"/>
    </row>
    <row r="4" spans="1:9" s="11" customFormat="1" ht="30" customHeight="1" x14ac:dyDescent="0.25">
      <c r="A4" s="10"/>
      <c r="B4" s="83" t="s">
        <v>12</v>
      </c>
      <c r="C4" s="84"/>
      <c r="D4" s="84"/>
      <c r="E4" s="84"/>
      <c r="F4" s="7"/>
      <c r="G4" s="8"/>
      <c r="H4" s="8"/>
      <c r="I4" s="9" t="s">
        <v>15</v>
      </c>
    </row>
    <row r="5" spans="1:9" s="11" customFormat="1" ht="30" customHeight="1" x14ac:dyDescent="0.25">
      <c r="A5" s="10"/>
      <c r="B5" s="12"/>
      <c r="C5" s="85" t="s">
        <v>35</v>
      </c>
      <c r="D5" s="85"/>
      <c r="E5" s="85"/>
      <c r="F5" s="85"/>
      <c r="G5" s="85"/>
      <c r="H5" s="85"/>
      <c r="I5" s="9" t="s">
        <v>16</v>
      </c>
    </row>
    <row r="6" spans="1:9" ht="32.15" customHeight="1" x14ac:dyDescent="0.25">
      <c r="C6" s="45" t="s">
        <v>13</v>
      </c>
      <c r="D6" s="86">
        <f>H20</f>
        <v>0</v>
      </c>
      <c r="E6" s="87"/>
      <c r="F6" s="87"/>
      <c r="I6" s="14" t="s">
        <v>17</v>
      </c>
    </row>
    <row r="7" spans="1:9" ht="42" customHeight="1" x14ac:dyDescent="0.2">
      <c r="C7" s="13"/>
      <c r="D7" s="15"/>
      <c r="I7" s="2"/>
    </row>
    <row r="8" spans="1:9" s="16" customFormat="1" ht="26.25" customHeight="1" x14ac:dyDescent="0.2">
      <c r="A8" s="71" t="s">
        <v>19</v>
      </c>
      <c r="B8" s="72" t="s">
        <v>5</v>
      </c>
      <c r="C8" s="73" t="s">
        <v>0</v>
      </c>
      <c r="D8" s="74" t="s">
        <v>1</v>
      </c>
      <c r="E8" s="75" t="s">
        <v>2</v>
      </c>
      <c r="F8" s="75" t="s">
        <v>3</v>
      </c>
      <c r="G8" s="76" t="s">
        <v>21</v>
      </c>
      <c r="H8" s="76" t="s">
        <v>6</v>
      </c>
      <c r="I8" s="77" t="s">
        <v>4</v>
      </c>
    </row>
    <row r="9" spans="1:9" ht="20.5" customHeight="1" x14ac:dyDescent="0.2">
      <c r="A9" s="58"/>
      <c r="B9" s="69" t="s">
        <v>34</v>
      </c>
      <c r="D9" s="70"/>
      <c r="E9" s="17"/>
      <c r="F9" s="17"/>
      <c r="G9" s="17"/>
      <c r="H9" s="17"/>
      <c r="I9" s="18"/>
    </row>
    <row r="10" spans="1:9" s="23" customFormat="1" ht="245.5" customHeight="1" x14ac:dyDescent="0.2">
      <c r="A10" s="22" t="s">
        <v>20</v>
      </c>
      <c r="B10" s="49">
        <v>1</v>
      </c>
      <c r="C10" s="19" t="s">
        <v>22</v>
      </c>
      <c r="D10" s="51" t="s">
        <v>23</v>
      </c>
      <c r="E10" s="20" t="s">
        <v>10</v>
      </c>
      <c r="F10" s="20">
        <v>12</v>
      </c>
      <c r="G10" s="21"/>
      <c r="H10" s="21">
        <f>+F10*G10</f>
        <v>0</v>
      </c>
      <c r="I10" s="79" t="s">
        <v>42</v>
      </c>
    </row>
    <row r="11" spans="1:9" s="23" customFormat="1" ht="62" customHeight="1" x14ac:dyDescent="0.2">
      <c r="A11" s="22" t="s">
        <v>20</v>
      </c>
      <c r="B11" s="49">
        <v>2</v>
      </c>
      <c r="C11" s="19" t="s">
        <v>24</v>
      </c>
      <c r="D11" s="24" t="s">
        <v>25</v>
      </c>
      <c r="E11" s="51" t="s">
        <v>26</v>
      </c>
      <c r="F11" s="20">
        <v>1</v>
      </c>
      <c r="G11" s="21"/>
      <c r="H11" s="21">
        <f>+F11*G11</f>
        <v>0</v>
      </c>
      <c r="I11" s="38" t="s">
        <v>40</v>
      </c>
    </row>
    <row r="12" spans="1:9" s="23" customFormat="1" ht="72.5" customHeight="1" x14ac:dyDescent="0.2">
      <c r="A12" s="78" t="s">
        <v>20</v>
      </c>
      <c r="B12" s="50">
        <v>3</v>
      </c>
      <c r="C12" s="52" t="s">
        <v>27</v>
      </c>
      <c r="D12" s="53" t="s">
        <v>37</v>
      </c>
      <c r="E12" s="51" t="s">
        <v>36</v>
      </c>
      <c r="F12" s="54">
        <v>1</v>
      </c>
      <c r="G12" s="55"/>
      <c r="H12" s="55">
        <f>+F12*G12</f>
        <v>0</v>
      </c>
      <c r="I12" s="48" t="s">
        <v>41</v>
      </c>
    </row>
    <row r="13" spans="1:9" s="23" customFormat="1" ht="86.5" customHeight="1" x14ac:dyDescent="0.2">
      <c r="A13" s="22" t="s">
        <v>20</v>
      </c>
      <c r="B13" s="49">
        <v>4</v>
      </c>
      <c r="C13" s="19" t="s">
        <v>28</v>
      </c>
      <c r="D13" s="24" t="s">
        <v>29</v>
      </c>
      <c r="E13" s="56" t="s">
        <v>30</v>
      </c>
      <c r="F13" s="20">
        <v>15</v>
      </c>
      <c r="G13" s="33"/>
      <c r="H13" s="33">
        <f>+F13*G13</f>
        <v>0</v>
      </c>
      <c r="I13" s="38" t="s">
        <v>38</v>
      </c>
    </row>
    <row r="14" spans="1:9" s="23" customFormat="1" ht="46.5" customHeight="1" x14ac:dyDescent="0.2">
      <c r="A14" s="22" t="s">
        <v>20</v>
      </c>
      <c r="B14" s="49">
        <v>5</v>
      </c>
      <c r="C14" s="59" t="s">
        <v>31</v>
      </c>
      <c r="D14" s="60" t="s">
        <v>32</v>
      </c>
      <c r="E14" s="51" t="s">
        <v>30</v>
      </c>
      <c r="F14" s="61">
        <v>15</v>
      </c>
      <c r="G14" s="62"/>
      <c r="H14" s="62">
        <f>+F14*G14</f>
        <v>0</v>
      </c>
      <c r="I14" s="35" t="s">
        <v>44</v>
      </c>
    </row>
    <row r="15" spans="1:9" s="23" customFormat="1" ht="65.5" customHeight="1" x14ac:dyDescent="0.2">
      <c r="A15" s="22" t="s">
        <v>20</v>
      </c>
      <c r="B15" s="49">
        <v>6</v>
      </c>
      <c r="C15" s="59" t="s">
        <v>45</v>
      </c>
      <c r="D15" s="60" t="s">
        <v>47</v>
      </c>
      <c r="E15" s="51" t="s">
        <v>46</v>
      </c>
      <c r="F15" s="61">
        <v>1</v>
      </c>
      <c r="G15" s="62"/>
      <c r="H15" s="62">
        <f>+F15*G15</f>
        <v>0</v>
      </c>
      <c r="I15" s="35" t="s">
        <v>48</v>
      </c>
    </row>
    <row r="16" spans="1:9" s="34" customFormat="1" ht="26.25" customHeight="1" x14ac:dyDescent="0.2">
      <c r="A16" s="57"/>
      <c r="B16" s="69" t="s">
        <v>33</v>
      </c>
      <c r="D16" s="25"/>
      <c r="E16" s="17"/>
      <c r="F16" s="17"/>
      <c r="G16" s="26"/>
      <c r="H16" s="26"/>
      <c r="I16" s="27"/>
    </row>
    <row r="17" spans="1:9" s="34" customFormat="1" ht="34.5" customHeight="1" x14ac:dyDescent="0.2">
      <c r="A17" s="22" t="s">
        <v>20</v>
      </c>
      <c r="B17" s="49">
        <v>1</v>
      </c>
      <c r="C17" s="35" t="s">
        <v>18</v>
      </c>
      <c r="D17" s="63" t="s">
        <v>7</v>
      </c>
      <c r="E17" s="36"/>
      <c r="F17" s="36">
        <v>1</v>
      </c>
      <c r="G17" s="39"/>
      <c r="H17" s="37">
        <f>+F17*G17</f>
        <v>0</v>
      </c>
      <c r="I17" s="64" t="s">
        <v>39</v>
      </c>
    </row>
    <row r="18" spans="1:9" s="34" customFormat="1" ht="26" customHeight="1" x14ac:dyDescent="0.2">
      <c r="A18" s="68"/>
      <c r="B18" s="49"/>
      <c r="C18" s="35"/>
      <c r="D18" s="47" t="s">
        <v>9</v>
      </c>
      <c r="E18" s="28"/>
      <c r="F18" s="28"/>
      <c r="G18" s="29"/>
      <c r="H18" s="29">
        <f>H10+H11+H12+H13+H14+H17</f>
        <v>0</v>
      </c>
      <c r="I18" s="48"/>
    </row>
    <row r="19" spans="1:9" s="34" customFormat="1" ht="26.25" customHeight="1" x14ac:dyDescent="0.2">
      <c r="A19" s="66"/>
      <c r="B19" s="50"/>
      <c r="C19" s="67"/>
      <c r="D19" s="40" t="s">
        <v>11</v>
      </c>
      <c r="E19" s="41"/>
      <c r="F19" s="36"/>
      <c r="G19" s="39"/>
      <c r="H19" s="39">
        <f>H18*0.1</f>
        <v>0</v>
      </c>
      <c r="I19" s="38"/>
    </row>
    <row r="20" spans="1:9" ht="26.25" customHeight="1" thickBot="1" x14ac:dyDescent="0.25">
      <c r="A20" s="58"/>
      <c r="B20" s="50"/>
      <c r="C20" s="65"/>
      <c r="D20" s="42" t="s">
        <v>8</v>
      </c>
      <c r="E20" s="30"/>
      <c r="F20" s="30"/>
      <c r="G20" s="43"/>
      <c r="H20" s="31">
        <f>H18+H19</f>
        <v>0</v>
      </c>
      <c r="I20" s="32"/>
    </row>
    <row r="21" spans="1:9" ht="20.25" customHeight="1" x14ac:dyDescent="0.2">
      <c r="A21" s="80" t="s">
        <v>43</v>
      </c>
    </row>
  </sheetData>
  <mergeCells count="4">
    <mergeCell ref="B3:I3"/>
    <mergeCell ref="B4:E4"/>
    <mergeCell ref="C5:H5"/>
    <mergeCell ref="D6:F6"/>
  </mergeCells>
  <phoneticPr fontId="12"/>
  <printOptions horizontalCentered="1"/>
  <pageMargins left="0.27559055118110237" right="7.874015748031496E-2" top="0.86614173228346458" bottom="0.19685039370078741" header="0.47244094488188981" footer="0.19685039370078741"/>
  <pageSetup paperSize="9" scale="53"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応札明細 </vt:lpstr>
      <vt:lpstr>'応札明細 '!Print_Area</vt:lpstr>
      <vt:lpstr>'応札明細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我那覇　泉</dc:creator>
  <cp:lastModifiedBy>Administrator</cp:lastModifiedBy>
  <cp:lastPrinted>2024-08-13T02:13:42Z</cp:lastPrinted>
  <dcterms:created xsi:type="dcterms:W3CDTF">2024-08-06T04:30:27Z</dcterms:created>
  <dcterms:modified xsi:type="dcterms:W3CDTF">2024-08-13T02:15:13Z</dcterms:modified>
</cp:coreProperties>
</file>