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保健医療部\保健医療総務課\★課共有サーバ★\05 看護班\10-2 竹田（処遇改善、看護協会など）\00_引継書等\01_補助金（処遇改善）\★R6看護補助者処遇改善事業\（240527）交付申請の案内\"/>
    </mc:Choice>
  </mc:AlternateContent>
  <bookViews>
    <workbookView xWindow="0" yWindow="0" windowWidth="28800" windowHeight="12210" tabRatio="826" activeTab="4"/>
  </bookViews>
  <sheets>
    <sheet name="第１号様式" sheetId="4" r:id="rId1"/>
    <sheet name="第１号様式別紙１" sheetId="27" r:id="rId2"/>
    <sheet name="第１号様式別紙２【病院】" sheetId="34" r:id="rId3"/>
    <sheet name="第１号様式別紙２【診療所】 " sheetId="33" r:id="rId4"/>
    <sheet name="第１号様式別紙３" sheetId="35" r:id="rId5"/>
  </sheets>
  <externalReferences>
    <externalReference r:id="rId6"/>
    <externalReference r:id="rId7"/>
  </externalReferences>
  <definedNames>
    <definedName name="_Key1" hidden="1">#REF!</definedName>
    <definedName name="_Key2" hidden="1">#REF!</definedName>
    <definedName name="_Order1" hidden="1">255</definedName>
    <definedName name="_Order2" hidden="1">255</definedName>
    <definedName name="_Sort" hidden="1">#REF!</definedName>
    <definedName name="aaaa" localSheetId="3">#REF!</definedName>
    <definedName name="aaaa" localSheetId="2">#REF!</definedName>
    <definedName name="aaaa">#REF!</definedName>
    <definedName name="bbbb" localSheetId="3">#REF!</definedName>
    <definedName name="bbbb" localSheetId="2">#REF!</definedName>
    <definedName name="bbbb">#REF!</definedName>
    <definedName name="cccc" localSheetId="3">#REF!</definedName>
    <definedName name="cccc" localSheetId="2">#REF!</definedName>
    <definedName name="cccc">#REF!</definedName>
    <definedName name="_xlnm.Print_Area" localSheetId="0">第１号様式!$A$1:$H$42</definedName>
    <definedName name="_xlnm.Print_Area" localSheetId="1">第１号様式別紙１!$B$1:$I$23</definedName>
    <definedName name="_xlnm.Print_Area" localSheetId="3">'第１号様式別紙２【診療所】 '!$A$1:$J$22</definedName>
    <definedName name="_xlnm.Print_Area" localSheetId="4">第１号様式別紙３!$A$1:$F$41</definedName>
    <definedName name="_xlnm.Print_Titles" localSheetId="1">第１号様式別紙１!$6:$7</definedName>
    <definedName name="事業分類">[1]事業分類・区分!$B$2:$H$2</definedName>
    <definedName name="図１">[2]様式5!$B$50</definedName>
    <definedName name="図３">[2]様式5!$B$50</definedName>
    <definedName name="保育所別民改費担当者一覧" localSheetId="3">#REF!</definedName>
    <definedName name="保育所別民改費担当者一覧" localSheetId="2">#REF!</definedName>
    <definedName name="保育所別民改費担当者一覧">#REF!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3" l="1"/>
  <c r="G4" i="34"/>
  <c r="D41" i="35"/>
  <c r="D40" i="35"/>
  <c r="C4" i="27"/>
  <c r="G8" i="27" l="1"/>
  <c r="D31" i="35" l="1"/>
  <c r="D16" i="35"/>
  <c r="J31" i="34" l="1"/>
  <c r="F31" i="34"/>
  <c r="H27" i="34"/>
  <c r="G27" i="34"/>
  <c r="E27" i="34"/>
  <c r="G26" i="34"/>
  <c r="H26" i="34" s="1"/>
  <c r="E26" i="34"/>
  <c r="G25" i="34"/>
  <c r="H25" i="34" s="1"/>
  <c r="E25" i="34"/>
  <c r="H24" i="34"/>
  <c r="G24" i="34"/>
  <c r="E24" i="34"/>
  <c r="H23" i="34"/>
  <c r="G23" i="34"/>
  <c r="E23" i="34"/>
  <c r="G21" i="34"/>
  <c r="H21" i="34" s="1"/>
  <c r="E21" i="34"/>
  <c r="G20" i="34"/>
  <c r="H20" i="34" s="1"/>
  <c r="E20" i="34"/>
  <c r="H19" i="34"/>
  <c r="G19" i="34"/>
  <c r="E19" i="34"/>
  <c r="H18" i="34"/>
  <c r="G18" i="34"/>
  <c r="E18" i="34"/>
  <c r="G17" i="34"/>
  <c r="H17" i="34" s="1"/>
  <c r="E17" i="34"/>
  <c r="G15" i="34"/>
  <c r="H15" i="34" s="1"/>
  <c r="E15" i="34"/>
  <c r="H14" i="34"/>
  <c r="G14" i="34"/>
  <c r="E14" i="34"/>
  <c r="H13" i="34"/>
  <c r="G13" i="34"/>
  <c r="E13" i="34"/>
  <c r="G12" i="34"/>
  <c r="H12" i="34" s="1"/>
  <c r="E12" i="34"/>
  <c r="G11" i="34"/>
  <c r="H11" i="34" s="1"/>
  <c r="E11" i="34"/>
  <c r="H10" i="34"/>
  <c r="G10" i="34"/>
  <c r="E10" i="34"/>
  <c r="H9" i="34"/>
  <c r="G9" i="34"/>
  <c r="E9" i="34"/>
  <c r="G8" i="34"/>
  <c r="H8" i="34" s="1"/>
  <c r="E8" i="34"/>
  <c r="G7" i="34"/>
  <c r="H7" i="34" s="1"/>
  <c r="E7" i="34"/>
  <c r="J13" i="33"/>
  <c r="F13" i="33"/>
  <c r="H11" i="33"/>
  <c r="G11" i="33"/>
  <c r="E11" i="33"/>
  <c r="G10" i="33"/>
  <c r="H10" i="33" s="1"/>
  <c r="E10" i="33"/>
  <c r="G7" i="33"/>
  <c r="H7" i="33" s="1"/>
  <c r="E7" i="33"/>
  <c r="H31" i="34" l="1"/>
  <c r="H13" i="33"/>
  <c r="D8" i="27" l="1"/>
  <c r="I8" i="27" s="1"/>
</calcChain>
</file>

<file path=xl/comments1.xml><?xml version="1.0" encoding="utf-8"?>
<comments xmlns="http://schemas.openxmlformats.org/spreadsheetml/2006/main">
  <authors>
    <author>沖縄県</author>
  </authors>
  <commentList>
    <comment ref="F2" authorId="0" shapeId="0">
      <text>
        <r>
          <rPr>
            <sz val="9"/>
            <color indexed="81"/>
            <rFont val="MS P ゴシック"/>
            <family val="3"/>
            <charset val="128"/>
          </rPr>
          <t>文書番号がある場合のみ記載ください</t>
        </r>
      </text>
    </comment>
    <comment ref="F3" authorId="0" shapeId="0">
      <text>
        <r>
          <rPr>
            <sz val="9"/>
            <color indexed="81"/>
            <rFont val="MS P ゴシック"/>
            <family val="3"/>
            <charset val="128"/>
          </rPr>
          <t>令和６年６月28日で統一するのでこのまま提出をお願いします</t>
        </r>
      </text>
    </comment>
    <comment ref="F12" authorId="0" shapeId="0">
      <text>
        <r>
          <rPr>
            <sz val="9"/>
            <color indexed="81"/>
            <rFont val="MS P ゴシック"/>
            <family val="3"/>
            <charset val="128"/>
          </rPr>
          <t>病院名及び代表者を記入してください</t>
        </r>
      </text>
    </comment>
    <comment ref="D24" authorId="0" shapeId="0">
      <text>
        <r>
          <rPr>
            <sz val="9"/>
            <color indexed="81"/>
            <rFont val="MS P ゴシック"/>
            <family val="3"/>
            <charset val="128"/>
          </rPr>
          <t>「所要額調書（別紙１）」の補助所要額（Ｇ欄）と一致します</t>
        </r>
      </text>
    </comment>
    <comment ref="F37" authorId="0" shapeId="0">
      <text>
        <r>
          <rPr>
            <sz val="9"/>
            <color indexed="81"/>
            <rFont val="MS P ゴシック"/>
            <family val="3"/>
            <charset val="128"/>
          </rPr>
          <t>下記の欄は、申請内容に変更がある場合に使用するので、今回は記載不要です。</t>
        </r>
      </text>
    </comment>
  </commentList>
</comments>
</file>

<file path=xl/comments2.xml><?xml version="1.0" encoding="utf-8"?>
<comments xmlns="http://schemas.openxmlformats.org/spreadsheetml/2006/main">
  <authors>
    <author>沖縄県</author>
  </authors>
  <commentList>
    <comment ref="C4" authorId="0" shapeId="0">
      <text>
        <r>
          <rPr>
            <sz val="9"/>
            <color indexed="81"/>
            <rFont val="MS P ゴシック"/>
            <family val="3"/>
            <charset val="128"/>
          </rPr>
          <t>第１号様式とリンクするので入力不要です。</t>
        </r>
      </text>
    </comment>
  </commentList>
</comments>
</file>

<file path=xl/comments3.xml><?xml version="1.0" encoding="utf-8"?>
<comments xmlns="http://schemas.openxmlformats.org/spreadsheetml/2006/main">
  <authors>
    <author>沖縄県</author>
  </authors>
  <commentList>
    <comment ref="G3" authorId="0" shapeId="0">
      <text>
        <r>
          <rPr>
            <sz val="9"/>
            <color indexed="81"/>
            <rFont val="MS P ゴシック"/>
            <family val="3"/>
            <charset val="128"/>
          </rPr>
          <t>入力してください</t>
        </r>
      </text>
    </comment>
    <comment ref="G4" authorId="0" shapeId="0">
      <text>
        <r>
          <rPr>
            <sz val="9"/>
            <color indexed="81"/>
            <rFont val="MS P ゴシック"/>
            <family val="3"/>
            <charset val="128"/>
          </rPr>
          <t>第１号様式からリンクするので入力不要です</t>
        </r>
      </text>
    </comment>
  </commentList>
</comments>
</file>

<file path=xl/comments4.xml><?xml version="1.0" encoding="utf-8"?>
<comments xmlns="http://schemas.openxmlformats.org/spreadsheetml/2006/main">
  <authors>
    <author>沖縄県</author>
  </authors>
  <commentList>
    <comment ref="G3" authorId="0" shapeId="0">
      <text>
        <r>
          <rPr>
            <sz val="9"/>
            <color indexed="81"/>
            <rFont val="MS P ゴシック"/>
            <family val="3"/>
            <charset val="128"/>
          </rPr>
          <t>入力してください</t>
        </r>
      </text>
    </comment>
    <comment ref="G4" authorId="0" shapeId="0">
      <text>
        <r>
          <rPr>
            <sz val="9"/>
            <color indexed="81"/>
            <rFont val="MS P ゴシック"/>
            <family val="3"/>
            <charset val="128"/>
          </rPr>
          <t>第１号様式からリンクするので入力不要です</t>
        </r>
      </text>
    </comment>
  </commentList>
</comments>
</file>

<file path=xl/comments5.xml><?xml version="1.0" encoding="utf-8"?>
<comments xmlns="http://schemas.openxmlformats.org/spreadsheetml/2006/main">
  <authors>
    <author>-</author>
    <author>沖縄県</author>
  </authors>
  <commentList>
    <comment ref="E8" authorId="0" shapeId="0">
      <text>
        <r>
          <rPr>
            <sz val="9"/>
            <color indexed="81"/>
            <rFont val="MS P ゴシック"/>
            <family val="3"/>
            <charset val="128"/>
          </rPr>
          <t>「所要額調書（別紙１）」の補助所要額（Ｇ欄）と一致します</t>
        </r>
      </text>
    </comment>
    <comment ref="E10" authorId="0" shapeId="0">
      <text>
        <r>
          <rPr>
            <sz val="9"/>
            <color indexed="81"/>
            <rFont val="MS P ゴシック"/>
            <family val="3"/>
            <charset val="128"/>
          </rPr>
          <t>「所要額調書（別紙１）」の寄附金その他の収入予定額（Ｂ欄）と一致します</t>
        </r>
      </text>
    </comment>
    <comment ref="C12" authorId="0" shapeId="0">
      <text>
        <r>
          <rPr>
            <sz val="9"/>
            <color indexed="81"/>
            <rFont val="MS P ゴシック"/>
            <family val="3"/>
            <charset val="128"/>
          </rPr>
          <t>収入と支出の計を一致させるための調整欄です</t>
        </r>
      </text>
    </comment>
    <comment ref="E16" authorId="0" shapeId="0">
      <text>
        <r>
          <rPr>
            <sz val="9"/>
            <color indexed="81"/>
            <rFont val="MS P ゴシック"/>
            <family val="3"/>
            <charset val="128"/>
          </rPr>
          <t>「所要額調書（別紙１）」
の総事業費（Ａ欄）
と一致します
また「収入の部」と
「支出の部」の
「合計」は一致します</t>
        </r>
      </text>
    </comment>
    <comment ref="E23" authorId="0" shapeId="0">
      <text>
        <r>
          <rPr>
            <sz val="9"/>
            <color indexed="81"/>
            <rFont val="MS P ゴシック"/>
            <family val="3"/>
            <charset val="128"/>
          </rPr>
          <t>「所要額調書（別紙１）」
の対象経費の支出予定額（Ｄ欄）と一致します</t>
        </r>
      </text>
    </comment>
    <comment ref="C25" authorId="0" shapeId="0">
      <text>
        <r>
          <rPr>
            <sz val="9"/>
            <color indexed="81"/>
            <rFont val="MS P ゴシック"/>
            <family val="3"/>
            <charset val="128"/>
          </rPr>
          <t>収入と支出の計を一致させるための調整欄です</t>
        </r>
      </text>
    </comment>
    <comment ref="E31" authorId="0" shapeId="0">
      <text>
        <r>
          <rPr>
            <sz val="9"/>
            <color indexed="81"/>
            <rFont val="MS P ゴシック"/>
            <family val="3"/>
            <charset val="128"/>
          </rPr>
          <t>「所要額調書（別紙１）」
の総事業費（Ａ欄）
と一致します
また「収入の部」と
「支出の部」の
「合計」は一致します</t>
        </r>
      </text>
    </comment>
    <comment ref="C38" authorId="0" shapeId="0">
      <text>
        <r>
          <rPr>
            <sz val="9"/>
            <color indexed="81"/>
            <rFont val="MS P ゴシック"/>
            <family val="3"/>
            <charset val="128"/>
          </rPr>
          <t>第１号様式とリンクするので入力不要です</t>
        </r>
      </text>
    </comment>
    <comment ref="D40" authorId="1" shapeId="0">
      <text>
        <r>
          <rPr>
            <sz val="9"/>
            <color indexed="81"/>
            <rFont val="MS P ゴシック"/>
            <family val="3"/>
            <charset val="128"/>
          </rPr>
          <t>第１号様式とリンクするので入力不要です</t>
        </r>
      </text>
    </comment>
  </commentList>
</comments>
</file>

<file path=xl/sharedStrings.xml><?xml version="1.0" encoding="utf-8"?>
<sst xmlns="http://schemas.openxmlformats.org/spreadsheetml/2006/main" count="164" uniqueCount="131">
  <si>
    <t xml:space="preserve"> 標記について、次のとおり交付されるよう関係書類を添えて申請する。</t>
    <phoneticPr fontId="1"/>
  </si>
  <si>
    <t>Ｃ（Ａ－Ｂ）</t>
    <phoneticPr fontId="1"/>
  </si>
  <si>
    <t>円</t>
    <rPh sb="0" eb="1">
      <t>エン</t>
    </rPh>
    <phoneticPr fontId="4"/>
  </si>
  <si>
    <t>選定額</t>
    <rPh sb="0" eb="1">
      <t>セン</t>
    </rPh>
    <rPh sb="1" eb="2">
      <t>サダム</t>
    </rPh>
    <rPh sb="2" eb="3">
      <t>ガク</t>
    </rPh>
    <phoneticPr fontId="4"/>
  </si>
  <si>
    <t>都道府県
補助額</t>
    <rPh sb="0" eb="4">
      <t>トドウフケン</t>
    </rPh>
    <phoneticPr fontId="4"/>
  </si>
  <si>
    <t>総事業費</t>
    <rPh sb="0" eb="1">
      <t>ソウ</t>
    </rPh>
    <rPh sb="1" eb="4">
      <t>ジギョウヒ</t>
    </rPh>
    <phoneticPr fontId="1"/>
  </si>
  <si>
    <t>基準額</t>
    <rPh sb="0" eb="3">
      <t>キジュンガク</t>
    </rPh>
    <phoneticPr fontId="4"/>
  </si>
  <si>
    <t>合計</t>
    <rPh sb="0" eb="2">
      <t>ゴウケイ</t>
    </rPh>
    <phoneticPr fontId="1"/>
  </si>
  <si>
    <t>Ａ</t>
    <phoneticPr fontId="1"/>
  </si>
  <si>
    <t>Ｂ</t>
    <phoneticPr fontId="1"/>
  </si>
  <si>
    <t>Ｄ</t>
    <phoneticPr fontId="1"/>
  </si>
  <si>
    <t>Ｅ</t>
    <phoneticPr fontId="1"/>
  </si>
  <si>
    <t>Ｇ</t>
    <phoneticPr fontId="4"/>
  </si>
  <si>
    <t>番　　　　　　　　号</t>
    <phoneticPr fontId="1"/>
  </si>
  <si>
    <t>第１号様式</t>
    <rPh sb="0" eb="1">
      <t>ダイ</t>
    </rPh>
    <rPh sb="2" eb="3">
      <t>ゴウ</t>
    </rPh>
    <rPh sb="3" eb="5">
      <t>ヨウシキ</t>
    </rPh>
    <phoneticPr fontId="1"/>
  </si>
  <si>
    <t>寄付金その他の収入額</t>
    <phoneticPr fontId="1"/>
  </si>
  <si>
    <t>総事業費から寄付金その他の収入額を控除した額　</t>
    <rPh sb="6" eb="7">
      <t>ヤドリキ</t>
    </rPh>
    <rPh sb="7" eb="8">
      <t>フ</t>
    </rPh>
    <rPh sb="8" eb="9">
      <t>キン</t>
    </rPh>
    <rPh sb="11" eb="12">
      <t>ホカ</t>
    </rPh>
    <phoneticPr fontId="4"/>
  </si>
  <si>
    <t>【記載要領】</t>
    <rPh sb="1" eb="3">
      <t>キサイ</t>
    </rPh>
    <rPh sb="3" eb="5">
      <t>ヨウリョウ</t>
    </rPh>
    <phoneticPr fontId="1"/>
  </si>
  <si>
    <t>５　変更申請の場合は、１にかかわらず次のとおりとする。</t>
    <rPh sb="2" eb="4">
      <t>ヘンコウ</t>
    </rPh>
    <rPh sb="4" eb="6">
      <t>シンセイ</t>
    </rPh>
    <rPh sb="7" eb="9">
      <t>バアイ</t>
    </rPh>
    <rPh sb="18" eb="19">
      <t>ツギ</t>
    </rPh>
    <phoneticPr fontId="1"/>
  </si>
  <si>
    <t>申請額</t>
    <rPh sb="0" eb="3">
      <t>シンセイガク</t>
    </rPh>
    <phoneticPr fontId="1"/>
  </si>
  <si>
    <t>前回までの交付決定額</t>
    <rPh sb="0" eb="2">
      <t>ゼンカイ</t>
    </rPh>
    <rPh sb="5" eb="10">
      <t>コウフケッテイガク</t>
    </rPh>
    <phoneticPr fontId="1"/>
  </si>
  <si>
    <t>差引今回変更増減額</t>
    <rPh sb="0" eb="9">
      <t>サシヒキコンカイヘンコウゾウゲンガク</t>
    </rPh>
    <phoneticPr fontId="1"/>
  </si>
  <si>
    <t>金</t>
    <rPh sb="0" eb="1">
      <t>キン</t>
    </rPh>
    <phoneticPr fontId="1"/>
  </si>
  <si>
    <t>円</t>
    <rPh sb="0" eb="1">
      <t>エン</t>
    </rPh>
    <phoneticPr fontId="1"/>
  </si>
  <si>
    <t>（A)</t>
    <phoneticPr fontId="1"/>
  </si>
  <si>
    <t>（B）</t>
    <phoneticPr fontId="1"/>
  </si>
  <si>
    <t>（A)ｰ（B）</t>
    <phoneticPr fontId="1"/>
  </si>
  <si>
    <t xml:space="preserve">対象経費の
支出予定額　　 </t>
    <rPh sb="0" eb="2">
      <t>タイショウ</t>
    </rPh>
    <phoneticPr fontId="4"/>
  </si>
  <si>
    <t>　２　所要額調書（別紙１）</t>
    <rPh sb="6" eb="8">
      <t>チョウショ</t>
    </rPh>
    <rPh sb="7" eb="8">
      <t>ショ</t>
    </rPh>
    <rPh sb="9" eb="11">
      <t>ベッシ</t>
    </rPh>
    <phoneticPr fontId="1"/>
  </si>
  <si>
    <t>（別紙１）</t>
    <phoneticPr fontId="1"/>
  </si>
  <si>
    <t>（単位：円）</t>
    <phoneticPr fontId="1"/>
  </si>
  <si>
    <t>　　・　病院分は、「補助対象期間（令和６年２月１日～５月31日）における各病棟で勤務する看護補助者の</t>
    <rPh sb="4" eb="6">
      <t>ビョウイン</t>
    </rPh>
    <rPh sb="6" eb="7">
      <t>ブン</t>
    </rPh>
    <phoneticPr fontId="1"/>
  </si>
  <si>
    <t>　　・　有床診療所分は、「補助対象期間（令和６年２月１日～５月31日）における看護補助者の実際の</t>
    <rPh sb="4" eb="6">
      <t>ユウショウ</t>
    </rPh>
    <rPh sb="6" eb="9">
      <t>シンリョウショ</t>
    </rPh>
    <rPh sb="9" eb="10">
      <t>ブン</t>
    </rPh>
    <phoneticPr fontId="1"/>
  </si>
  <si>
    <t>　　　　実際の処遇改善額（G）」の合計欄の数字を記載すること。</t>
    <rPh sb="24" eb="26">
      <t>キサイ</t>
    </rPh>
    <phoneticPr fontId="1"/>
  </si>
  <si>
    <t>　　　　処遇改善額（G）」の合計欄の数字を記載すること。</t>
    <phoneticPr fontId="1"/>
  </si>
  <si>
    <t>補助所要額</t>
    <rPh sb="0" eb="2">
      <t>ホジョ</t>
    </rPh>
    <rPh sb="2" eb="5">
      <t>ショヨウガク</t>
    </rPh>
    <phoneticPr fontId="1"/>
  </si>
  <si>
    <t>入力不要</t>
    <rPh sb="0" eb="2">
      <t>ニュウリョク</t>
    </rPh>
    <rPh sb="2" eb="4">
      <t>フヨウ</t>
    </rPh>
    <phoneticPr fontId="1"/>
  </si>
  <si>
    <t>　　　合計欄の数字を記載すること。</t>
    <phoneticPr fontId="1"/>
  </si>
  <si>
    <t>所要額調書</t>
    <rPh sb="0" eb="3">
      <t>ショヨウガク</t>
    </rPh>
    <rPh sb="3" eb="5">
      <t>チョウショ</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</si>
  <si>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</si>
  <si>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</si>
  <si>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項目</t>
    <rPh sb="0" eb="2">
      <t>コウモク</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</si>
  <si>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</si>
  <si>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</si>
  <si>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r>
      <t>令和６年２月から５月までの各月において各病棟で勤務する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</si>
  <si>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r>
      <t>補助対象期間（令和６年２月1日～5月31日）における各病棟で勤務する</t>
    </r>
    <r>
      <rPr>
        <b/>
        <sz val="11"/>
        <rFont val="ＭＳ Ｐゴシック"/>
        <family val="3"/>
        <charset val="128"/>
        <scheme val="minor"/>
      </rPr>
      <t>看護補助者の実際の処遇改善額</t>
    </r>
    <r>
      <rPr>
        <sz val="11"/>
        <rFont val="ＭＳ Ｐ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</si>
  <si>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A101 療養病棟入院基本料</t>
    <rPh sb="11" eb="13">
      <t>キホン</t>
    </rPh>
    <phoneticPr fontId="1"/>
  </si>
  <si>
    <t>A306 特殊疾患入院医療管理料</t>
    <phoneticPr fontId="1"/>
  </si>
  <si>
    <t>A308 回復期リハビリテーション病棟入院料</t>
    <phoneticPr fontId="1"/>
  </si>
  <si>
    <t>A309 特殊疾患病棟入院料</t>
    <phoneticPr fontId="1"/>
  </si>
  <si>
    <t>A311-2 精神科急性期治療病棟入院料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</si>
  <si>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</si>
  <si>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</si>
  <si>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</si>
  <si>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</si>
  <si>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</si>
  <si>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</si>
  <si>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</si>
  <si>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</si>
  <si>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</si>
  <si>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A211 特殊疾患入院施設管理加算</t>
    <phoneticPr fontId="1"/>
  </si>
  <si>
    <t>A214看護補助加算　※同一病棟については、以下のいずれか１つの加算項目にのみ計上すること。</t>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</si>
  <si>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</si>
  <si>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</si>
  <si>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</si>
  <si>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</si>
  <si>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</si>
  <si>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</si>
  <si>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</si>
  <si>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</si>
  <si>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</si>
  <si>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</si>
  <si>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</si>
  <si>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</si>
  <si>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</si>
  <si>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r>
      <t>令和６年２月から５月までの各月における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
  </si>
  <si>
    <t>A109 有床診療所療養病床入院基本料</t>
    <phoneticPr fontId="1"/>
  </si>
  <si>
    <t>A108 有床診療所入院基本料の「注６」に規定する看護補助配置加算</t>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</si>
  <si>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</si>
  <si>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ー</t>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</si>
  <si>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</si>
  <si>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</si>
  <si>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</si>
  <si>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</si>
  <si>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</si>
  <si>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</si>
  <si>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（別紙２）</t>
    <rPh sb="1" eb="3">
      <t>ベッシ</t>
    </rPh>
    <phoneticPr fontId="1"/>
  </si>
  <si>
    <t>　１　補助申請額</t>
    <phoneticPr fontId="1"/>
  </si>
  <si>
    <t/>
  </si>
  <si>
    <t>１　収入の部</t>
    <rPh sb="2" eb="4">
      <t>シュウニュウ</t>
    </rPh>
    <rPh sb="5" eb="6">
      <t>ブ</t>
    </rPh>
    <phoneticPr fontId="4"/>
  </si>
  <si>
    <t>（単位：円）</t>
    <rPh sb="1" eb="3">
      <t>タンイ</t>
    </rPh>
    <rPh sb="4" eb="5">
      <t>エン</t>
    </rPh>
    <phoneticPr fontId="4"/>
  </si>
  <si>
    <t>科　　目</t>
    <rPh sb="0" eb="1">
      <t>カ</t>
    </rPh>
    <rPh sb="3" eb="4">
      <t>メ</t>
    </rPh>
    <phoneticPr fontId="4"/>
  </si>
  <si>
    <t>予　算　額</t>
    <rPh sb="0" eb="1">
      <t>ヨ</t>
    </rPh>
    <rPh sb="2" eb="3">
      <t>ザン</t>
    </rPh>
    <rPh sb="4" eb="5">
      <t>ガク</t>
    </rPh>
    <phoneticPr fontId="4"/>
  </si>
  <si>
    <t>摘　　　　要</t>
    <rPh sb="0" eb="1">
      <t>テキ</t>
    </rPh>
    <rPh sb="5" eb="6">
      <t>ヨウ</t>
    </rPh>
    <phoneticPr fontId="4"/>
  </si>
  <si>
    <t>補助金収入</t>
    <rPh sb="0" eb="3">
      <t>ホジョキン</t>
    </rPh>
    <rPh sb="3" eb="5">
      <t>シュウニュウ</t>
    </rPh>
    <phoneticPr fontId="4"/>
  </si>
  <si>
    <t>寄付金その他収入</t>
    <rPh sb="0" eb="3">
      <t>キフキン</t>
    </rPh>
    <rPh sb="5" eb="6">
      <t>タ</t>
    </rPh>
    <rPh sb="6" eb="8">
      <t>シュウニュウ</t>
    </rPh>
    <phoneticPr fontId="4"/>
  </si>
  <si>
    <t>病院負担額</t>
    <rPh sb="0" eb="2">
      <t>ビョウイン</t>
    </rPh>
    <rPh sb="2" eb="5">
      <t>フタンガク</t>
    </rPh>
    <phoneticPr fontId="4"/>
  </si>
  <si>
    <t>２　支出の部</t>
    <rPh sb="2" eb="4">
      <t>シシュツ</t>
    </rPh>
    <rPh sb="5" eb="6">
      <t>ブ</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</si>
  <si>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</si>
  <si>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</si>
  <si>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上記は原本のとおりであることを証明する。</t>
    <rPh sb="0" eb="2">
      <t>ジョウキ</t>
    </rPh>
    <rPh sb="3" eb="5">
      <t>ゲンポン</t>
    </rPh>
    <rPh sb="15" eb="17">
      <t>ショウメイ</t>
    </rPh>
    <phoneticPr fontId="4"/>
  </si>
  <si>
    <t>　</t>
  </si>
  <si>
    <t>（別紙２）</t>
    <phoneticPr fontId="1"/>
  </si>
  <si>
    <t>（別紙３）</t>
    <phoneticPr fontId="1"/>
  </si>
  <si>
    <t>沖縄県知事　　殿</t>
    <rPh sb="0" eb="3">
      <t>オキナワケン</t>
    </rPh>
    <rPh sb="3" eb="5">
      <t>チジ</t>
    </rPh>
    <phoneticPr fontId="1"/>
  </si>
  <si>
    <t>　３　看護補助者処遇改善事業補助金・処遇改善計画書（別紙２）</t>
    <rPh sb="26" eb="28">
      <t>ベッシ</t>
    </rPh>
    <phoneticPr fontId="1"/>
  </si>
  <si>
    <t>看護補助者処遇改善事業補助金・処遇改善計画書（病院分）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ケイカクショ</t>
    </rPh>
    <rPh sb="23" eb="25">
      <t>ビョウイン</t>
    </rPh>
    <rPh sb="25" eb="26">
      <t>ブン</t>
    </rPh>
    <phoneticPr fontId="1"/>
  </si>
  <si>
    <r>
      <t>令和６年２月から５月までの間における当該診療報酬を算定する病棟の</t>
    </r>
    <r>
      <rPr>
        <b/>
        <sz val="11"/>
        <rFont val="ＭＳ Ｐゴシック"/>
        <family val="3"/>
        <charset val="128"/>
        <scheme val="minor"/>
      </rPr>
      <t>１日平均入院患者数</t>
    </r>
    <r>
      <rPr>
        <sz val="11"/>
        <rFont val="ＭＳ Ｐ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</si>
  <si>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r>
      <t xml:space="preserve">補助対象看護補助者数（Ｅ）
 </t>
    </r>
    <r>
      <rPr>
        <sz val="9"/>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</si>
  <si>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r>
      <t xml:space="preserve">補助基準額（F）
</t>
    </r>
    <r>
      <rPr>
        <sz val="10"/>
        <rFont val="ＭＳ Ｐゴシック"/>
        <family val="3"/>
        <charset val="128"/>
        <scheme val="minor"/>
      </rPr>
      <t>※(Ｅ)に6,990円
を乗じたもの</t>
    </r>
    <rPh sb="0" eb="2">
      <t>ホジョ</t>
    </rPh>
    <rPh sb="2" eb="5">
      <t>キジュンガク</t>
    </rPh>
    <rPh sb="19" eb="20">
      <t>エン</t>
    </rPh>
    <rPh sb="22" eb="23">
      <t>ジョウ</t>
    </rPh>
    <phoneticPr fontId="1"/>
  </si>
  <si>
    <t>看護補助者処遇改善事業補助金・処遇改善計画書（有床診療所分）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ケイカクショ</t>
    </rPh>
    <rPh sb="23" eb="25">
      <t>ユウショウ</t>
    </rPh>
    <rPh sb="25" eb="28">
      <t>シンリョウジョ</t>
    </rPh>
    <rPh sb="28" eb="29">
      <t>ブン</t>
    </rPh>
    <phoneticPr fontId="1"/>
  </si>
  <si>
    <r>
      <t>令和６年２月から５月までの間における当該診療報酬を算定する病床の</t>
    </r>
    <r>
      <rPr>
        <b/>
        <sz val="11"/>
        <rFont val="ＭＳ Ｐゴシック"/>
        <family val="3"/>
        <charset val="128"/>
        <scheme val="minor"/>
      </rPr>
      <t>１日平均入院患者数</t>
    </r>
    <r>
      <rPr>
        <sz val="11"/>
        <rFont val="ＭＳ Ｐ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</si>
  <si>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r>
      <t>補助対象期間（令和６年２月１日～５月31日）における</t>
    </r>
    <r>
      <rPr>
        <b/>
        <sz val="11"/>
        <rFont val="ＭＳ Ｐ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</si>
  <si>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t>看護補助者処遇改善事業歳入歳出予算（見込）書抄本</t>
    <rPh sb="11" eb="13">
      <t>サイニュウ</t>
    </rPh>
    <rPh sb="13" eb="15">
      <t>サイシュツ</t>
    </rPh>
    <rPh sb="15" eb="17">
      <t>ヨサン</t>
    </rPh>
    <rPh sb="18" eb="20">
      <t>ミコ</t>
    </rPh>
    <rPh sb="21" eb="22">
      <t>ショ</t>
    </rPh>
    <rPh sb="22" eb="24">
      <t>ショウホン</t>
    </rPh>
    <phoneticPr fontId="4"/>
  </si>
  <si>
    <t>３　（Ｃ）欄については、（Ｂ）欄の１日平均入院患者数等を基に、各診療報酬項目を算定するために必要となる看護補助者の数を以下の算式により算定したもの。</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phoneticPr fontId="1"/>
  </si>
  <si>
    <t>各項目ごとに定められた数式を変更しないこと。</t>
    <phoneticPr fontId="1"/>
  </si>
  <si>
    <t>医療機関名</t>
    <phoneticPr fontId="1"/>
  </si>
  <si>
    <t>（1）各対象医療機関の看護補助者の処遇改善にかかる所要額等を記載すること。</t>
    <phoneticPr fontId="1"/>
  </si>
  <si>
    <t>　　 を記載すること。</t>
    <phoneticPr fontId="1"/>
  </si>
  <si>
    <t>（2）「総事業費　A」欄には、看護補助者処遇改善事業歳入歳出予算（見込）書抄本（別紙３）の合計欄の数字</t>
    <rPh sb="4" eb="8">
      <t>ソウジギョウヒ</t>
    </rPh>
    <rPh sb="11" eb="12">
      <t>ラン</t>
    </rPh>
    <rPh sb="40" eb="42">
      <t>ベッシ</t>
    </rPh>
    <phoneticPr fontId="1"/>
  </si>
  <si>
    <t>　　 の寄付金その他収入の数字を記載すること。</t>
    <phoneticPr fontId="1"/>
  </si>
  <si>
    <t>（3）「寄付金その他の収入額　B」欄には、看護補助者処遇改善事業歳入歳出予算（見込）書抄本（別紙３）</t>
    <rPh sb="4" eb="7">
      <t>キフキン</t>
    </rPh>
    <rPh sb="9" eb="10">
      <t>タ</t>
    </rPh>
    <rPh sb="11" eb="14">
      <t>シュウニュウガク</t>
    </rPh>
    <phoneticPr fontId="1"/>
  </si>
  <si>
    <t>Ｇ（ＣＤＥのうち最も低い額）</t>
    <rPh sb="8" eb="9">
      <t>モット</t>
    </rPh>
    <rPh sb="10" eb="11">
      <t>ヒク</t>
    </rPh>
    <rPh sb="12" eb="13">
      <t>ガク</t>
    </rPh>
    <phoneticPr fontId="1"/>
  </si>
  <si>
    <t>Ｆ（ＤＥのうち低い額）</t>
    <rPh sb="7" eb="8">
      <t>ヒク</t>
    </rPh>
    <rPh sb="9" eb="10">
      <t>ガク</t>
    </rPh>
    <phoneticPr fontId="4"/>
  </si>
  <si>
    <t>（4）「対象経費の支出済額　D」欄には、看護補助者処遇改善事業補助金・処遇改善計画書（別紙２）のうち、</t>
    <rPh sb="16" eb="17">
      <t>ラン</t>
    </rPh>
    <phoneticPr fontId="1"/>
  </si>
  <si>
    <t>（5）「基準額　E」欄には、看護補助者処遇改善事業補助金・処遇改善計画書（別紙２）の「補助基準額（F）」の</t>
    <rPh sb="4" eb="7">
      <t>キジュンガク</t>
    </rPh>
    <rPh sb="10" eb="11">
      <t>ラン</t>
    </rPh>
    <rPh sb="43" eb="45">
      <t>ホジョ</t>
    </rPh>
    <rPh sb="45" eb="48">
      <t>キジュンガク</t>
    </rPh>
    <phoneticPr fontId="1"/>
  </si>
  <si>
    <t>令和６年度看護補助者処遇改善事業補助金の交付申請書</t>
    <rPh sb="0" eb="2">
      <t>レイワ</t>
    </rPh>
    <rPh sb="3" eb="5">
      <t>ネンド</t>
    </rPh>
    <rPh sb="5" eb="7">
      <t>カンゴ</t>
    </rPh>
    <rPh sb="7" eb="10">
      <t>ホジョシャ</t>
    </rPh>
    <rPh sb="10" eb="12">
      <t>ショグウ</t>
    </rPh>
    <rPh sb="12" eb="14">
      <t>カイゼン</t>
    </rPh>
    <rPh sb="14" eb="16">
      <t>ジギョウ</t>
    </rPh>
    <rPh sb="16" eb="19">
      <t>ホジョキン</t>
    </rPh>
    <rPh sb="20" eb="22">
      <t>コウフ</t>
    </rPh>
    <rPh sb="24" eb="25">
      <t>ショ</t>
    </rPh>
    <phoneticPr fontId="1"/>
  </si>
  <si>
    <t>代表理事　○○</t>
    <phoneticPr fontId="1"/>
  </si>
  <si>
    <t>医療法人○○会　○○病院</t>
    <phoneticPr fontId="1"/>
  </si>
  <si>
    <t>合計</t>
    <rPh sb="0" eb="1">
      <t>ア</t>
    </rPh>
    <rPh sb="1" eb="2">
      <t>ケイ</t>
    </rPh>
    <phoneticPr fontId="4"/>
  </si>
  <si>
    <t>　４　歳入歳出予算（見込）書抄本（別紙３）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</si>
</sst>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金&quot;#,##0&quot;円&quot;"/>
    <numFmt numFmtId="177" formatCode="#,##0_);[Red]\(#,##0\)"/>
    <numFmt numFmtId="178" formatCode="#,##0.0_);[Red]\(#,##0.0\)"/>
    <numFmt numFmtId="179" formatCode="#,##0&quot;円 &quot;"/>
    <numFmt numFmtId="180" formatCode="#,##0.0&quot;人 &quot;"/>
    <numFmt numFmtId="181" formatCode="0.0"/>
    <numFmt numFmtId="182" formatCode="#,##0_);\(#,##0\)"/>
  </numFmts>
  <fonts count="24">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HGｺﾞｼｯｸM"/>
      <family val="3"/>
      <charset val="128"/>
    </font>
    <font>
      <strike/>
      <sz val="12"/>
      <color theme="1"/>
      <name val="HGｺﾞｼｯｸM"/>
      <family val="3"/>
      <charset val="128"/>
    </font>
    <font>
      <sz val="12"/>
      <name val="HGｺﾞｼｯｸM"/>
      <family val="3"/>
      <charset val="128"/>
    </font>
    <font>
      <b/>
      <sz val="12"/>
      <name val="HGｺﾞｼｯｸM"/>
      <family val="3"/>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0.5"/>
      <color theme="1"/>
      <name val="HGｺﾞｼｯｸM"/>
      <family val="3"/>
      <charset val="128"/>
    </font>
    <font>
      <sz val="11"/>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5"/>
      <name val="ＭＳ Ｐゴシック"/>
      <family val="3"/>
      <charset val="128"/>
      <scheme val="minor"/>
    </font>
    <font>
      <b/>
      <sz val="12"/>
      <name val="ＭＳ Ｐゴシック"/>
      <family val="3"/>
      <charset val="128"/>
      <scheme val="minor"/>
    </font>
    <font>
      <sz val="9"/>
      <name val="ＭＳ Ｐゴシック"/>
      <family val="3"/>
      <charset val="128"/>
      <scheme val="minor"/>
    </font>
    <font>
      <b/>
      <sz val="14"/>
      <name val="ＭＳ Ｐゴシック"/>
      <family val="3"/>
      <charset val="128"/>
      <scheme val="major"/>
    </font>
    <font>
      <b/>
      <sz val="12"/>
      <name val="ＭＳ Ｐゴシック"/>
      <family val="3"/>
      <charset val="128"/>
      <scheme val="major"/>
    </font>
    <font>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2" fillId="0" borderId="0"/>
    <xf numFmtId="0" fontId="3" fillId="0" borderId="0"/>
    <xf numFmtId="38" fontId="5"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5" fillId="0" borderId="0">
      <alignment vertical="center"/>
    </xf>
  </cellStyleXfs>
  <cellXfs count="167">
    <xf numFmtId="0" fontId="0" fillId="0" borderId="0" xfId="0">
      <alignment vertical="center"/>
    </xf>
    <xf numFmtId="0" fontId="6" fillId="0" borderId="0" xfId="0" applyFont="1" applyAlignment="1">
      <alignmen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8" fillId="0" borderId="0" xfId="2" applyFont="1" applyFill="1" applyAlignment="1">
      <alignment vertical="center"/>
    </xf>
    <xf numFmtId="0" fontId="8" fillId="0" borderId="3" xfId="2" applyFont="1" applyFill="1" applyBorder="1" applyAlignment="1">
      <alignment horizontal="center" vertical="center" wrapText="1"/>
    </xf>
    <xf numFmtId="38" fontId="8" fillId="0" borderId="0" xfId="4" applyFont="1" applyFill="1" applyBorder="1" applyAlignment="1">
      <alignment vertical="center"/>
    </xf>
    <xf numFmtId="0" fontId="6" fillId="0" borderId="0" xfId="0" applyFont="1" applyAlignment="1">
      <alignment horizontal="right" vertical="center"/>
    </xf>
    <xf numFmtId="0" fontId="8" fillId="0" borderId="0" xfId="2" applyFont="1" applyAlignment="1">
      <alignment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3" fillId="3" borderId="8" xfId="0" applyFont="1" applyFill="1" applyBorder="1" applyAlignment="1">
      <alignment horizontal="right" vertical="center"/>
    </xf>
    <xf numFmtId="177" fontId="10" fillId="0" borderId="8" xfId="0" applyNumberFormat="1" applyFont="1" applyBorder="1">
      <alignment vertical="center"/>
    </xf>
    <xf numFmtId="0" fontId="10" fillId="3" borderId="8" xfId="0" applyFont="1" applyFill="1" applyBorder="1">
      <alignment vertical="center"/>
    </xf>
    <xf numFmtId="178" fontId="10" fillId="0" borderId="8" xfId="0" applyNumberFormat="1" applyFont="1" applyBorder="1">
      <alignment vertical="center"/>
    </xf>
    <xf numFmtId="179" fontId="10" fillId="0" borderId="11" xfId="0" applyNumberFormat="1" applyFont="1" applyBorder="1">
      <alignment vertical="center"/>
    </xf>
    <xf numFmtId="0" fontId="10" fillId="0" borderId="0" xfId="0" applyFont="1">
      <alignment vertical="center"/>
    </xf>
    <xf numFmtId="179" fontId="10" fillId="3" borderId="23" xfId="0" applyNumberFormat="1" applyFont="1" applyFill="1" applyBorder="1">
      <alignment vertical="center"/>
    </xf>
    <xf numFmtId="0" fontId="13" fillId="0" borderId="9" xfId="0" applyFont="1" applyBorder="1" applyAlignment="1">
      <alignment horizontal="right" vertical="center"/>
    </xf>
    <xf numFmtId="177" fontId="10" fillId="0" borderId="9" xfId="0" applyNumberFormat="1" applyFont="1" applyBorder="1">
      <alignment vertical="center"/>
    </xf>
    <xf numFmtId="0" fontId="10" fillId="0" borderId="9" xfId="0" applyFont="1" applyBorder="1">
      <alignment vertical="center"/>
    </xf>
    <xf numFmtId="178" fontId="10" fillId="0" borderId="9" xfId="0" applyNumberFormat="1" applyFont="1" applyBorder="1">
      <alignment vertical="center"/>
    </xf>
    <xf numFmtId="179" fontId="10" fillId="0" borderId="25" xfId="0" applyNumberFormat="1" applyFont="1" applyBorder="1">
      <alignment vertical="center"/>
    </xf>
    <xf numFmtId="179" fontId="10" fillId="0" borderId="26" xfId="0" applyNumberFormat="1" applyFont="1" applyBorder="1">
      <alignment vertical="center"/>
    </xf>
    <xf numFmtId="0" fontId="13" fillId="3" borderId="31" xfId="0" applyFont="1" applyFill="1" applyBorder="1" applyAlignment="1">
      <alignment horizontal="right" vertical="center"/>
    </xf>
    <xf numFmtId="177" fontId="10" fillId="0" borderId="31" xfId="0" applyNumberFormat="1" applyFont="1" applyBorder="1">
      <alignment vertical="center"/>
    </xf>
    <xf numFmtId="0" fontId="10" fillId="3" borderId="31" xfId="0" applyFont="1" applyFill="1" applyBorder="1">
      <alignment vertical="center"/>
    </xf>
    <xf numFmtId="178" fontId="10" fillId="0" borderId="31" xfId="0" applyNumberFormat="1" applyFont="1" applyBorder="1">
      <alignment vertical="center"/>
    </xf>
    <xf numFmtId="179" fontId="10" fillId="0" borderId="32" xfId="0" applyNumberFormat="1" applyFont="1" applyBorder="1">
      <alignment vertical="center"/>
    </xf>
    <xf numFmtId="179" fontId="10" fillId="3" borderId="33" xfId="0" applyNumberFormat="1" applyFont="1" applyFill="1" applyBorder="1">
      <alignment vertical="center"/>
    </xf>
    <xf numFmtId="179" fontId="10" fillId="0" borderId="0" xfId="0" applyNumberFormat="1" applyFont="1">
      <alignment vertical="center"/>
    </xf>
    <xf numFmtId="0" fontId="13" fillId="0" borderId="34" xfId="0" applyFont="1" applyFill="1" applyBorder="1" applyAlignment="1">
      <alignment horizontal="right" vertical="center"/>
    </xf>
    <xf numFmtId="177" fontId="10" fillId="0" borderId="34" xfId="0" applyNumberFormat="1" applyFont="1" applyFill="1" applyBorder="1">
      <alignment vertical="center"/>
    </xf>
    <xf numFmtId="0" fontId="10" fillId="3" borderId="35" xfId="0" applyFont="1" applyFill="1" applyBorder="1">
      <alignment vertical="center"/>
    </xf>
    <xf numFmtId="179" fontId="10" fillId="3" borderId="36" xfId="0" applyNumberFormat="1" applyFont="1" applyFill="1" applyBorder="1">
      <alignment vertical="center"/>
    </xf>
    <xf numFmtId="0" fontId="10" fillId="0" borderId="0" xfId="0" applyFont="1" applyAlignment="1">
      <alignment horizontal="right" vertical="center"/>
    </xf>
    <xf numFmtId="180" fontId="10" fillId="0" borderId="36" xfId="0" applyNumberFormat="1" applyFont="1" applyBorder="1">
      <alignment vertical="center"/>
    </xf>
    <xf numFmtId="179" fontId="10" fillId="0" borderId="36" xfId="0" applyNumberFormat="1" applyFont="1" applyFill="1" applyBorder="1">
      <alignment vertical="center"/>
    </xf>
    <xf numFmtId="179" fontId="10" fillId="0" borderId="36" xfId="0" applyNumberFormat="1" applyFont="1" applyBorder="1">
      <alignment vertical="center"/>
    </xf>
    <xf numFmtId="177" fontId="13" fillId="0" borderId="31" xfId="0" applyNumberFormat="1" applyFont="1" applyBorder="1">
      <alignment vertical="center"/>
    </xf>
    <xf numFmtId="181" fontId="13" fillId="3" borderId="31" xfId="0" applyNumberFormat="1" applyFont="1" applyFill="1" applyBorder="1" applyAlignment="1">
      <alignment horizontal="right" vertical="center"/>
    </xf>
    <xf numFmtId="178" fontId="13" fillId="0" borderId="31" xfId="0" applyNumberFormat="1" applyFont="1" applyBorder="1">
      <alignment vertical="center"/>
    </xf>
    <xf numFmtId="179" fontId="13" fillId="0" borderId="32" xfId="0" applyNumberFormat="1" applyFont="1" applyBorder="1">
      <alignment vertical="center"/>
    </xf>
    <xf numFmtId="0" fontId="13" fillId="0" borderId="17" xfId="0" applyFont="1" applyFill="1" applyBorder="1" applyAlignment="1">
      <alignment horizontal="right" vertical="center"/>
    </xf>
    <xf numFmtId="177" fontId="10" fillId="0" borderId="17" xfId="0" applyNumberFormat="1" applyFont="1" applyFill="1" applyBorder="1">
      <alignment vertical="center"/>
    </xf>
    <xf numFmtId="181" fontId="10" fillId="0" borderId="17" xfId="0" applyNumberFormat="1" applyFont="1" applyFill="1" applyBorder="1">
      <alignment vertical="center"/>
    </xf>
    <xf numFmtId="0" fontId="10" fillId="0" borderId="17" xfId="0" applyFont="1" applyFill="1" applyBorder="1">
      <alignment vertical="center"/>
    </xf>
    <xf numFmtId="179" fontId="10" fillId="0" borderId="12" xfId="0" applyNumberFormat="1" applyFont="1" applyFill="1" applyBorder="1">
      <alignment vertical="center"/>
    </xf>
    <xf numFmtId="179" fontId="10" fillId="0" borderId="21" xfId="0" applyNumberFormat="1" applyFont="1" applyBorder="1">
      <alignment vertical="center"/>
    </xf>
    <xf numFmtId="0" fontId="10" fillId="0" borderId="7" xfId="0" applyFont="1" applyFill="1" applyBorder="1" applyAlignment="1">
      <alignment horizontal="left" vertical="center" wrapText="1"/>
    </xf>
    <xf numFmtId="181" fontId="10" fillId="3" borderId="8" xfId="0" applyNumberFormat="1" applyFont="1" applyFill="1" applyBorder="1" applyAlignment="1">
      <alignment horizontal="right" vertical="center"/>
    </xf>
    <xf numFmtId="0" fontId="10" fillId="0" borderId="40" xfId="0" applyFont="1" applyFill="1" applyBorder="1" applyAlignment="1">
      <alignment horizontal="left" vertical="center" wrapText="1"/>
    </xf>
    <xf numFmtId="181" fontId="10" fillId="3" borderId="31" xfId="0" applyNumberFormat="1" applyFont="1" applyFill="1" applyBorder="1" applyAlignment="1">
      <alignment horizontal="right" vertical="center"/>
    </xf>
    <xf numFmtId="0" fontId="14" fillId="0" borderId="0" xfId="0" applyFont="1" applyAlignment="1">
      <alignment vertical="center"/>
    </xf>
    <xf numFmtId="0" fontId="15" fillId="0" borderId="0" xfId="5" applyFont="1" applyProtection="1">
      <alignment vertical="center"/>
    </xf>
    <xf numFmtId="0" fontId="15" fillId="0" borderId="0" xfId="5" applyFont="1">
      <alignment vertical="center"/>
    </xf>
    <xf numFmtId="0" fontId="15" fillId="0" borderId="0" xfId="5" applyFont="1" applyAlignment="1" applyProtection="1">
      <alignment horizontal="right" vertical="center" shrinkToFit="1"/>
    </xf>
    <xf numFmtId="0" fontId="16" fillId="0" borderId="0" xfId="5" applyFont="1" applyProtection="1">
      <alignment vertical="center"/>
    </xf>
    <xf numFmtId="0" fontId="16" fillId="0" borderId="41" xfId="5" applyFont="1" applyBorder="1" applyAlignment="1" applyProtection="1">
      <alignment horizontal="center" vertical="center"/>
    </xf>
    <xf numFmtId="0" fontId="16" fillId="0" borderId="44" xfId="5" applyFont="1" applyBorder="1" applyAlignment="1" applyProtection="1">
      <alignment horizontal="center" vertical="center"/>
    </xf>
    <xf numFmtId="0" fontId="18" fillId="0" borderId="0" xfId="0" applyFont="1">
      <alignment vertical="center"/>
    </xf>
    <xf numFmtId="0" fontId="10" fillId="0" borderId="0" xfId="6" applyFont="1" applyAlignment="1">
      <alignment horizontal="left" vertical="center"/>
    </xf>
    <xf numFmtId="0" fontId="19" fillId="0" borderId="0" xfId="0" applyFont="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pplyAlignment="1">
      <alignment horizontal="center" vertical="center" wrapText="1"/>
    </xf>
    <xf numFmtId="0" fontId="10" fillId="0" borderId="18" xfId="0" applyFont="1" applyBorder="1" applyAlignment="1">
      <alignment vertical="center" wrapText="1"/>
    </xf>
    <xf numFmtId="0" fontId="10" fillId="0" borderId="20" xfId="0" applyFont="1" applyBorder="1" applyAlignment="1">
      <alignment horizontal="center" vertical="center" wrapText="1"/>
    </xf>
    <xf numFmtId="0" fontId="10" fillId="0" borderId="22" xfId="0" applyFont="1" applyBorder="1">
      <alignment vertical="center"/>
    </xf>
    <xf numFmtId="177" fontId="13" fillId="0" borderId="8" xfId="0" applyNumberFormat="1" applyFont="1" applyBorder="1" applyAlignment="1">
      <alignment horizontal="center" vertical="center" wrapText="1"/>
    </xf>
    <xf numFmtId="178" fontId="13" fillId="0" borderId="8" xfId="0" applyNumberFormat="1" applyFont="1" applyBorder="1" applyAlignment="1">
      <alignment horizontal="center" vertical="center" wrapText="1"/>
    </xf>
    <xf numFmtId="0" fontId="10" fillId="0" borderId="24" xfId="0" applyFont="1" applyBorder="1">
      <alignment vertical="center"/>
    </xf>
    <xf numFmtId="0" fontId="13" fillId="0" borderId="9" xfId="0" applyFont="1" applyBorder="1" applyAlignment="1">
      <alignment vertical="center" wrapText="1"/>
    </xf>
    <xf numFmtId="0" fontId="10" fillId="0" borderId="27" xfId="0" applyFont="1" applyBorder="1" applyAlignment="1">
      <alignment horizontal="left" vertical="center" indent="1"/>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28" xfId="0" applyFont="1" applyBorder="1" applyAlignment="1">
      <alignment horizontal="left" vertical="center" indent="1"/>
    </xf>
    <xf numFmtId="177" fontId="13" fillId="0" borderId="31" xfId="0" applyNumberFormat="1" applyFont="1" applyBorder="1" applyAlignment="1">
      <alignment horizontal="center" vertical="center" wrapText="1"/>
    </xf>
    <xf numFmtId="177" fontId="13" fillId="0" borderId="34" xfId="0" applyNumberFormat="1" applyFont="1" applyFill="1" applyBorder="1" applyAlignment="1">
      <alignment horizontal="center" vertical="center" wrapText="1"/>
    </xf>
    <xf numFmtId="179" fontId="10" fillId="0" borderId="0" xfId="0" applyNumberFormat="1" applyFont="1" applyBorder="1">
      <alignment vertical="center"/>
    </xf>
    <xf numFmtId="0" fontId="18" fillId="0" borderId="0" xfId="0" applyFont="1" applyAlignment="1">
      <alignment vertical="center"/>
    </xf>
    <xf numFmtId="0" fontId="10" fillId="0" borderId="0" xfId="0" applyFont="1" applyFill="1" applyBorder="1">
      <alignment vertical="center"/>
    </xf>
    <xf numFmtId="0" fontId="10" fillId="0" borderId="29" xfId="0" applyFont="1" applyBorder="1">
      <alignment vertical="center"/>
    </xf>
    <xf numFmtId="0" fontId="10" fillId="0" borderId="30" xfId="0" applyFont="1" applyBorder="1">
      <alignment vertical="center"/>
    </xf>
    <xf numFmtId="177" fontId="13" fillId="0" borderId="31" xfId="0" applyNumberFormat="1" applyFont="1" applyBorder="1" applyAlignment="1">
      <alignment vertical="center" wrapText="1"/>
    </xf>
    <xf numFmtId="0" fontId="10" fillId="0" borderId="37" xfId="0" applyFont="1" applyFill="1" applyBorder="1">
      <alignment vertical="center"/>
    </xf>
    <xf numFmtId="0" fontId="10" fillId="0" borderId="16" xfId="0" applyFont="1" applyFill="1" applyBorder="1">
      <alignment vertical="center"/>
    </xf>
    <xf numFmtId="0" fontId="10" fillId="0" borderId="38" xfId="0" applyFont="1" applyBorder="1" applyAlignment="1">
      <alignment horizontal="left" vertical="center" indent="1"/>
    </xf>
    <xf numFmtId="177" fontId="12" fillId="0" borderId="8" xfId="0" applyNumberFormat="1" applyFont="1" applyFill="1" applyBorder="1" applyAlignment="1">
      <alignment horizontal="center" vertical="center"/>
    </xf>
    <xf numFmtId="0" fontId="10" fillId="0" borderId="39" xfId="0" applyFont="1" applyBorder="1" applyAlignment="1">
      <alignment horizontal="left" vertical="center" indent="1"/>
    </xf>
    <xf numFmtId="177" fontId="12" fillId="0" borderId="31" xfId="0" applyNumberFormat="1" applyFont="1" applyFill="1" applyBorder="1" applyAlignment="1">
      <alignment horizontal="center" vertical="center"/>
    </xf>
    <xf numFmtId="0" fontId="21" fillId="0" borderId="0" xfId="5" applyFont="1" applyProtection="1">
      <alignment vertical="center"/>
    </xf>
    <xf numFmtId="0" fontId="22" fillId="0" borderId="0" xfId="5" applyFont="1" applyProtection="1">
      <alignment vertical="center"/>
    </xf>
    <xf numFmtId="0" fontId="8" fillId="0" borderId="0" xfId="2" applyFont="1" applyFill="1" applyAlignment="1">
      <alignment horizontal="center" vertical="center"/>
    </xf>
    <xf numFmtId="0" fontId="8" fillId="0" borderId="0" xfId="2" applyFont="1" applyAlignment="1">
      <alignment horizontal="center" vertical="center"/>
    </xf>
    <xf numFmtId="0" fontId="9" fillId="0" borderId="0" xfId="2" applyFont="1" applyAlignment="1">
      <alignment vertical="center" wrapText="1"/>
    </xf>
    <xf numFmtId="0" fontId="8" fillId="0" borderId="3" xfId="2" applyFont="1" applyBorder="1" applyAlignment="1">
      <alignment horizontal="center" vertical="center" wrapText="1"/>
    </xf>
    <xf numFmtId="0" fontId="8" fillId="0" borderId="3" xfId="2" applyFont="1" applyBorder="1" applyAlignment="1">
      <alignment horizontal="center" vertical="center"/>
    </xf>
    <xf numFmtId="0" fontId="8" fillId="0" borderId="6" xfId="2" applyFont="1" applyBorder="1" applyAlignment="1">
      <alignment horizontal="right" vertical="center"/>
    </xf>
    <xf numFmtId="0" fontId="8" fillId="0" borderId="5" xfId="2" applyFont="1" applyBorder="1" applyAlignment="1">
      <alignment horizontal="right" vertical="center"/>
    </xf>
    <xf numFmtId="0" fontId="8" fillId="0" borderId="6" xfId="2" applyFont="1" applyBorder="1" applyAlignment="1">
      <alignment horizontal="right" vertical="center" wrapText="1"/>
    </xf>
    <xf numFmtId="0" fontId="8" fillId="0" borderId="6" xfId="2" applyFont="1" applyFill="1" applyBorder="1" applyAlignment="1">
      <alignment horizontal="right" vertical="center" wrapText="1"/>
    </xf>
    <xf numFmtId="0" fontId="8" fillId="0" borderId="0" xfId="2" applyFont="1" applyAlignment="1">
      <alignment vertical="center" wrapText="1"/>
    </xf>
    <xf numFmtId="38" fontId="8" fillId="2" borderId="6" xfId="3" applyFont="1" applyFill="1" applyBorder="1" applyAlignment="1">
      <alignment vertical="center" wrapText="1"/>
    </xf>
    <xf numFmtId="38" fontId="8" fillId="2" borderId="5" xfId="3" applyFont="1" applyFill="1" applyBorder="1" applyAlignment="1">
      <alignment vertical="center" wrapText="1"/>
    </xf>
    <xf numFmtId="38" fontId="8" fillId="0" borderId="5" xfId="3" applyFont="1" applyFill="1" applyBorder="1" applyAlignment="1">
      <alignment vertical="center" wrapText="1"/>
    </xf>
    <xf numFmtId="38" fontId="8" fillId="0" borderId="6" xfId="3" applyFont="1" applyFill="1" applyBorder="1" applyAlignment="1">
      <alignment vertical="center" wrapText="1"/>
    </xf>
    <xf numFmtId="38" fontId="8" fillId="2" borderId="6" xfId="3" applyFont="1" applyFill="1" applyBorder="1" applyAlignment="1">
      <alignment horizontal="center" vertical="center" wrapText="1"/>
    </xf>
    <xf numFmtId="0" fontId="8" fillId="0" borderId="0" xfId="2" applyFont="1" applyAlignment="1">
      <alignment horizontal="center" vertical="center" wrapText="1"/>
    </xf>
    <xf numFmtId="58" fontId="16" fillId="0" borderId="0" xfId="5" applyNumberFormat="1" applyFont="1" applyFill="1" applyProtection="1">
      <alignment vertical="center"/>
    </xf>
    <xf numFmtId="0" fontId="6" fillId="2" borderId="0" xfId="0" applyFont="1" applyFill="1" applyAlignment="1">
      <alignment horizontal="right" vertical="center"/>
    </xf>
    <xf numFmtId="58" fontId="6" fillId="0" borderId="0" xfId="0" applyNumberFormat="1" applyFont="1" applyFill="1" applyAlignment="1">
      <alignment horizontal="right" vertical="center"/>
    </xf>
    <xf numFmtId="0" fontId="6" fillId="0" borderId="0" xfId="0" applyFont="1" applyFill="1" applyAlignment="1">
      <alignment horizontal="right" vertical="center"/>
    </xf>
    <xf numFmtId="176" fontId="6" fillId="2" borderId="0" xfId="3" applyNumberFormat="1" applyFont="1" applyFill="1" applyAlignment="1">
      <alignment horizontal="left" vertical="center"/>
    </xf>
    <xf numFmtId="0" fontId="6" fillId="2"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Alignment="1">
      <alignment horizontal="left" vertical="center" shrinkToFit="1"/>
    </xf>
    <xf numFmtId="0" fontId="8" fillId="0" borderId="0" xfId="2" applyFont="1" applyAlignment="1">
      <alignment horizontal="center" vertical="center"/>
    </xf>
    <xf numFmtId="0" fontId="8" fillId="0" borderId="10" xfId="2" applyFont="1" applyFill="1" applyBorder="1" applyAlignment="1">
      <alignment horizontal="left" vertical="center"/>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19" fillId="3" borderId="13" xfId="6" applyFont="1" applyFill="1" applyBorder="1" applyAlignment="1">
      <alignment horizontal="left" vertical="center"/>
    </xf>
    <xf numFmtId="0" fontId="19" fillId="3" borderId="14" xfId="6" applyFont="1" applyFill="1" applyBorder="1" applyAlignment="1">
      <alignment horizontal="left" vertical="center"/>
    </xf>
    <xf numFmtId="0" fontId="18" fillId="0" borderId="13" xfId="6" applyFont="1" applyBorder="1" applyAlignment="1">
      <alignment horizontal="left" vertical="center" shrinkToFit="1"/>
    </xf>
    <xf numFmtId="0" fontId="18" fillId="0" borderId="15" xfId="6" applyFont="1" applyBorder="1" applyAlignment="1">
      <alignment horizontal="left" vertical="center" shrinkToFit="1"/>
    </xf>
    <xf numFmtId="0" fontId="18" fillId="0" borderId="14" xfId="6" applyFont="1" applyBorder="1" applyAlignment="1">
      <alignment horizontal="left" vertical="center" shrinkToFit="1"/>
    </xf>
    <xf numFmtId="0" fontId="10" fillId="0" borderId="22" xfId="0" applyFont="1" applyBorder="1" applyAlignment="1">
      <alignment horizontal="left" vertical="center" wrapText="1"/>
    </xf>
    <xf numFmtId="0" fontId="10" fillId="0" borderId="9" xfId="0" applyFont="1" applyBorder="1" applyAlignment="1">
      <alignment horizontal="left" vertical="center" wrapText="1"/>
    </xf>
    <xf numFmtId="0" fontId="20" fillId="0" borderId="22" xfId="0" applyFont="1" applyBorder="1" applyAlignment="1">
      <alignment horizontal="left" vertical="center" wrapText="1"/>
    </xf>
    <xf numFmtId="0" fontId="20" fillId="0" borderId="9" xfId="0" applyFont="1" applyBorder="1" applyAlignment="1">
      <alignment horizontal="left" vertical="center" wrapText="1"/>
    </xf>
    <xf numFmtId="0" fontId="16" fillId="0" borderId="11" xfId="5" applyFont="1" applyFill="1" applyBorder="1" applyAlignment="1" applyProtection="1">
      <alignment horizontal="left" vertical="center"/>
      <protection locked="0"/>
    </xf>
    <xf numFmtId="0" fontId="16" fillId="0" borderId="0" xfId="0" applyFont="1" applyFill="1" applyAlignment="1">
      <alignment vertical="center" wrapText="1"/>
    </xf>
    <xf numFmtId="0" fontId="16" fillId="0" borderId="47" xfId="5" applyFont="1" applyFill="1" applyBorder="1" applyAlignment="1" applyProtection="1">
      <alignment horizontal="center" vertical="center"/>
    </xf>
    <xf numFmtId="182" fontId="16" fillId="0" borderId="1" xfId="5" applyNumberFormat="1" applyFont="1" applyFill="1" applyBorder="1" applyAlignment="1" applyProtection="1">
      <alignment horizontal="right" vertical="center"/>
    </xf>
    <xf numFmtId="182" fontId="16" fillId="0" borderId="48" xfId="5" applyNumberFormat="1" applyFont="1" applyFill="1" applyBorder="1" applyAlignment="1" applyProtection="1">
      <alignment horizontal="right" vertical="center"/>
    </xf>
    <xf numFmtId="0" fontId="16" fillId="0" borderId="2" xfId="5" applyFont="1" applyFill="1" applyBorder="1" applyAlignment="1" applyProtection="1">
      <alignment horizontal="center" vertical="center"/>
    </xf>
    <xf numFmtId="0" fontId="16" fillId="0" borderId="5" xfId="5" applyFont="1" applyFill="1" applyBorder="1" applyAlignment="1" applyProtection="1">
      <alignment horizontal="center" vertical="center"/>
    </xf>
    <xf numFmtId="0" fontId="16" fillId="0" borderId="11" xfId="5" applyFont="1" applyFill="1" applyBorder="1" applyAlignment="1" applyProtection="1">
      <alignment horizontal="left" vertical="center"/>
    </xf>
    <xf numFmtId="0" fontId="16" fillId="0" borderId="49" xfId="5" applyFont="1" applyFill="1" applyBorder="1" applyAlignment="1" applyProtection="1">
      <alignment horizontal="center" vertical="center"/>
    </xf>
    <xf numFmtId="182" fontId="16" fillId="0" borderId="45" xfId="5" applyNumberFormat="1" applyFont="1" applyFill="1" applyBorder="1" applyAlignment="1" applyProtection="1">
      <alignment horizontal="right" vertical="center"/>
    </xf>
    <xf numFmtId="0" fontId="16" fillId="0" borderId="4" xfId="5" applyFont="1" applyFill="1" applyBorder="1" applyAlignment="1" applyProtection="1">
      <alignment horizontal="center" vertical="center"/>
    </xf>
    <xf numFmtId="0" fontId="16" fillId="0" borderId="50" xfId="5" applyFont="1" applyFill="1" applyBorder="1" applyAlignment="1" applyProtection="1">
      <alignment horizontal="left" vertical="center"/>
    </xf>
    <xf numFmtId="0" fontId="16" fillId="0" borderId="51" xfId="5" applyFont="1" applyBorder="1" applyAlignment="1" applyProtection="1">
      <alignment horizontal="center" vertical="center"/>
    </xf>
    <xf numFmtId="0" fontId="16" fillId="0" borderId="54" xfId="5" applyFont="1" applyBorder="1" applyAlignment="1" applyProtection="1">
      <alignment horizontal="center" vertical="center"/>
    </xf>
    <xf numFmtId="182" fontId="16" fillId="2" borderId="52" xfId="5" applyNumberFormat="1" applyFont="1" applyFill="1" applyBorder="1" applyAlignment="1" applyProtection="1">
      <alignment horizontal="right" vertical="center"/>
    </xf>
    <xf numFmtId="182" fontId="16" fillId="2" borderId="55" xfId="5" applyNumberFormat="1" applyFont="1" applyFill="1" applyBorder="1" applyAlignment="1" applyProtection="1">
      <alignment horizontal="right" vertical="center"/>
    </xf>
    <xf numFmtId="0" fontId="16" fillId="0" borderId="53" xfId="5" applyFont="1" applyBorder="1" applyAlignment="1" applyProtection="1">
      <alignment horizontal="center" vertical="center"/>
    </xf>
    <xf numFmtId="0" fontId="16" fillId="0" borderId="56" xfId="5" applyFont="1" applyBorder="1" applyAlignment="1" applyProtection="1">
      <alignment horizontal="center" vertical="center"/>
    </xf>
    <xf numFmtId="0" fontId="16" fillId="0" borderId="20" xfId="5" applyFont="1" applyBorder="1" applyAlignment="1" applyProtection="1">
      <alignment horizontal="left" vertical="center"/>
    </xf>
    <xf numFmtId="0" fontId="16" fillId="0" borderId="32" xfId="5" applyFont="1" applyBorder="1" applyAlignment="1" applyProtection="1">
      <alignment horizontal="left" vertical="center"/>
    </xf>
    <xf numFmtId="0" fontId="16" fillId="0" borderId="46" xfId="5" applyFont="1" applyFill="1" applyBorder="1" applyAlignment="1" applyProtection="1">
      <alignment horizontal="left" vertical="center"/>
      <protection locked="0"/>
    </xf>
    <xf numFmtId="0" fontId="16" fillId="0" borderId="47" xfId="5" applyFont="1" applyFill="1" applyBorder="1" applyAlignment="1" applyProtection="1">
      <alignment horizontal="center" vertical="center"/>
      <protection locked="0"/>
    </xf>
    <xf numFmtId="0" fontId="16" fillId="0" borderId="49" xfId="5" applyFont="1" applyFill="1" applyBorder="1" applyAlignment="1" applyProtection="1">
      <alignment horizontal="center" vertical="center"/>
      <protection locked="0"/>
    </xf>
    <xf numFmtId="182" fontId="16" fillId="0" borderId="1" xfId="5" applyNumberFormat="1" applyFont="1" applyFill="1" applyBorder="1" applyAlignment="1" applyProtection="1">
      <alignment horizontal="right" vertical="center"/>
      <protection locked="0"/>
    </xf>
    <xf numFmtId="182" fontId="16" fillId="0" borderId="45" xfId="5" applyNumberFormat="1" applyFont="1" applyFill="1" applyBorder="1" applyAlignment="1" applyProtection="1">
      <alignment horizontal="right" vertical="center"/>
      <protection locked="0"/>
    </xf>
    <xf numFmtId="0" fontId="16" fillId="0" borderId="50" xfId="5" applyFont="1" applyFill="1" applyBorder="1" applyAlignment="1" applyProtection="1">
      <alignment horizontal="left" vertical="center"/>
      <protection locked="0"/>
    </xf>
    <xf numFmtId="182" fontId="16" fillId="2" borderId="1" xfId="5" applyNumberFormat="1" applyFont="1" applyFill="1" applyBorder="1" applyAlignment="1" applyProtection="1">
      <alignment horizontal="right" vertical="center"/>
      <protection locked="0"/>
    </xf>
    <xf numFmtId="182" fontId="16" fillId="2" borderId="48" xfId="5" applyNumberFormat="1" applyFont="1" applyFill="1" applyBorder="1" applyAlignment="1" applyProtection="1">
      <alignment horizontal="right" vertical="center"/>
      <protection locked="0"/>
    </xf>
    <xf numFmtId="0" fontId="16" fillId="0" borderId="42" xfId="5" applyFont="1" applyBorder="1" applyAlignment="1" applyProtection="1">
      <alignment horizontal="center" vertical="center"/>
    </xf>
    <xf numFmtId="0" fontId="16" fillId="0" borderId="43" xfId="5" applyFont="1" applyBorder="1" applyAlignment="1" applyProtection="1">
      <alignment horizontal="center" vertical="center"/>
    </xf>
    <xf numFmtId="0" fontId="16" fillId="0" borderId="28" xfId="5" applyFont="1" applyFill="1" applyBorder="1" applyAlignment="1" applyProtection="1">
      <alignment horizontal="center" vertical="center"/>
    </xf>
    <xf numFmtId="182" fontId="16" fillId="2" borderId="45" xfId="5" applyNumberFormat="1" applyFont="1" applyFill="1" applyBorder="1" applyAlignment="1" applyProtection="1">
      <alignment horizontal="right" vertical="center"/>
    </xf>
    <xf numFmtId="182" fontId="16" fillId="2" borderId="48" xfId="5" applyNumberFormat="1" applyFont="1" applyFill="1" applyBorder="1" applyAlignment="1" applyProtection="1">
      <alignment horizontal="right" vertical="center"/>
    </xf>
    <xf numFmtId="182" fontId="16" fillId="2" borderId="1" xfId="5" applyNumberFormat="1" applyFont="1" applyFill="1" applyBorder="1" applyAlignment="1" applyProtection="1">
      <alignment horizontal="right" vertical="center"/>
    </xf>
    <xf numFmtId="0" fontId="17" fillId="0" borderId="0" xfId="5" applyFont="1" applyAlignment="1" applyProtection="1">
      <alignment horizontal="center" vertical="center"/>
    </xf>
  </cellXfs>
  <cellStyles count="7">
    <cellStyle name="桁区切り" xfId="3" builtinId="6"/>
    <cellStyle name="桁区切り 2" xfId="4"/>
    <cellStyle name="標準" xfId="0" builtinId="0"/>
    <cellStyle name="標準 2" xfId="1"/>
    <cellStyle name="標準 2 2" xfId="2"/>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458075" y="1885950"/>
          <a:ext cx="1114425" cy="47625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77275" y="16287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196215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192405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H42"/>
  <sheetViews>
    <sheetView view="pageBreakPreview" zoomScaleNormal="100" zoomScaleSheetLayoutView="100" workbookViewId="0">
      <selection activeCell="K31" sqref="K31"/>
    </sheetView>
  </sheetViews>
  <sheetFormatPr defaultRowHeight="16.5" customHeight="1"/>
  <cols>
    <col min="1" max="8" width="10.125" style="1" customWidth="1"/>
    <col min="9" max="16384" width="9" style="1"/>
  </cols>
  <sheetData>
    <row r="1" spans="1:8" ht="22.5" customHeight="1">
      <c r="A1" s="1" t="s">
        <v>14</v>
      </c>
    </row>
    <row r="2" spans="1:8" ht="16.5" customHeight="1">
      <c r="F2" s="110" t="s">
        <v>13</v>
      </c>
      <c r="G2" s="110"/>
      <c r="H2" s="110"/>
    </row>
    <row r="3" spans="1:8" ht="16.5" customHeight="1">
      <c r="F3" s="111">
        <v>45471</v>
      </c>
      <c r="G3" s="112"/>
      <c r="H3" s="112"/>
    </row>
    <row r="8" spans="1:8" ht="16.5" customHeight="1">
      <c r="A8" s="1" t="s">
        <v>104</v>
      </c>
    </row>
    <row r="12" spans="1:8" ht="16.5" customHeight="1">
      <c r="F12" s="114" t="s">
        <v>128</v>
      </c>
      <c r="G12" s="114"/>
      <c r="H12" s="114"/>
    </row>
    <row r="13" spans="1:8" ht="16.5" customHeight="1">
      <c r="F13" s="114" t="s">
        <v>127</v>
      </c>
      <c r="G13" s="114"/>
      <c r="H13" s="114"/>
    </row>
    <row r="16" spans="1:8" ht="33.75" customHeight="1">
      <c r="A16" s="115" t="s">
        <v>126</v>
      </c>
      <c r="B16" s="115"/>
      <c r="C16" s="115"/>
      <c r="D16" s="115"/>
      <c r="E16" s="115"/>
      <c r="F16" s="115"/>
      <c r="G16" s="115"/>
      <c r="H16" s="115"/>
    </row>
    <row r="20" spans="1:6" ht="16.5" customHeight="1">
      <c r="A20" s="1" t="s">
        <v>0</v>
      </c>
    </row>
    <row r="24" spans="1:6" ht="16.5" customHeight="1">
      <c r="A24" s="116" t="s">
        <v>87</v>
      </c>
      <c r="B24" s="116"/>
      <c r="C24" s="116"/>
      <c r="D24" s="113">
        <v>0</v>
      </c>
      <c r="E24" s="113"/>
      <c r="F24" s="113"/>
    </row>
    <row r="27" spans="1:6" ht="16.5" customHeight="1">
      <c r="A27" s="1" t="s">
        <v>28</v>
      </c>
    </row>
    <row r="30" spans="1:6" ht="16.5" customHeight="1">
      <c r="A30" s="1" t="s">
        <v>105</v>
      </c>
    </row>
    <row r="33" spans="1:8" ht="16.5" customHeight="1">
      <c r="A33" s="1" t="s">
        <v>130</v>
      </c>
    </row>
    <row r="35" spans="1:8" ht="16.5" customHeight="1">
      <c r="A35" s="2"/>
    </row>
    <row r="36" spans="1:8" ht="16.5" customHeight="1">
      <c r="A36" s="3"/>
    </row>
    <row r="37" spans="1:8" ht="16.5" customHeight="1">
      <c r="A37" s="1" t="s">
        <v>18</v>
      </c>
    </row>
    <row r="38" spans="1:8" ht="16.5" customHeight="1">
      <c r="B38" s="53" t="s">
        <v>19</v>
      </c>
      <c r="D38" s="7" t="s">
        <v>22</v>
      </c>
      <c r="G38" s="1" t="s">
        <v>23</v>
      </c>
      <c r="H38" s="1" t="s">
        <v>24</v>
      </c>
    </row>
    <row r="39" spans="1:8" ht="16.5" customHeight="1">
      <c r="B39" s="53"/>
      <c r="D39" s="7"/>
    </row>
    <row r="40" spans="1:8" ht="16.5" customHeight="1">
      <c r="B40" s="53" t="s">
        <v>20</v>
      </c>
      <c r="D40" s="7" t="s">
        <v>22</v>
      </c>
      <c r="G40" s="1" t="s">
        <v>23</v>
      </c>
      <c r="H40" s="1" t="s">
        <v>25</v>
      </c>
    </row>
    <row r="41" spans="1:8" ht="16.5" customHeight="1">
      <c r="B41" s="53"/>
      <c r="D41" s="7"/>
    </row>
    <row r="42" spans="1:8" ht="16.5" customHeight="1">
      <c r="B42" s="53" t="s">
        <v>21</v>
      </c>
      <c r="D42" s="7" t="s">
        <v>22</v>
      </c>
      <c r="G42" s="1" t="s">
        <v>23</v>
      </c>
      <c r="H42" s="1" t="s">
        <v>26</v>
      </c>
    </row>
  </sheetData>
  <mergeCells count="7">
    <mergeCell ref="F2:H2"/>
    <mergeCell ref="F3:H3"/>
    <mergeCell ref="D24:F24"/>
    <mergeCell ref="F12:H12"/>
    <mergeCell ref="A16:H16"/>
    <mergeCell ref="A24:C24"/>
    <mergeCell ref="F13:H13"/>
  </mergeCells>
  <phoneticPr fontId="1"/>
  <printOptions horizontalCentered="1"/>
  <pageMargins left="0.70866141732283472" right="0.70866141732283472" top="0.74803149606299213" bottom="0.74803149606299213" header="0.51181102362204722" footer="0.31496062992125984"/>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130" zoomScaleNormal="70" zoomScaleSheetLayoutView="130" workbookViewId="0">
      <pane xSplit="1" ySplit="7" topLeftCell="B8" activePane="bottomRight" state="frozen"/>
      <selection activeCell="D31" sqref="D31"/>
      <selection pane="topRight" activeCell="D31" sqref="D31"/>
      <selection pane="bottomLeft" activeCell="D31" sqref="D31"/>
      <selection pane="bottomRight" activeCell="G4" sqref="G4"/>
    </sheetView>
  </sheetViews>
  <sheetFormatPr defaultColWidth="12.625" defaultRowHeight="14.25"/>
  <cols>
    <col min="1" max="1" width="4" style="8" bestFit="1" customWidth="1"/>
    <col min="2" max="7" width="16.625" style="8" customWidth="1"/>
    <col min="8" max="8" width="16.625" style="8" hidden="1" customWidth="1"/>
    <col min="9" max="9" width="16.625" style="8" customWidth="1"/>
    <col min="10" max="10" width="87.875" style="8" customWidth="1"/>
    <col min="11" max="11" width="18.875" style="8" customWidth="1"/>
    <col min="12" max="12" width="23.375" style="8" customWidth="1"/>
    <col min="13" max="13" width="9.25" style="94" bestFit="1" customWidth="1"/>
    <col min="14" max="14" width="16.375" style="8" customWidth="1"/>
    <col min="15" max="16384" width="12.625" style="8"/>
  </cols>
  <sheetData>
    <row r="1" spans="1:13">
      <c r="B1" s="8" t="s">
        <v>29</v>
      </c>
    </row>
    <row r="2" spans="1:13">
      <c r="B2" s="117" t="s">
        <v>38</v>
      </c>
      <c r="C2" s="117"/>
      <c r="D2" s="117"/>
      <c r="E2" s="117"/>
      <c r="F2" s="117"/>
      <c r="G2" s="117"/>
      <c r="H2" s="117"/>
      <c r="I2" s="117"/>
      <c r="L2" s="95"/>
      <c r="M2" s="95"/>
    </row>
    <row r="3" spans="1:13">
      <c r="K3" s="95"/>
      <c r="L3" s="95"/>
      <c r="M3" s="8"/>
    </row>
    <row r="4" spans="1:13">
      <c r="B4" s="8" t="s">
        <v>116</v>
      </c>
      <c r="C4" s="118" t="str">
        <f>第１号様式!$F$12</f>
        <v>医療法人○○会　○○病院</v>
      </c>
      <c r="D4" s="118"/>
      <c r="L4" s="95"/>
      <c r="M4" s="95"/>
    </row>
    <row r="5" spans="1:13">
      <c r="I5" s="8" t="s">
        <v>30</v>
      </c>
      <c r="L5" s="95"/>
      <c r="M5" s="95"/>
    </row>
    <row r="6" spans="1:13" ht="42.75">
      <c r="B6" s="96" t="s">
        <v>5</v>
      </c>
      <c r="C6" s="96" t="s">
        <v>15</v>
      </c>
      <c r="D6" s="96" t="s">
        <v>16</v>
      </c>
      <c r="E6" s="96" t="s">
        <v>27</v>
      </c>
      <c r="F6" s="96" t="s">
        <v>6</v>
      </c>
      <c r="G6" s="97" t="s">
        <v>3</v>
      </c>
      <c r="H6" s="96" t="s">
        <v>4</v>
      </c>
      <c r="I6" s="5" t="s">
        <v>35</v>
      </c>
      <c r="L6" s="95"/>
      <c r="M6" s="95"/>
    </row>
    <row r="7" spans="1:13" ht="40.5" customHeight="1">
      <c r="B7" s="98" t="s">
        <v>8</v>
      </c>
      <c r="C7" s="98" t="s">
        <v>9</v>
      </c>
      <c r="D7" s="99" t="s">
        <v>1</v>
      </c>
      <c r="E7" s="98" t="s">
        <v>10</v>
      </c>
      <c r="F7" s="98" t="s">
        <v>11</v>
      </c>
      <c r="G7" s="100" t="s">
        <v>123</v>
      </c>
      <c r="H7" s="98" t="s">
        <v>12</v>
      </c>
      <c r="I7" s="101" t="s">
        <v>122</v>
      </c>
    </row>
    <row r="8" spans="1:13" s="102" customFormat="1" ht="35.25" customHeight="1">
      <c r="A8" s="102">
        <v>1</v>
      </c>
      <c r="B8" s="103">
        <v>0</v>
      </c>
      <c r="C8" s="104">
        <v>0</v>
      </c>
      <c r="D8" s="105">
        <f>B8-C8</f>
        <v>0</v>
      </c>
      <c r="E8" s="103">
        <v>0</v>
      </c>
      <c r="F8" s="103">
        <v>0</v>
      </c>
      <c r="G8" s="106">
        <f>MIN(E8,F8)</f>
        <v>0</v>
      </c>
      <c r="H8" s="107" t="s">
        <v>36</v>
      </c>
      <c r="I8" s="105">
        <f>IF(H8="",ROUNDDOWN(MIN(G8,D8),-3),ROUNDDOWN(MIN(D8,G8,H8),-3))</f>
        <v>0</v>
      </c>
      <c r="J8" s="95"/>
      <c r="M8" s="108"/>
    </row>
    <row r="10" spans="1:13" s="4" customFormat="1">
      <c r="B10" s="4" t="s">
        <v>17</v>
      </c>
      <c r="M10" s="93"/>
    </row>
    <row r="11" spans="1:13" s="4" customFormat="1">
      <c r="B11" s="4" t="s">
        <v>117</v>
      </c>
      <c r="M11" s="93"/>
    </row>
    <row r="12" spans="1:13" s="4" customFormat="1">
      <c r="B12" s="4" t="s">
        <v>119</v>
      </c>
      <c r="M12" s="93"/>
    </row>
    <row r="13" spans="1:13" s="4" customFormat="1">
      <c r="B13" s="4" t="s">
        <v>118</v>
      </c>
      <c r="M13" s="93"/>
    </row>
    <row r="14" spans="1:13" s="4" customFormat="1">
      <c r="B14" s="4" t="s">
        <v>121</v>
      </c>
      <c r="M14" s="93"/>
    </row>
    <row r="15" spans="1:13" s="4" customFormat="1">
      <c r="B15" s="4" t="s">
        <v>120</v>
      </c>
      <c r="M15" s="93"/>
    </row>
    <row r="16" spans="1:13" s="4" customFormat="1">
      <c r="B16" s="4" t="s">
        <v>124</v>
      </c>
      <c r="M16" s="93"/>
    </row>
    <row r="17" spans="2:17" s="4" customFormat="1">
      <c r="B17" s="4" t="s">
        <v>31</v>
      </c>
      <c r="M17" s="93"/>
    </row>
    <row r="18" spans="2:17" s="4" customFormat="1">
      <c r="B18" s="4" t="s">
        <v>33</v>
      </c>
      <c r="M18" s="93"/>
    </row>
    <row r="19" spans="2:17" s="4" customFormat="1">
      <c r="B19" s="4" t="s">
        <v>32</v>
      </c>
      <c r="M19" s="93"/>
    </row>
    <row r="20" spans="2:17" s="4" customFormat="1">
      <c r="B20" s="4" t="s">
        <v>34</v>
      </c>
      <c r="M20" s="93"/>
    </row>
    <row r="21" spans="2:17" s="4" customFormat="1">
      <c r="B21" s="4" t="s">
        <v>125</v>
      </c>
      <c r="M21" s="93"/>
    </row>
    <row r="22" spans="2:17" s="4" customFormat="1">
      <c r="B22" s="4" t="s">
        <v>37</v>
      </c>
      <c r="Q22" s="93"/>
    </row>
    <row r="23" spans="2:17">
      <c r="B23" s="6"/>
      <c r="C23" s="6"/>
      <c r="D23" s="6"/>
      <c r="E23" s="6"/>
      <c r="F23" s="6"/>
      <c r="G23" s="6"/>
      <c r="H23" s="6"/>
      <c r="I23" s="6"/>
    </row>
    <row r="24" spans="2:17">
      <c r="B24" s="6"/>
      <c r="C24" s="6"/>
      <c r="D24" s="6"/>
      <c r="E24" s="6"/>
      <c r="F24" s="6"/>
      <c r="G24" s="6"/>
      <c r="H24" s="6"/>
      <c r="I24" s="6"/>
    </row>
  </sheetData>
  <mergeCells count="2">
    <mergeCell ref="B2:I2"/>
    <mergeCell ref="C4:D4"/>
  </mergeCells>
  <phoneticPr fontId="1"/>
  <dataValidations count="1">
    <dataValidation type="list" allowBlank="1" showInputMessage="1" showErrorMessage="1" sqref="L8">
      <formula1>INDIRECT(K8)</formula1>
    </dataValidation>
  </dataValidations>
  <printOptions horizontalCentered="1"/>
  <pageMargins left="0.59055118110236227" right="0.59055118110236227" top="0.98425196850393704" bottom="0.59055118110236227"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38"/>
  <sheetViews>
    <sheetView workbookViewId="0">
      <selection activeCell="O10" sqref="O10"/>
    </sheetView>
  </sheetViews>
  <sheetFormatPr defaultRowHeight="13.5"/>
  <cols>
    <col min="1" max="1" width="1.875" style="16" customWidth="1"/>
    <col min="2" max="2" width="33.625" style="16" customWidth="1"/>
    <col min="3" max="3" width="11.75" style="16" customWidth="1"/>
    <col min="4" max="4" width="15.75" style="16" customWidth="1"/>
    <col min="5" max="5" width="16.25" style="16" customWidth="1"/>
    <col min="6" max="6" width="18.25" style="16" customWidth="1"/>
    <col min="7" max="7" width="15.25" style="16" customWidth="1"/>
    <col min="8" max="8" width="17.5" style="16" customWidth="1"/>
    <col min="9" max="9" width="5.625" style="16" customWidth="1"/>
    <col min="10" max="10" width="17.5" style="16" customWidth="1"/>
    <col min="11" max="16384" width="9" style="16"/>
  </cols>
  <sheetData>
    <row r="1" spans="1:10">
      <c r="A1" s="16" t="s">
        <v>102</v>
      </c>
    </row>
    <row r="2" spans="1:10" ht="14.25" thickBot="1"/>
    <row r="3" spans="1:10" ht="24.75" customHeight="1" thickBot="1">
      <c r="A3" s="60" t="s">
        <v>106</v>
      </c>
      <c r="B3" s="60"/>
      <c r="C3" s="60"/>
      <c r="D3" s="60"/>
      <c r="E3" s="60"/>
      <c r="F3" s="61" t="s">
        <v>39</v>
      </c>
      <c r="G3" s="123"/>
      <c r="H3" s="124"/>
      <c r="I3" s="61"/>
      <c r="J3" s="61"/>
    </row>
    <row r="4" spans="1:10" ht="18.75" thickBot="1">
      <c r="A4" s="62"/>
      <c r="B4" s="62"/>
      <c r="D4" s="62"/>
      <c r="F4" s="61" t="s">
        <v>40</v>
      </c>
      <c r="G4" s="125" t="str">
        <f>第１号様式!F12</f>
        <v>医療法人○○会　○○病院</v>
      </c>
      <c r="H4" s="126"/>
      <c r="I4" s="126"/>
      <c r="J4" s="127"/>
    </row>
    <row r="5" spans="1:10" ht="20.25" customHeight="1" thickBot="1">
      <c r="A5" s="62"/>
    </row>
    <row r="6" spans="1:10" ht="94.5">
      <c r="A6" s="63"/>
      <c r="B6" s="64" t="s">
        <v>41</v>
      </c>
      <c r="C6" s="65" t="s">
        <v>42</v>
      </c>
      <c r="D6" s="65" t="s">
        <v>107</v>
      </c>
      <c r="E6" s="65" t="s">
        <v>43</v>
      </c>
      <c r="F6" s="9" t="s">
        <v>44</v>
      </c>
      <c r="G6" s="66" t="s">
        <v>108</v>
      </c>
      <c r="H6" s="67" t="s">
        <v>109</v>
      </c>
      <c r="J6" s="10" t="s">
        <v>45</v>
      </c>
    </row>
    <row r="7" spans="1:10" ht="34.5" customHeight="1">
      <c r="A7" s="68" t="s">
        <v>46</v>
      </c>
      <c r="B7" s="20"/>
      <c r="C7" s="69">
        <v>20</v>
      </c>
      <c r="D7" s="11"/>
      <c r="E7" s="12">
        <f>ROUNDUP(D7/C7,0)*5</f>
        <v>0</v>
      </c>
      <c r="F7" s="13"/>
      <c r="G7" s="14">
        <f>IF(F7&lt;&gt;"",ROUND(MIN(E7,F7),1)*4,0)</f>
        <v>0</v>
      </c>
      <c r="H7" s="15">
        <f>G7*6990</f>
        <v>0</v>
      </c>
      <c r="J7" s="17"/>
    </row>
    <row r="8" spans="1:10" ht="34.5" customHeight="1">
      <c r="A8" s="68" t="s">
        <v>47</v>
      </c>
      <c r="B8" s="20"/>
      <c r="C8" s="69">
        <v>20</v>
      </c>
      <c r="D8" s="11"/>
      <c r="E8" s="12">
        <f t="shared" ref="E8:E27" si="0">ROUNDUP(D8/C8,0)*5</f>
        <v>0</v>
      </c>
      <c r="F8" s="13"/>
      <c r="G8" s="14">
        <f t="shared" ref="G8:G15" si="1">IF(F8&lt;&gt;"",ROUND(MIN(E8,F8),1)*4,0)</f>
        <v>0</v>
      </c>
      <c r="H8" s="15">
        <f t="shared" ref="H8:H27" si="2">G8*6990</f>
        <v>0</v>
      </c>
      <c r="J8" s="17"/>
    </row>
    <row r="9" spans="1:10" ht="34.5" customHeight="1">
      <c r="A9" s="128" t="s">
        <v>48</v>
      </c>
      <c r="B9" s="129"/>
      <c r="C9" s="69">
        <v>30</v>
      </c>
      <c r="D9" s="11"/>
      <c r="E9" s="12">
        <f t="shared" si="0"/>
        <v>0</v>
      </c>
      <c r="F9" s="13"/>
      <c r="G9" s="14">
        <f>IF(F9&lt;&gt;"",ROUND(MIN(E9,F9),1)*4,0)</f>
        <v>0</v>
      </c>
      <c r="H9" s="15">
        <f t="shared" si="2"/>
        <v>0</v>
      </c>
      <c r="J9" s="17"/>
    </row>
    <row r="10" spans="1:10" ht="34.5" customHeight="1">
      <c r="A10" s="68" t="s">
        <v>49</v>
      </c>
      <c r="B10" s="20"/>
      <c r="C10" s="69">
        <v>20</v>
      </c>
      <c r="D10" s="11"/>
      <c r="E10" s="12">
        <f t="shared" si="0"/>
        <v>0</v>
      </c>
      <c r="F10" s="13"/>
      <c r="G10" s="14">
        <f t="shared" si="1"/>
        <v>0</v>
      </c>
      <c r="H10" s="15">
        <f t="shared" si="2"/>
        <v>0</v>
      </c>
      <c r="J10" s="17"/>
    </row>
    <row r="11" spans="1:10" ht="34.5" customHeight="1">
      <c r="A11" s="68" t="s">
        <v>50</v>
      </c>
      <c r="B11" s="20"/>
      <c r="C11" s="69">
        <v>30</v>
      </c>
      <c r="D11" s="11"/>
      <c r="E11" s="12">
        <f t="shared" si="0"/>
        <v>0</v>
      </c>
      <c r="F11" s="13"/>
      <c r="G11" s="14">
        <f t="shared" si="1"/>
        <v>0</v>
      </c>
      <c r="H11" s="15">
        <f t="shared" si="2"/>
        <v>0</v>
      </c>
      <c r="J11" s="17"/>
    </row>
    <row r="12" spans="1:10" ht="34.5" customHeight="1">
      <c r="A12" s="68" t="s">
        <v>51</v>
      </c>
      <c r="B12" s="20"/>
      <c r="C12" s="69">
        <v>30</v>
      </c>
      <c r="D12" s="11"/>
      <c r="E12" s="12">
        <f t="shared" si="0"/>
        <v>0</v>
      </c>
      <c r="F12" s="13"/>
      <c r="G12" s="14">
        <f t="shared" si="1"/>
        <v>0</v>
      </c>
      <c r="H12" s="15">
        <f t="shared" si="2"/>
        <v>0</v>
      </c>
      <c r="J12" s="17"/>
    </row>
    <row r="13" spans="1:10" ht="34.5" customHeight="1">
      <c r="A13" s="68" t="s">
        <v>52</v>
      </c>
      <c r="B13" s="20"/>
      <c r="C13" s="69">
        <v>25</v>
      </c>
      <c r="D13" s="11"/>
      <c r="E13" s="12">
        <f t="shared" si="0"/>
        <v>0</v>
      </c>
      <c r="F13" s="13"/>
      <c r="G13" s="14">
        <f t="shared" si="1"/>
        <v>0</v>
      </c>
      <c r="H13" s="15">
        <f t="shared" si="2"/>
        <v>0</v>
      </c>
      <c r="J13" s="17"/>
    </row>
    <row r="14" spans="1:10" ht="34.5" customHeight="1">
      <c r="A14" s="68" t="s">
        <v>53</v>
      </c>
      <c r="B14" s="20"/>
      <c r="C14" s="70">
        <v>37.5</v>
      </c>
      <c r="D14" s="11"/>
      <c r="E14" s="12">
        <f t="shared" si="0"/>
        <v>0</v>
      </c>
      <c r="F14" s="13"/>
      <c r="G14" s="14">
        <f t="shared" si="1"/>
        <v>0</v>
      </c>
      <c r="H14" s="15">
        <f t="shared" si="2"/>
        <v>0</v>
      </c>
      <c r="J14" s="17"/>
    </row>
    <row r="15" spans="1:10" ht="34.5" customHeight="1">
      <c r="A15" s="128" t="s">
        <v>54</v>
      </c>
      <c r="B15" s="129"/>
      <c r="C15" s="69">
        <v>30</v>
      </c>
      <c r="D15" s="11"/>
      <c r="E15" s="12">
        <f t="shared" si="0"/>
        <v>0</v>
      </c>
      <c r="F15" s="13"/>
      <c r="G15" s="14">
        <f t="shared" si="1"/>
        <v>0</v>
      </c>
      <c r="H15" s="15">
        <f t="shared" si="2"/>
        <v>0</v>
      </c>
      <c r="J15" s="17"/>
    </row>
    <row r="16" spans="1:10" ht="20.25" customHeight="1">
      <c r="A16" s="71" t="s">
        <v>55</v>
      </c>
      <c r="B16" s="20"/>
      <c r="C16" s="72"/>
      <c r="D16" s="18"/>
      <c r="E16" s="19"/>
      <c r="F16" s="20"/>
      <c r="G16" s="21"/>
      <c r="H16" s="22"/>
      <c r="J16" s="23"/>
    </row>
    <row r="17" spans="1:10" ht="34.5" customHeight="1">
      <c r="A17" s="73"/>
      <c r="B17" s="74" t="s">
        <v>56</v>
      </c>
      <c r="C17" s="69">
        <v>25</v>
      </c>
      <c r="D17" s="11"/>
      <c r="E17" s="12">
        <f t="shared" si="0"/>
        <v>0</v>
      </c>
      <c r="F17" s="13"/>
      <c r="G17" s="14">
        <f t="shared" ref="G17:G20" si="3">IF(F17&lt;&gt;"",ROUND(MIN(E17,F17),1)*4,0)</f>
        <v>0</v>
      </c>
      <c r="H17" s="15">
        <f t="shared" si="2"/>
        <v>0</v>
      </c>
      <c r="J17" s="17"/>
    </row>
    <row r="18" spans="1:10" ht="34.5" customHeight="1">
      <c r="A18" s="73"/>
      <c r="B18" s="74" t="s">
        <v>57</v>
      </c>
      <c r="C18" s="69">
        <v>50</v>
      </c>
      <c r="D18" s="11"/>
      <c r="E18" s="12">
        <f t="shared" si="0"/>
        <v>0</v>
      </c>
      <c r="F18" s="13"/>
      <c r="G18" s="14">
        <f t="shared" si="3"/>
        <v>0</v>
      </c>
      <c r="H18" s="15">
        <f t="shared" si="2"/>
        <v>0</v>
      </c>
      <c r="J18" s="17"/>
    </row>
    <row r="19" spans="1:10" ht="34.5" customHeight="1">
      <c r="A19" s="73"/>
      <c r="B19" s="75" t="s">
        <v>58</v>
      </c>
      <c r="C19" s="69">
        <v>50</v>
      </c>
      <c r="D19" s="11"/>
      <c r="E19" s="12">
        <f t="shared" si="0"/>
        <v>0</v>
      </c>
      <c r="F19" s="13"/>
      <c r="G19" s="14">
        <f t="shared" si="3"/>
        <v>0</v>
      </c>
      <c r="H19" s="15">
        <f t="shared" si="2"/>
        <v>0</v>
      </c>
      <c r="J19" s="17"/>
    </row>
    <row r="20" spans="1:10" ht="34.5" customHeight="1">
      <c r="A20" s="76"/>
      <c r="B20" s="75" t="s">
        <v>59</v>
      </c>
      <c r="C20" s="69">
        <v>75</v>
      </c>
      <c r="D20" s="11"/>
      <c r="E20" s="12">
        <f t="shared" si="0"/>
        <v>0</v>
      </c>
      <c r="F20" s="13"/>
      <c r="G20" s="14">
        <f t="shared" si="3"/>
        <v>0</v>
      </c>
      <c r="H20" s="15">
        <f t="shared" si="2"/>
        <v>0</v>
      </c>
      <c r="J20" s="17"/>
    </row>
    <row r="21" spans="1:10" ht="34.5" customHeight="1">
      <c r="A21" s="128" t="s">
        <v>60</v>
      </c>
      <c r="B21" s="129"/>
      <c r="C21" s="69">
        <v>10</v>
      </c>
      <c r="D21" s="11"/>
      <c r="E21" s="12">
        <f t="shared" si="0"/>
        <v>0</v>
      </c>
      <c r="F21" s="13"/>
      <c r="G21" s="14">
        <f>IF(F21&lt;&gt;"",ROUND(MIN(E21,F21),1)*4,0)</f>
        <v>0</v>
      </c>
      <c r="H21" s="15">
        <f>G21*6990</f>
        <v>0</v>
      </c>
      <c r="J21" s="17"/>
    </row>
    <row r="22" spans="1:10" ht="20.25" customHeight="1">
      <c r="A22" s="71" t="s">
        <v>61</v>
      </c>
      <c r="B22" s="20"/>
      <c r="C22" s="72"/>
      <c r="D22" s="18"/>
      <c r="E22" s="19"/>
      <c r="F22" s="20"/>
      <c r="G22" s="21"/>
      <c r="H22" s="22"/>
      <c r="J22" s="23"/>
    </row>
    <row r="23" spans="1:10" ht="34.5" customHeight="1">
      <c r="A23" s="73"/>
      <c r="B23" s="75" t="s">
        <v>62</v>
      </c>
      <c r="C23" s="69">
        <v>30</v>
      </c>
      <c r="D23" s="11"/>
      <c r="E23" s="12">
        <f t="shared" si="0"/>
        <v>0</v>
      </c>
      <c r="F23" s="13"/>
      <c r="G23" s="14">
        <f t="shared" ref="G23:G27" si="4">IF(F23&lt;&gt;"",ROUND(MIN(E23,F23),1)*4,0)</f>
        <v>0</v>
      </c>
      <c r="H23" s="15">
        <f t="shared" si="2"/>
        <v>0</v>
      </c>
      <c r="J23" s="17"/>
    </row>
    <row r="24" spans="1:10" ht="34.5" customHeight="1">
      <c r="A24" s="73"/>
      <c r="B24" s="75" t="s">
        <v>63</v>
      </c>
      <c r="C24" s="69">
        <v>50</v>
      </c>
      <c r="D24" s="11"/>
      <c r="E24" s="12">
        <f t="shared" si="0"/>
        <v>0</v>
      </c>
      <c r="F24" s="13"/>
      <c r="G24" s="14">
        <f t="shared" si="4"/>
        <v>0</v>
      </c>
      <c r="H24" s="15">
        <f t="shared" si="2"/>
        <v>0</v>
      </c>
      <c r="J24" s="17"/>
    </row>
    <row r="25" spans="1:10" ht="34.5" customHeight="1">
      <c r="A25" s="76"/>
      <c r="B25" s="75" t="s">
        <v>64</v>
      </c>
      <c r="C25" s="69">
        <v>75</v>
      </c>
      <c r="D25" s="11"/>
      <c r="E25" s="12">
        <f t="shared" si="0"/>
        <v>0</v>
      </c>
      <c r="F25" s="13"/>
      <c r="G25" s="14">
        <f t="shared" si="4"/>
        <v>0</v>
      </c>
      <c r="H25" s="15">
        <f t="shared" si="2"/>
        <v>0</v>
      </c>
      <c r="J25" s="17"/>
    </row>
    <row r="26" spans="1:10" ht="34.5" customHeight="1">
      <c r="A26" s="130" t="s">
        <v>65</v>
      </c>
      <c r="B26" s="131"/>
      <c r="C26" s="69">
        <v>30</v>
      </c>
      <c r="D26" s="11"/>
      <c r="E26" s="12">
        <f t="shared" si="0"/>
        <v>0</v>
      </c>
      <c r="F26" s="13"/>
      <c r="G26" s="14">
        <f t="shared" si="4"/>
        <v>0</v>
      </c>
      <c r="H26" s="15">
        <f t="shared" si="2"/>
        <v>0</v>
      </c>
      <c r="J26" s="17"/>
    </row>
    <row r="27" spans="1:10" ht="34.5" customHeight="1" thickBot="1">
      <c r="A27" s="119" t="s">
        <v>66</v>
      </c>
      <c r="B27" s="120"/>
      <c r="C27" s="77">
        <v>25</v>
      </c>
      <c r="D27" s="24"/>
      <c r="E27" s="25">
        <f t="shared" si="0"/>
        <v>0</v>
      </c>
      <c r="F27" s="26"/>
      <c r="G27" s="27">
        <f t="shared" si="4"/>
        <v>0</v>
      </c>
      <c r="H27" s="28">
        <f t="shared" si="2"/>
        <v>0</v>
      </c>
      <c r="J27" s="29"/>
    </row>
    <row r="28" spans="1:10" ht="11.25" customHeight="1" thickBot="1">
      <c r="H28" s="30"/>
      <c r="J28" s="30"/>
    </row>
    <row r="29" spans="1:10" ht="34.5" customHeight="1" thickBot="1">
      <c r="A29" s="121" t="s">
        <v>67</v>
      </c>
      <c r="B29" s="122"/>
      <c r="C29" s="78"/>
      <c r="D29" s="31"/>
      <c r="E29" s="32"/>
      <c r="F29" s="33"/>
      <c r="G29" s="32"/>
      <c r="H29" s="32"/>
      <c r="J29" s="34"/>
    </row>
    <row r="30" spans="1:10" ht="6.75" customHeight="1" thickBot="1"/>
    <row r="31" spans="1:10" ht="26.25" customHeight="1" thickBot="1">
      <c r="E31" s="35" t="s">
        <v>7</v>
      </c>
      <c r="F31" s="36">
        <f>ROUND(SUM(F7:F29),1)</f>
        <v>0</v>
      </c>
      <c r="G31" s="35" t="s">
        <v>7</v>
      </c>
      <c r="H31" s="37">
        <f>ROUNDDOWN(SUM(H7:H29),-3)</f>
        <v>0</v>
      </c>
      <c r="I31" s="35" t="s">
        <v>7</v>
      </c>
      <c r="J31" s="38">
        <f>SUM(J7:J29)</f>
        <v>0</v>
      </c>
    </row>
    <row r="32" spans="1:10" ht="21" customHeight="1">
      <c r="A32" s="16" t="s">
        <v>17</v>
      </c>
      <c r="G32" s="35"/>
      <c r="H32" s="79"/>
      <c r="I32" s="35"/>
      <c r="J32" s="79"/>
    </row>
    <row r="33" spans="1:10" ht="21" customHeight="1">
      <c r="A33" s="16" t="s">
        <v>68</v>
      </c>
      <c r="G33" s="35"/>
      <c r="H33" s="79"/>
      <c r="I33" s="35"/>
      <c r="J33" s="79"/>
    </row>
    <row r="34" spans="1:10" ht="21" customHeight="1">
      <c r="A34" s="16" t="s">
        <v>69</v>
      </c>
    </row>
    <row r="35" spans="1:10" ht="21" customHeight="1">
      <c r="A35" s="16" t="s">
        <v>70</v>
      </c>
    </row>
    <row r="36" spans="1:10" ht="21" customHeight="1">
      <c r="A36" s="16" t="s">
        <v>71</v>
      </c>
    </row>
    <row r="37" spans="1:10" ht="21" customHeight="1">
      <c r="A37" s="16" t="s">
        <v>72</v>
      </c>
    </row>
    <row r="38" spans="1:10" ht="21" customHeight="1">
      <c r="A38" s="16" t="s">
        <v>73</v>
      </c>
    </row>
  </sheetData>
  <mergeCells count="8">
    <mergeCell ref="A27:B27"/>
    <mergeCell ref="A29:B29"/>
    <mergeCell ref="G3:H3"/>
    <mergeCell ref="G4:J4"/>
    <mergeCell ref="A9:B9"/>
    <mergeCell ref="A15:B15"/>
    <mergeCell ref="A21:B21"/>
    <mergeCell ref="A26:B26"/>
  </mergeCells>
  <phoneticPr fontId="1"/>
  <dataValidations count="1">
    <dataValidation type="custom" allowBlank="1" showInputMessage="1" showErrorMessage="1" sqref="C22:H22 C16:H16">
      <formula1>""""""</formula1>
    </dataValidation>
  </dataValidations>
  <pageMargins left="0.94488188976377963" right="0.27559055118110237" top="0.47244094488188981" bottom="0.31496062992125984" header="0.31496062992125984" footer="0.31496062992125984"/>
  <pageSetup paperSize="9" scale="5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pageSetUpPr fitToPage="1"/>
  </sheetPr>
  <dimension ref="A1:J22"/>
  <sheetViews>
    <sheetView view="pageBreakPreview" zoomScale="130" zoomScaleNormal="100" zoomScaleSheetLayoutView="130" workbookViewId="0">
      <selection activeCell="J6" sqref="J6"/>
    </sheetView>
  </sheetViews>
  <sheetFormatPr defaultRowHeight="13.5"/>
  <cols>
    <col min="1" max="1" width="2.375" style="16" customWidth="1"/>
    <col min="2" max="2" width="35.125" style="16" customWidth="1"/>
    <col min="3" max="3" width="13.375" style="16" customWidth="1"/>
    <col min="4" max="4" width="15.75" style="16" customWidth="1"/>
    <col min="5" max="5" width="16.25" style="16" customWidth="1"/>
    <col min="6" max="6" width="18.25" style="16" customWidth="1"/>
    <col min="7" max="7" width="15.25" style="16" customWidth="1"/>
    <col min="8" max="8" width="16.125" style="16" customWidth="1"/>
    <col min="9" max="9" width="5.625" style="16" customWidth="1"/>
    <col min="10" max="10" width="17.375" style="16" customWidth="1"/>
    <col min="11" max="16384" width="9" style="16"/>
  </cols>
  <sheetData>
    <row r="1" spans="1:10">
      <c r="A1" s="16" t="s">
        <v>86</v>
      </c>
    </row>
    <row r="2" spans="1:10" ht="14.25" thickBot="1"/>
    <row r="3" spans="1:10" ht="24.75" customHeight="1" thickBot="1">
      <c r="A3" s="80" t="s">
        <v>110</v>
      </c>
      <c r="B3" s="80"/>
      <c r="C3" s="80"/>
      <c r="D3" s="80"/>
      <c r="F3" s="61" t="s">
        <v>39</v>
      </c>
      <c r="G3" s="123"/>
      <c r="H3" s="124"/>
      <c r="I3" s="61"/>
      <c r="J3" s="61"/>
    </row>
    <row r="4" spans="1:10" ht="18.75" thickBot="1">
      <c r="F4" s="61" t="s">
        <v>40</v>
      </c>
      <c r="G4" s="125" t="str">
        <f>第１号様式!F12</f>
        <v>医療法人○○会　○○病院</v>
      </c>
      <c r="H4" s="126"/>
      <c r="I4" s="126"/>
      <c r="J4" s="127"/>
    </row>
    <row r="5" spans="1:10" ht="14.25" thickBot="1">
      <c r="A5" s="81"/>
      <c r="B5" s="81"/>
    </row>
    <row r="6" spans="1:10" ht="135.75" customHeight="1">
      <c r="A6" s="63"/>
      <c r="B6" s="64"/>
      <c r="C6" s="65" t="s">
        <v>42</v>
      </c>
      <c r="D6" s="65" t="s">
        <v>111</v>
      </c>
      <c r="E6" s="65" t="s">
        <v>74</v>
      </c>
      <c r="F6" s="9" t="s">
        <v>75</v>
      </c>
      <c r="G6" s="66" t="s">
        <v>108</v>
      </c>
      <c r="H6" s="67" t="s">
        <v>109</v>
      </c>
      <c r="J6" s="10" t="s">
        <v>112</v>
      </c>
    </row>
    <row r="7" spans="1:10" ht="42" customHeight="1" thickBot="1">
      <c r="A7" s="82" t="s">
        <v>76</v>
      </c>
      <c r="B7" s="83"/>
      <c r="C7" s="84">
        <v>6</v>
      </c>
      <c r="D7" s="24"/>
      <c r="E7" s="39">
        <f>ROUNDUP(D7/6,0)</f>
        <v>0</v>
      </c>
      <c r="F7" s="40"/>
      <c r="G7" s="41">
        <f>IF(F7&lt;&gt;"",ROUND(MIN(E7,F7),1)*4,0)</f>
        <v>0</v>
      </c>
      <c r="H7" s="42">
        <f>G7*6990</f>
        <v>0</v>
      </c>
      <c r="J7" s="29"/>
    </row>
    <row r="8" spans="1:10" ht="14.25" thickBot="1">
      <c r="H8" s="30"/>
      <c r="J8" s="30"/>
    </row>
    <row r="9" spans="1:10" ht="14.25">
      <c r="A9" s="85" t="s">
        <v>77</v>
      </c>
      <c r="B9" s="86"/>
      <c r="C9" s="46"/>
      <c r="D9" s="43"/>
      <c r="E9" s="44"/>
      <c r="F9" s="45"/>
      <c r="G9" s="46"/>
      <c r="H9" s="47"/>
      <c r="J9" s="48"/>
    </row>
    <row r="10" spans="1:10" ht="72" customHeight="1">
      <c r="A10" s="87"/>
      <c r="B10" s="49" t="s">
        <v>78</v>
      </c>
      <c r="C10" s="88" t="s">
        <v>79</v>
      </c>
      <c r="D10" s="88" t="s">
        <v>79</v>
      </c>
      <c r="E10" s="12">
        <f>IF(AND(D10&gt;0,F10&gt;0,F11=0),2,0)</f>
        <v>0</v>
      </c>
      <c r="F10" s="50"/>
      <c r="G10" s="14">
        <f>IF(F10&lt;&gt;"",ROUND(MIN(E10,F10),1)*4,0)</f>
        <v>0</v>
      </c>
      <c r="H10" s="15">
        <f t="shared" ref="H10" si="0">G10*6990</f>
        <v>0</v>
      </c>
      <c r="J10" s="17"/>
    </row>
    <row r="11" spans="1:10" ht="72" customHeight="1" thickBot="1">
      <c r="A11" s="89"/>
      <c r="B11" s="51" t="s">
        <v>80</v>
      </c>
      <c r="C11" s="90" t="s">
        <v>81</v>
      </c>
      <c r="D11" s="90" t="s">
        <v>79</v>
      </c>
      <c r="E11" s="25">
        <f>IF(AND(D11&gt;0,F11&gt;0,F10=0),1,0)</f>
        <v>0</v>
      </c>
      <c r="F11" s="52"/>
      <c r="G11" s="27">
        <f>IF(F11&lt;&gt;"",ROUND(MIN(E11,F11),1)*4,0)</f>
        <v>0</v>
      </c>
      <c r="H11" s="28">
        <f>G11*6990</f>
        <v>0</v>
      </c>
      <c r="J11" s="29"/>
    </row>
    <row r="12" spans="1:10" ht="14.25" thickBot="1">
      <c r="H12" s="30"/>
      <c r="J12" s="30"/>
    </row>
    <row r="13" spans="1:10" ht="24.75" customHeight="1" thickBot="1">
      <c r="E13" s="35" t="s">
        <v>7</v>
      </c>
      <c r="F13" s="36">
        <f>ROUND(SUM(F7:F11),1)</f>
        <v>0</v>
      </c>
      <c r="G13" s="35" t="s">
        <v>7</v>
      </c>
      <c r="H13" s="38">
        <f>ROUNDDOWN(SUM(H7:H11),-3)</f>
        <v>0</v>
      </c>
      <c r="I13" s="35" t="s">
        <v>7</v>
      </c>
      <c r="J13" s="38">
        <f>SUM(J7:J11)</f>
        <v>0</v>
      </c>
    </row>
    <row r="14" spans="1:10">
      <c r="A14" s="16" t="s">
        <v>17</v>
      </c>
    </row>
    <row r="15" spans="1:10" ht="21" customHeight="1">
      <c r="A15" s="16" t="s">
        <v>68</v>
      </c>
    </row>
    <row r="16" spans="1:10" ht="21" customHeight="1">
      <c r="A16" s="16" t="s">
        <v>82</v>
      </c>
    </row>
    <row r="17" spans="1:2" ht="21" customHeight="1">
      <c r="A17" s="16" t="s">
        <v>114</v>
      </c>
    </row>
    <row r="18" spans="1:2" ht="21" customHeight="1">
      <c r="B18" s="16" t="s">
        <v>115</v>
      </c>
    </row>
    <row r="19" spans="1:2" ht="21" customHeight="1">
      <c r="B19" s="16" t="s">
        <v>83</v>
      </c>
    </row>
    <row r="20" spans="1:2" ht="21" customHeight="1">
      <c r="A20" s="16" t="s">
        <v>84</v>
      </c>
    </row>
    <row r="21" spans="1:2" ht="21" customHeight="1">
      <c r="A21" s="16" t="s">
        <v>72</v>
      </c>
    </row>
    <row r="22" spans="1:2" ht="21" customHeight="1">
      <c r="A22" s="16" t="s">
        <v>85</v>
      </c>
    </row>
  </sheetData>
  <mergeCells count="2">
    <mergeCell ref="G3:H3"/>
    <mergeCell ref="G4:J4"/>
  </mergeCells>
  <phoneticPr fontId="1"/>
  <dataValidations count="1">
    <dataValidation type="custom" allowBlank="1" showInputMessage="1" showErrorMessage="1" sqref="C9:H9">
      <formula1>""""""</formula1>
    </dataValidation>
  </dataValidations>
  <pageMargins left="0.70866141732283472" right="0.70866141732283472" top="0.94488188976377963" bottom="0.31496062992125984" header="0.31496062992125984" footer="0.31496062992125984"/>
  <pageSetup paperSize="9" scale="84" orientation="landscape" r:id="rId1"/>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tabSelected="1" view="pageBreakPreview" zoomScale="115" zoomScaleNormal="100" zoomScaleSheetLayoutView="115" workbookViewId="0">
      <selection activeCell="P13" sqref="P13"/>
    </sheetView>
  </sheetViews>
  <sheetFormatPr defaultRowHeight="13.5"/>
  <cols>
    <col min="1" max="1" width="4" style="55" customWidth="1"/>
    <col min="2" max="2" width="9" style="55"/>
    <col min="3" max="3" width="19.875" style="55" customWidth="1"/>
    <col min="4" max="4" width="20.375" style="55" customWidth="1"/>
    <col min="5" max="5" width="8" style="55" customWidth="1"/>
    <col min="6" max="6" width="22.875" style="55" customWidth="1"/>
    <col min="7" max="7" width="9" style="55"/>
    <col min="8" max="8" width="7.125" style="55" customWidth="1"/>
    <col min="9" max="16384" width="9" style="55"/>
  </cols>
  <sheetData>
    <row r="1" spans="1:9">
      <c r="A1" s="55" t="s">
        <v>103</v>
      </c>
      <c r="B1" s="54"/>
      <c r="F1" s="56" t="s">
        <v>88</v>
      </c>
    </row>
    <row r="3" spans="1:9" ht="17.25">
      <c r="B3" s="166" t="s">
        <v>113</v>
      </c>
      <c r="C3" s="166"/>
      <c r="D3" s="166"/>
      <c r="E3" s="166"/>
      <c r="F3" s="166"/>
    </row>
    <row r="4" spans="1:9" ht="24.75" customHeight="1"/>
    <row r="5" spans="1:9" ht="14.25">
      <c r="B5" s="57" t="s">
        <v>89</v>
      </c>
      <c r="C5" s="57"/>
      <c r="D5" s="57"/>
      <c r="E5" s="57"/>
      <c r="F5" s="57" t="s">
        <v>90</v>
      </c>
      <c r="G5" s="57"/>
      <c r="H5" s="57"/>
      <c r="I5" s="57"/>
    </row>
    <row r="6" spans="1:9" ht="15" thickBot="1">
      <c r="B6" s="57"/>
      <c r="C6" s="57"/>
      <c r="D6" s="57"/>
      <c r="E6" s="57"/>
      <c r="F6" s="57"/>
      <c r="G6" s="57"/>
      <c r="H6" s="57"/>
      <c r="I6" s="57"/>
    </row>
    <row r="7" spans="1:9" ht="15" thickBot="1">
      <c r="B7" s="57"/>
      <c r="C7" s="58" t="s">
        <v>91</v>
      </c>
      <c r="D7" s="160" t="s">
        <v>92</v>
      </c>
      <c r="E7" s="161"/>
      <c r="F7" s="59" t="s">
        <v>93</v>
      </c>
      <c r="G7" s="57"/>
      <c r="H7" s="57"/>
      <c r="I7" s="57"/>
    </row>
    <row r="8" spans="1:9" ht="14.25">
      <c r="B8" s="57"/>
      <c r="C8" s="162" t="s">
        <v>94</v>
      </c>
      <c r="D8" s="163"/>
      <c r="E8" s="142" t="s">
        <v>2</v>
      </c>
      <c r="F8" s="152"/>
      <c r="G8" s="57"/>
      <c r="H8" s="57"/>
      <c r="I8" s="57"/>
    </row>
    <row r="9" spans="1:9" ht="14.25">
      <c r="B9" s="57"/>
      <c r="C9" s="134"/>
      <c r="D9" s="164"/>
      <c r="E9" s="138"/>
      <c r="F9" s="132"/>
      <c r="G9" s="57"/>
      <c r="H9" s="57"/>
      <c r="I9" s="57"/>
    </row>
    <row r="10" spans="1:9" ht="14.25">
      <c r="B10" s="57"/>
      <c r="C10" s="134" t="s">
        <v>95</v>
      </c>
      <c r="D10" s="158"/>
      <c r="E10" s="137" t="s">
        <v>2</v>
      </c>
      <c r="F10" s="132"/>
      <c r="G10" s="57"/>
      <c r="H10" s="57"/>
      <c r="I10" s="57"/>
    </row>
    <row r="11" spans="1:9" ht="14.25">
      <c r="B11" s="57"/>
      <c r="C11" s="134"/>
      <c r="D11" s="159"/>
      <c r="E11" s="138"/>
      <c r="F11" s="132"/>
      <c r="G11" s="57"/>
      <c r="H11" s="57"/>
      <c r="I11" s="57"/>
    </row>
    <row r="12" spans="1:9" ht="14.25">
      <c r="B12" s="57"/>
      <c r="C12" s="134" t="s">
        <v>96</v>
      </c>
      <c r="D12" s="165"/>
      <c r="E12" s="137" t="s">
        <v>2</v>
      </c>
      <c r="F12" s="132"/>
      <c r="G12" s="57"/>
      <c r="H12" s="57"/>
      <c r="I12" s="57"/>
    </row>
    <row r="13" spans="1:9" ht="14.25">
      <c r="B13" s="57"/>
      <c r="C13" s="134"/>
      <c r="D13" s="164"/>
      <c r="E13" s="138"/>
      <c r="F13" s="132"/>
      <c r="G13" s="57"/>
      <c r="H13" s="57"/>
      <c r="I13" s="57"/>
    </row>
    <row r="14" spans="1:9" ht="14.25">
      <c r="B14" s="57"/>
      <c r="C14" s="153"/>
      <c r="D14" s="155"/>
      <c r="E14" s="137" t="s">
        <v>2</v>
      </c>
      <c r="F14" s="132"/>
      <c r="G14" s="57"/>
      <c r="H14" s="57"/>
      <c r="I14" s="57"/>
    </row>
    <row r="15" spans="1:9" ht="15" thickBot="1">
      <c r="B15" s="57"/>
      <c r="C15" s="154"/>
      <c r="D15" s="156"/>
      <c r="E15" s="142"/>
      <c r="F15" s="157"/>
      <c r="G15" s="57"/>
      <c r="H15" s="57"/>
      <c r="I15" s="57"/>
    </row>
    <row r="16" spans="1:9" ht="14.25">
      <c r="B16" s="57"/>
      <c r="C16" s="144" t="s">
        <v>129</v>
      </c>
      <c r="D16" s="146">
        <f>SUM(D8:D15)</f>
        <v>0</v>
      </c>
      <c r="E16" s="148" t="s">
        <v>2</v>
      </c>
      <c r="F16" s="150"/>
      <c r="G16" s="57"/>
      <c r="H16" s="57"/>
      <c r="I16" s="57"/>
    </row>
    <row r="17" spans="2:9" ht="15" thickBot="1">
      <c r="B17" s="57"/>
      <c r="C17" s="145"/>
      <c r="D17" s="147"/>
      <c r="E17" s="149"/>
      <c r="F17" s="151"/>
      <c r="G17" s="57"/>
      <c r="H17" s="57"/>
      <c r="I17" s="57"/>
    </row>
    <row r="18" spans="2:9" ht="14.25">
      <c r="B18" s="57"/>
      <c r="C18" s="57"/>
      <c r="D18" s="57"/>
      <c r="E18" s="57"/>
      <c r="F18" s="57"/>
      <c r="G18" s="57"/>
      <c r="H18" s="57"/>
      <c r="I18" s="57"/>
    </row>
    <row r="19" spans="2:9" ht="14.25">
      <c r="B19" s="57"/>
      <c r="C19" s="57"/>
      <c r="D19" s="57"/>
      <c r="E19" s="57"/>
      <c r="F19" s="57"/>
      <c r="G19" s="57"/>
      <c r="H19" s="57"/>
      <c r="I19" s="57"/>
    </row>
    <row r="20" spans="2:9" ht="14.25">
      <c r="B20" s="57" t="s">
        <v>97</v>
      </c>
      <c r="C20" s="57"/>
      <c r="D20" s="57"/>
      <c r="E20" s="57"/>
      <c r="F20" s="57"/>
      <c r="G20" s="57"/>
      <c r="H20" s="57"/>
      <c r="I20" s="57"/>
    </row>
    <row r="21" spans="2:9" ht="15" thickBot="1">
      <c r="B21" s="57"/>
      <c r="C21" s="57"/>
      <c r="D21" s="57"/>
      <c r="E21" s="57"/>
      <c r="F21" s="57"/>
      <c r="G21" s="57"/>
      <c r="H21" s="57"/>
      <c r="I21" s="57"/>
    </row>
    <row r="22" spans="2:9" ht="15" thickBot="1">
      <c r="B22" s="57"/>
      <c r="C22" s="58" t="s">
        <v>91</v>
      </c>
      <c r="D22" s="160" t="s">
        <v>92</v>
      </c>
      <c r="E22" s="161"/>
      <c r="F22" s="59" t="s">
        <v>93</v>
      </c>
      <c r="G22" s="57"/>
      <c r="H22" s="57"/>
      <c r="I22" s="57"/>
    </row>
    <row r="23" spans="2:9" ht="14.25">
      <c r="B23" s="57"/>
      <c r="C23" s="162" t="s">
        <v>98</v>
      </c>
      <c r="D23" s="163"/>
      <c r="E23" s="142" t="s">
        <v>2</v>
      </c>
      <c r="F23" s="152"/>
      <c r="G23" s="57"/>
      <c r="H23" s="57"/>
      <c r="I23" s="57"/>
    </row>
    <row r="24" spans="2:9" ht="14.25">
      <c r="B24" s="57"/>
      <c r="C24" s="134"/>
      <c r="D24" s="164"/>
      <c r="E24" s="138"/>
      <c r="F24" s="132"/>
      <c r="G24" s="57"/>
      <c r="H24" s="57"/>
      <c r="I24" s="57"/>
    </row>
    <row r="25" spans="2:9" ht="14.25">
      <c r="B25" s="57"/>
      <c r="C25" s="134" t="s">
        <v>99</v>
      </c>
      <c r="D25" s="158"/>
      <c r="E25" s="137" t="s">
        <v>2</v>
      </c>
      <c r="F25" s="132"/>
      <c r="G25" s="57"/>
      <c r="H25" s="57"/>
      <c r="I25" s="57"/>
    </row>
    <row r="26" spans="2:9" ht="14.25">
      <c r="B26" s="57"/>
      <c r="C26" s="134"/>
      <c r="D26" s="159"/>
      <c r="E26" s="138"/>
      <c r="F26" s="132"/>
      <c r="G26" s="57"/>
      <c r="H26" s="57"/>
      <c r="I26" s="57"/>
    </row>
    <row r="27" spans="2:9" ht="14.25">
      <c r="B27" s="57"/>
      <c r="C27" s="134"/>
      <c r="D27" s="135"/>
      <c r="E27" s="137" t="s">
        <v>2</v>
      </c>
      <c r="F27" s="139"/>
      <c r="G27" s="57"/>
      <c r="H27" s="57"/>
      <c r="I27" s="57"/>
    </row>
    <row r="28" spans="2:9" ht="14.25">
      <c r="B28" s="57"/>
      <c r="C28" s="134"/>
      <c r="D28" s="136"/>
      <c r="E28" s="138"/>
      <c r="F28" s="139"/>
      <c r="G28" s="57"/>
      <c r="H28" s="57"/>
      <c r="I28" s="57"/>
    </row>
    <row r="29" spans="2:9" ht="14.25">
      <c r="B29" s="57"/>
      <c r="C29" s="134"/>
      <c r="D29" s="135"/>
      <c r="E29" s="137" t="s">
        <v>2</v>
      </c>
      <c r="F29" s="139"/>
      <c r="G29" s="57"/>
      <c r="H29" s="57"/>
      <c r="I29" s="57"/>
    </row>
    <row r="30" spans="2:9" ht="15" thickBot="1">
      <c r="B30" s="57"/>
      <c r="C30" s="140"/>
      <c r="D30" s="141"/>
      <c r="E30" s="142"/>
      <c r="F30" s="143"/>
      <c r="G30" s="57"/>
      <c r="H30" s="57"/>
      <c r="I30" s="57"/>
    </row>
    <row r="31" spans="2:9" ht="14.25">
      <c r="B31" s="57"/>
      <c r="C31" s="144" t="s">
        <v>129</v>
      </c>
      <c r="D31" s="146">
        <f>SUM(D23:D30)</f>
        <v>0</v>
      </c>
      <c r="E31" s="148" t="s">
        <v>2</v>
      </c>
      <c r="F31" s="150"/>
      <c r="G31" s="57"/>
      <c r="H31" s="57"/>
      <c r="I31" s="57"/>
    </row>
    <row r="32" spans="2:9" ht="15" thickBot="1">
      <c r="B32" s="57"/>
      <c r="C32" s="145"/>
      <c r="D32" s="147"/>
      <c r="E32" s="149"/>
      <c r="F32" s="151"/>
      <c r="G32" s="57"/>
      <c r="H32" s="57"/>
      <c r="I32" s="57"/>
    </row>
    <row r="33" spans="3:9" ht="14.25">
      <c r="C33" s="57"/>
      <c r="D33" s="57"/>
      <c r="E33" s="57"/>
      <c r="F33" s="57"/>
      <c r="G33" s="57"/>
      <c r="H33" s="57"/>
      <c r="I33" s="57"/>
    </row>
    <row r="34" spans="3:9" ht="14.25">
      <c r="C34" s="57"/>
      <c r="D34" s="57"/>
      <c r="E34" s="57"/>
      <c r="F34" s="57"/>
      <c r="G34" s="57"/>
      <c r="H34" s="57"/>
      <c r="I34" s="57"/>
    </row>
    <row r="35" spans="3:9" ht="21.75" customHeight="1">
      <c r="C35" s="57" t="s">
        <v>100</v>
      </c>
    </row>
    <row r="36" spans="3:9" ht="21.75" customHeight="1">
      <c r="C36" s="91"/>
    </row>
    <row r="37" spans="3:9" ht="21.75" customHeight="1">
      <c r="C37" s="109">
        <v>45471</v>
      </c>
      <c r="D37" s="57"/>
      <c r="E37" s="57"/>
      <c r="F37" s="57"/>
      <c r="I37" s="54"/>
    </row>
    <row r="38" spans="3:9" ht="21.75" customHeight="1">
      <c r="C38" s="57"/>
      <c r="D38" s="57"/>
      <c r="E38" s="57"/>
      <c r="F38" s="57"/>
    </row>
    <row r="39" spans="3:9" ht="21.75" customHeight="1">
      <c r="C39" s="92" t="s">
        <v>101</v>
      </c>
      <c r="D39" s="57"/>
      <c r="E39" s="57"/>
      <c r="F39" s="57"/>
    </row>
    <row r="40" spans="3:9" ht="21.75" customHeight="1">
      <c r="C40" s="57"/>
      <c r="D40" s="133" t="str">
        <f>第１号様式!F12</f>
        <v>医療法人○○会　○○病院</v>
      </c>
      <c r="E40" s="133"/>
      <c r="F40" s="133"/>
      <c r="I40" s="54"/>
    </row>
    <row r="41" spans="3:9" ht="22.5" customHeight="1">
      <c r="D41" s="133" t="str">
        <f>第１号様式!F13</f>
        <v>代表理事　○○</v>
      </c>
      <c r="E41" s="133"/>
      <c r="F41" s="133"/>
      <c r="I41" s="54"/>
    </row>
  </sheetData>
  <mergeCells count="45">
    <mergeCell ref="B3:F3"/>
    <mergeCell ref="D7:E7"/>
    <mergeCell ref="C8:C9"/>
    <mergeCell ref="D8:D9"/>
    <mergeCell ref="E8:E9"/>
    <mergeCell ref="F8:F9"/>
    <mergeCell ref="F10:F11"/>
    <mergeCell ref="C12:C13"/>
    <mergeCell ref="D12:D13"/>
    <mergeCell ref="E12:E13"/>
    <mergeCell ref="F12:F13"/>
    <mergeCell ref="D25:D26"/>
    <mergeCell ref="C10:C11"/>
    <mergeCell ref="D10:D11"/>
    <mergeCell ref="E10:E11"/>
    <mergeCell ref="D22:E22"/>
    <mergeCell ref="C23:C24"/>
    <mergeCell ref="D23:D24"/>
    <mergeCell ref="E23:E24"/>
    <mergeCell ref="E25:E26"/>
    <mergeCell ref="F23:F24"/>
    <mergeCell ref="C14:C15"/>
    <mergeCell ref="D14:D15"/>
    <mergeCell ref="E14:E15"/>
    <mergeCell ref="F14:F15"/>
    <mergeCell ref="C16:C17"/>
    <mergeCell ref="D16:D17"/>
    <mergeCell ref="E16:E17"/>
    <mergeCell ref="F16:F17"/>
    <mergeCell ref="F25:F26"/>
    <mergeCell ref="D41:F41"/>
    <mergeCell ref="C27:C28"/>
    <mergeCell ref="D27:D28"/>
    <mergeCell ref="E27:E28"/>
    <mergeCell ref="F27:F28"/>
    <mergeCell ref="C29:C30"/>
    <mergeCell ref="D29:D30"/>
    <mergeCell ref="E29:E30"/>
    <mergeCell ref="F29:F30"/>
    <mergeCell ref="C31:C32"/>
    <mergeCell ref="D31:D32"/>
    <mergeCell ref="E31:E32"/>
    <mergeCell ref="F31:F32"/>
    <mergeCell ref="D40:F40"/>
    <mergeCell ref="C25:C26"/>
  </mergeCells>
  <phoneticPr fontId="1"/>
  <printOptions horizontalCentered="1"/>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vt:lpstr>
      <vt:lpstr>第１号様式別紙１</vt:lpstr>
      <vt:lpstr>第１号様式別紙２【病院】</vt:lpstr>
      <vt:lpstr>第１号様式別紙２【診療所】 </vt:lpstr>
      <vt:lpstr>第１号様式別紙３</vt:lpstr>
      <vt:lpstr>第１号様式!Print_Area</vt:lpstr>
      <vt:lpstr>第１号様式別紙１!Print_Area</vt:lpstr>
      <vt:lpstr>'第１号様式別紙２【診療所】 '!Print_Area</vt:lpstr>
      <vt:lpstr>第１号様式別紙３!Print_Area</vt:lpstr>
      <vt:lpstr>第１号様式別紙１!Print_Titles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沖縄県</cp:lastModifiedBy>
  <cp:lastPrinted>2024-06-03T02:45:13Z</cp:lastPrinted>
  <dcterms:created xsi:type="dcterms:W3CDTF">2017-10-27T00:18:20Z</dcterms:created>
  <dcterms:modified xsi:type="dcterms:W3CDTF">2024-06-03T02:45:23Z</dcterms:modified>
</cp:coreProperties>
</file>