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unagayy\Desktop\作業中\11 HP公表用\"/>
    </mc:Choice>
  </mc:AlternateContent>
  <bookViews>
    <workbookView xWindow="-15" yWindow="4740" windowWidth="19170" windowHeight="4755"/>
  </bookViews>
  <sheets>
    <sheet name="(2)_イ_市町村別" sheetId="1" r:id="rId1"/>
    <sheet name="(2)_ロ_所得者区分別" sheetId="2" r:id="rId2"/>
  </sheets>
  <definedNames>
    <definedName name="_xlnm.Print_Area" localSheetId="0">'(2)_イ_市町村別'!$A$1:$N$51</definedName>
    <definedName name="_xlnm.Print_Area" localSheetId="1">'(2)_ロ_所得者区分別'!$A$1:$O$41</definedName>
  </definedNames>
  <calcPr calcId="162913"/>
</workbook>
</file>

<file path=xl/calcChain.xml><?xml version="1.0" encoding="utf-8"?>
<calcChain xmlns="http://schemas.openxmlformats.org/spreadsheetml/2006/main">
  <c r="I9" i="2" l="1"/>
  <c r="J9" i="2"/>
  <c r="I23" i="2" l="1"/>
  <c r="I36" i="2" s="1"/>
  <c r="J23" i="2"/>
  <c r="K23" i="2"/>
  <c r="L23" i="2"/>
  <c r="M23" i="2"/>
  <c r="I24" i="2"/>
  <c r="J24" i="2"/>
  <c r="K24" i="2"/>
  <c r="L24" i="2"/>
  <c r="M24" i="2"/>
  <c r="I25" i="2"/>
  <c r="J25" i="2"/>
  <c r="K25" i="2"/>
  <c r="L25" i="2"/>
  <c r="M25" i="2"/>
  <c r="I26" i="2"/>
  <c r="J26" i="2"/>
  <c r="K26" i="2"/>
  <c r="L26" i="2"/>
  <c r="M26" i="2"/>
  <c r="I10" i="2"/>
  <c r="J10" i="2"/>
  <c r="K10" i="2"/>
  <c r="L10" i="2"/>
  <c r="M10" i="2"/>
  <c r="I11" i="2"/>
  <c r="J11" i="2"/>
  <c r="K11" i="2"/>
  <c r="L11" i="2"/>
  <c r="M11" i="2"/>
  <c r="M37" i="2" s="1"/>
  <c r="I12" i="2"/>
  <c r="J12" i="2"/>
  <c r="K12" i="2"/>
  <c r="K38" i="2" s="1"/>
  <c r="L12" i="2"/>
  <c r="M12" i="2"/>
  <c r="I13" i="2"/>
  <c r="I39" i="2" s="1"/>
  <c r="J13" i="2"/>
  <c r="J39" i="2" s="1"/>
  <c r="K13" i="2"/>
  <c r="L13" i="2"/>
  <c r="M13" i="2"/>
  <c r="M39" i="2" s="1"/>
  <c r="M22" i="2"/>
  <c r="L22" i="2"/>
  <c r="K22" i="2"/>
  <c r="J22" i="2"/>
  <c r="I22" i="2"/>
  <c r="M9" i="2"/>
  <c r="L9" i="2"/>
  <c r="K9" i="2"/>
  <c r="F35" i="2"/>
  <c r="G35" i="2"/>
  <c r="H35" i="2"/>
  <c r="F36" i="2"/>
  <c r="G36" i="2"/>
  <c r="H36" i="2"/>
  <c r="F37" i="2"/>
  <c r="G37" i="2"/>
  <c r="H37" i="2"/>
  <c r="F38" i="2"/>
  <c r="G38" i="2"/>
  <c r="H38" i="2"/>
  <c r="F39" i="2"/>
  <c r="G39" i="2"/>
  <c r="H39" i="2"/>
  <c r="B35" i="2"/>
  <c r="C35" i="2"/>
  <c r="B36" i="2"/>
  <c r="C36" i="2"/>
  <c r="B37" i="2"/>
  <c r="C37" i="2"/>
  <c r="B38" i="2"/>
  <c r="C38" i="2"/>
  <c r="B39" i="2"/>
  <c r="C39" i="2"/>
  <c r="D35" i="2"/>
  <c r="E35" i="2"/>
  <c r="K36" i="2" l="1"/>
  <c r="M36" i="2"/>
  <c r="M38" i="2"/>
  <c r="I38" i="2"/>
  <c r="K39" i="2"/>
  <c r="L38" i="2"/>
  <c r="K37" i="2"/>
  <c r="I37" i="2"/>
  <c r="L36" i="2"/>
  <c r="L35" i="2"/>
  <c r="J38" i="2"/>
  <c r="J36" i="2"/>
  <c r="J35" i="2"/>
  <c r="I35" i="2"/>
  <c r="K35" i="2"/>
  <c r="M35" i="2"/>
  <c r="J37" i="2"/>
  <c r="L39" i="2"/>
  <c r="L37" i="2"/>
  <c r="B49" i="1"/>
  <c r="C49" i="1"/>
  <c r="D49" i="1"/>
  <c r="E49" i="1"/>
  <c r="F49" i="1"/>
  <c r="G49" i="1"/>
  <c r="H49" i="1"/>
  <c r="I49" i="1"/>
  <c r="J49" i="1"/>
  <c r="K49" i="1"/>
  <c r="L49" i="1"/>
  <c r="B50" i="1"/>
  <c r="C50" i="1"/>
  <c r="D50" i="1"/>
  <c r="E50" i="1"/>
  <c r="F50" i="1"/>
  <c r="G50" i="1"/>
  <c r="H50" i="1"/>
  <c r="I50" i="1"/>
  <c r="J50" i="1"/>
  <c r="K50" i="1"/>
  <c r="L50" i="1"/>
  <c r="B51" i="1"/>
  <c r="C51" i="1"/>
  <c r="D51" i="1"/>
  <c r="E51" i="1"/>
  <c r="F51" i="1"/>
  <c r="G51" i="1"/>
  <c r="H51" i="1"/>
  <c r="I51" i="1"/>
  <c r="J51" i="1"/>
  <c r="K51" i="1"/>
  <c r="L51" i="1"/>
  <c r="I27" i="2" l="1"/>
  <c r="F14" i="2" l="1"/>
  <c r="G14" i="2"/>
  <c r="B14" i="2"/>
  <c r="C14" i="2"/>
  <c r="N48" i="1" l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D14" i="2"/>
  <c r="E14" i="2"/>
  <c r="H14" i="2"/>
  <c r="B27" i="2"/>
  <c r="B40" i="2" s="1"/>
  <c r="C27" i="2"/>
  <c r="C40" i="2" s="1"/>
  <c r="D27" i="2"/>
  <c r="E27" i="2"/>
  <c r="F27" i="2"/>
  <c r="F40" i="2" s="1"/>
  <c r="G27" i="2"/>
  <c r="G40" i="2" s="1"/>
  <c r="H27" i="2"/>
  <c r="J27" i="2"/>
  <c r="D36" i="2"/>
  <c r="E36" i="2"/>
  <c r="D37" i="2"/>
  <c r="E37" i="2"/>
  <c r="D38" i="2"/>
  <c r="E38" i="2"/>
  <c r="D39" i="2"/>
  <c r="E39" i="2"/>
  <c r="E40" i="2" l="1"/>
  <c r="D40" i="2"/>
  <c r="L27" i="2"/>
  <c r="H40" i="2"/>
  <c r="K27" i="2"/>
  <c r="M27" i="2"/>
  <c r="K14" i="2"/>
  <c r="L14" i="2"/>
  <c r="M14" i="2"/>
  <c r="I14" i="2"/>
  <c r="I40" i="2" s="1"/>
  <c r="J14" i="2"/>
  <c r="J40" i="2" s="1"/>
  <c r="M50" i="1"/>
  <c r="M49" i="1"/>
  <c r="M51" i="1"/>
  <c r="L40" i="2" l="1"/>
  <c r="M40" i="2"/>
  <c r="K40" i="2"/>
</calcChain>
</file>

<file path=xl/sharedStrings.xml><?xml version="1.0" encoding="utf-8"?>
<sst xmlns="http://schemas.openxmlformats.org/spreadsheetml/2006/main" count="236" uniqueCount="103">
  <si>
    <t>均等割と所得割を納める者</t>
  </si>
  <si>
    <t>市町村</t>
  </si>
  <si>
    <t>均等割額</t>
  </si>
  <si>
    <t>所得割額</t>
  </si>
  <si>
    <t>　</t>
  </si>
  <si>
    <t>都 市 計</t>
  </si>
  <si>
    <t>町 村 計</t>
  </si>
  <si>
    <t>県    計</t>
  </si>
  <si>
    <t>合　　　　　　　　　　　　　　          計</t>
    <phoneticPr fontId="1"/>
  </si>
  <si>
    <t>均等割を納める者</t>
    <rPh sb="4" eb="5">
      <t>オサ</t>
    </rPh>
    <rPh sb="7" eb="8">
      <t>モノ</t>
    </rPh>
    <phoneticPr fontId="1"/>
  </si>
  <si>
    <t>所得割を納める者</t>
    <rPh sb="4" eb="5">
      <t>オサ</t>
    </rPh>
    <rPh sb="7" eb="8">
      <t>モノ</t>
    </rPh>
    <phoneticPr fontId="1"/>
  </si>
  <si>
    <t>納税義務者数</t>
    <rPh sb="4" eb="5">
      <t>シャ</t>
    </rPh>
    <rPh sb="5" eb="6">
      <t>スウ</t>
    </rPh>
    <phoneticPr fontId="1"/>
  </si>
  <si>
    <t>均等割のみを納める者</t>
    <phoneticPr fontId="1"/>
  </si>
  <si>
    <t>所得割のみを納める者</t>
    <phoneticPr fontId="1"/>
  </si>
  <si>
    <t>（人）</t>
    <rPh sb="1" eb="2">
      <t>ニン</t>
    </rPh>
    <phoneticPr fontId="1"/>
  </si>
  <si>
    <t>（千円）</t>
    <rPh sb="1" eb="3">
      <t>センエン</t>
    </rPh>
    <phoneticPr fontId="1"/>
  </si>
  <si>
    <t>（A)　　</t>
    <phoneticPr fontId="1"/>
  </si>
  <si>
    <t>（B)　　</t>
    <phoneticPr fontId="1"/>
  </si>
  <si>
    <t>（C)　　</t>
    <phoneticPr fontId="1"/>
  </si>
  <si>
    <t>（D)　　</t>
    <phoneticPr fontId="1"/>
  </si>
  <si>
    <t>（E)　　</t>
    <phoneticPr fontId="1"/>
  </si>
  <si>
    <t>（F)　　</t>
    <phoneticPr fontId="1"/>
  </si>
  <si>
    <t>（G)　　</t>
    <phoneticPr fontId="1"/>
  </si>
  <si>
    <t>納税義務者数
（A)+(E)</t>
    <rPh sb="4" eb="5">
      <t>シャ</t>
    </rPh>
    <rPh sb="5" eb="6">
      <t>スウ</t>
    </rPh>
    <phoneticPr fontId="1"/>
  </si>
  <si>
    <t>均等割額
（B)+(F)</t>
    <phoneticPr fontId="1"/>
  </si>
  <si>
    <t>納税義務者数
（C)+(E)</t>
    <rPh sb="4" eb="5">
      <t>シャ</t>
    </rPh>
    <rPh sb="5" eb="6">
      <t>スウ</t>
    </rPh>
    <phoneticPr fontId="1"/>
  </si>
  <si>
    <t>所得割額
（D)+(G)</t>
    <phoneticPr fontId="1"/>
  </si>
  <si>
    <t>（A)+(C)+(E)</t>
    <phoneticPr fontId="1"/>
  </si>
  <si>
    <t>　イ　市町村別</t>
    <rPh sb="3" eb="6">
      <t>シチョウソン</t>
    </rPh>
    <rPh sb="6" eb="7">
      <t>ベツ</t>
    </rPh>
    <phoneticPr fontId="1"/>
  </si>
  <si>
    <t>（単位：人、千円）</t>
    <rPh sb="1" eb="3">
      <t>タンイ</t>
    </rPh>
    <rPh sb="4" eb="5">
      <t>ヒト</t>
    </rPh>
    <rPh sb="6" eb="8">
      <t>センエン</t>
    </rPh>
    <phoneticPr fontId="1"/>
  </si>
  <si>
    <t xml:space="preserve"> 給　与　所　得　者</t>
  </si>
  <si>
    <t xml:space="preserve"> 営 業 等  所 得 者</t>
    <rPh sb="5" eb="6">
      <t>トウ</t>
    </rPh>
    <phoneticPr fontId="1"/>
  </si>
  <si>
    <t xml:space="preserve"> 営 業 等　所 得 者</t>
    <rPh sb="5" eb="6">
      <t>トウ</t>
    </rPh>
    <phoneticPr fontId="1"/>
  </si>
  <si>
    <t xml:space="preserve"> 農　業　所　得　者</t>
  </si>
  <si>
    <t xml:space="preserve"> 家 屋 敷 等 の み</t>
  </si>
  <si>
    <t>合         計</t>
  </si>
  <si>
    <t>区　　分</t>
    <phoneticPr fontId="1"/>
  </si>
  <si>
    <t xml:space="preserve">  均等割のみを納める者</t>
    <phoneticPr fontId="1"/>
  </si>
  <si>
    <t xml:space="preserve">  所得割のみを納める者</t>
    <phoneticPr fontId="1"/>
  </si>
  <si>
    <t>合 　　　            　  計</t>
    <phoneticPr fontId="1"/>
  </si>
  <si>
    <t>　均等割を納める者</t>
    <phoneticPr fontId="1"/>
  </si>
  <si>
    <t>　所得割を納める者</t>
    <phoneticPr fontId="1"/>
  </si>
  <si>
    <t>所有者区分　</t>
    <phoneticPr fontId="1"/>
  </si>
  <si>
    <t>(A) + (E)</t>
    <phoneticPr fontId="1"/>
  </si>
  <si>
    <t>(B) + (F)</t>
    <phoneticPr fontId="1"/>
  </si>
  <si>
    <t>(C) + (E)</t>
    <phoneticPr fontId="1"/>
  </si>
  <si>
    <t>(D) + (G)</t>
    <phoneticPr fontId="1"/>
  </si>
  <si>
    <t>(A) + (C) + (E)</t>
    <phoneticPr fontId="1"/>
  </si>
  <si>
    <t xml:space="preserve"> その他 の 所得者</t>
    <phoneticPr fontId="1"/>
  </si>
  <si>
    <t>　ロ　所得者区分別</t>
    <rPh sb="3" eb="6">
      <t>ショトクシャ</t>
    </rPh>
    <rPh sb="6" eb="8">
      <t>クブン</t>
    </rPh>
    <rPh sb="8" eb="9">
      <t>ベツ</t>
    </rPh>
    <phoneticPr fontId="1"/>
  </si>
  <si>
    <t>　　ｂ  町村計</t>
    <phoneticPr fontId="1"/>
  </si>
  <si>
    <t>　　ｃ  合  計</t>
    <phoneticPr fontId="1"/>
  </si>
  <si>
    <t>　　ａ　都市計</t>
    <rPh sb="4" eb="6">
      <t>トシ</t>
    </rPh>
    <phoneticPr fontId="1"/>
  </si>
  <si>
    <t>(2)  個人の市町村民税の納税義務者等に関する調（第２表より）</t>
    <rPh sb="5" eb="7">
      <t>コジン</t>
    </rPh>
    <rPh sb="8" eb="13">
      <t>シチョウソンミンゼイ</t>
    </rPh>
    <rPh sb="19" eb="20">
      <t>トウ</t>
    </rPh>
    <rPh sb="26" eb="27">
      <t>ダイ</t>
    </rPh>
    <rPh sb="28" eb="29">
      <t>ヒョウ</t>
    </rPh>
    <phoneticPr fontId="1"/>
  </si>
  <si>
    <t>(A)</t>
  </si>
  <si>
    <t>(B)</t>
  </si>
  <si>
    <t>(C)</t>
  </si>
  <si>
    <t>(D)</t>
  </si>
  <si>
    <t>(E)</t>
  </si>
  <si>
    <t>(F)</t>
  </si>
  <si>
    <t>(G)</t>
  </si>
  <si>
    <t>納      税
義務者数</t>
    <rPh sb="11" eb="12">
      <t>シャ</t>
    </rPh>
    <rPh sb="12" eb="13">
      <t>スウ</t>
    </rPh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</si>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</sst>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2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3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/>
      <top style="thin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thin">
        <color indexed="64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 style="hair">
        <color indexed="8"/>
      </top>
      <bottom style="thin">
        <color indexed="64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ck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hair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 style="medium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/>
      <diagonal/>
    </border>
    <border>
      <left/>
      <right style="thick">
        <color indexed="8"/>
      </right>
      <top style="thin">
        <color indexed="64"/>
      </top>
      <bottom style="hair">
        <color indexed="8"/>
      </bottom>
      <diagonal/>
    </border>
    <border>
      <left/>
      <right style="thick">
        <color indexed="8"/>
      </right>
      <top style="thin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thin">
        <color indexed="64"/>
      </bottom>
      <diagonal/>
    </border>
    <border>
      <left/>
      <right style="thick">
        <color indexed="8"/>
      </right>
      <top/>
      <bottom style="hair">
        <color indexed="8"/>
      </bottom>
      <diagonal/>
    </border>
    <border>
      <left/>
      <right style="thick">
        <color indexed="8"/>
      </right>
      <top style="thin">
        <color indexed="64"/>
      </top>
      <bottom style="medium">
        <color indexed="8"/>
      </bottom>
      <diagonal/>
    </border>
    <border>
      <left/>
      <right style="thick">
        <color indexed="8"/>
      </right>
      <top style="hair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medium">
        <color indexed="8"/>
      </right>
      <top style="thick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ck">
        <color indexed="8"/>
      </bottom>
      <diagonal/>
    </border>
  </borders>
  <cellStyleXfs count="1">
    <xf numFmtId="3" fontId="0" fillId="0" borderId="0"/>
  </cellStyleXfs>
  <cellXfs count="252">
    <xf numFmtId="3" fontId="0" fillId="0" borderId="0" xfId="0" applyNumberFormat="1" applyFont="1" applyAlignment="1" applyProtection="1">
      <protection locked="0"/>
    </xf>
    <xf numFmtId="3" fontId="2" fillId="0" borderId="0" xfId="0" applyNumberFormat="1" applyFont="1" applyAlignment="1" applyProtection="1">
      <protection locked="0"/>
    </xf>
    <xf numFmtId="3" fontId="2" fillId="0" borderId="0" xfId="0" applyFont="1" applyAlignment="1"/>
    <xf numFmtId="3" fontId="2" fillId="0" borderId="0" xfId="0" applyNumberFormat="1" applyFont="1" applyBorder="1"/>
    <xf numFmtId="3" fontId="2" fillId="0" borderId="0" xfId="0" applyNumberFormat="1" applyFont="1"/>
    <xf numFmtId="3" fontId="5" fillId="0" borderId="1" xfId="0" applyFont="1" applyBorder="1" applyAlignment="1">
      <alignment vertical="center"/>
    </xf>
    <xf numFmtId="3" fontId="3" fillId="0" borderId="2" xfId="0" applyFont="1" applyBorder="1" applyAlignment="1">
      <alignment vertical="center"/>
    </xf>
    <xf numFmtId="3" fontId="3" fillId="0" borderId="0" xfId="0" applyNumberFormat="1" applyFont="1" applyAlignment="1" applyProtection="1">
      <alignment vertical="center"/>
      <protection locked="0"/>
    </xf>
    <xf numFmtId="3" fontId="5" fillId="0" borderId="3" xfId="0" applyFont="1" applyBorder="1" applyAlignment="1">
      <alignment vertical="center"/>
    </xf>
    <xf numFmtId="3" fontId="5" fillId="0" borderId="4" xfId="0" applyFont="1" applyBorder="1" applyAlignment="1">
      <alignment vertical="center"/>
    </xf>
    <xf numFmtId="3" fontId="5" fillId="0" borderId="6" xfId="0" applyFont="1" applyBorder="1" applyAlignment="1">
      <alignment vertical="center"/>
    </xf>
    <xf numFmtId="3" fontId="4" fillId="0" borderId="2" xfId="0" applyFont="1" applyBorder="1" applyAlignment="1">
      <alignment vertical="center"/>
    </xf>
    <xf numFmtId="3" fontId="4" fillId="0" borderId="0" xfId="0" applyNumberFormat="1" applyFont="1" applyAlignment="1" applyProtection="1">
      <alignment vertical="center"/>
      <protection locked="0"/>
    </xf>
    <xf numFmtId="3" fontId="6" fillId="0" borderId="0" xfId="0" applyFont="1" applyAlignment="1">
      <alignment vertical="top"/>
    </xf>
    <xf numFmtId="3" fontId="7" fillId="0" borderId="7" xfId="0" applyFont="1" applyBorder="1" applyAlignment="1">
      <alignment horizontal="center" vertical="center"/>
    </xf>
    <xf numFmtId="3" fontId="5" fillId="0" borderId="8" xfId="0" applyFont="1" applyBorder="1" applyAlignment="1">
      <alignment vertical="center"/>
    </xf>
    <xf numFmtId="3" fontId="5" fillId="0" borderId="9" xfId="0" applyFont="1" applyBorder="1" applyAlignment="1">
      <alignment vertical="center"/>
    </xf>
    <xf numFmtId="3" fontId="5" fillId="0" borderId="10" xfId="0" applyFont="1" applyBorder="1" applyAlignment="1">
      <alignment vertical="center"/>
    </xf>
    <xf numFmtId="3" fontId="5" fillId="0" borderId="11" xfId="0" applyFont="1" applyBorder="1" applyAlignment="1">
      <alignment vertical="center"/>
    </xf>
    <xf numFmtId="3" fontId="3" fillId="0" borderId="0" xfId="0" applyFont="1" applyAlignment="1">
      <alignment horizontal="right"/>
    </xf>
    <xf numFmtId="3" fontId="8" fillId="0" borderId="0" xfId="0" applyFont="1" applyAlignment="1">
      <alignment vertical="top"/>
    </xf>
    <xf numFmtId="3" fontId="2" fillId="0" borderId="0" xfId="0" applyNumberFormat="1" applyFont="1" applyAlignment="1" applyProtection="1">
      <alignment vertical="center"/>
      <protection locked="0"/>
    </xf>
    <xf numFmtId="3" fontId="2" fillId="0" borderId="0" xfId="0" applyNumberFormat="1" applyFont="1" applyAlignment="1" applyProtection="1">
      <alignment horizontal="right"/>
      <protection locked="0"/>
    </xf>
    <xf numFmtId="3" fontId="2" fillId="0" borderId="0" xfId="0" applyNumberFormat="1" applyFont="1" applyBorder="1" applyAlignment="1" applyProtection="1">
      <alignment vertical="center"/>
      <protection locked="0"/>
    </xf>
    <xf numFmtId="3" fontId="2" fillId="0" borderId="2" xfId="0" applyFont="1" applyBorder="1" applyAlignment="1">
      <alignment vertical="center"/>
    </xf>
    <xf numFmtId="3" fontId="2" fillId="0" borderId="12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3" fontId="2" fillId="0" borderId="13" xfId="0" applyFont="1" applyBorder="1" applyAlignment="1">
      <alignment horizontal="center" vertical="center"/>
    </xf>
    <xf numFmtId="3" fontId="2" fillId="0" borderId="14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right" vertical="center"/>
    </xf>
    <xf numFmtId="3" fontId="2" fillId="0" borderId="15" xfId="0" applyFont="1" applyBorder="1" applyAlignment="1">
      <alignment horizontal="center" vertical="center"/>
    </xf>
    <xf numFmtId="3" fontId="2" fillId="0" borderId="16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right" vertical="center"/>
    </xf>
    <xf numFmtId="3" fontId="2" fillId="0" borderId="17" xfId="0" applyFont="1" applyBorder="1" applyAlignment="1">
      <alignment horizontal="center" vertical="center"/>
    </xf>
    <xf numFmtId="3" fontId="2" fillId="0" borderId="18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right" vertical="center"/>
    </xf>
    <xf numFmtId="3" fontId="2" fillId="0" borderId="5" xfId="0" applyFont="1" applyBorder="1" applyAlignment="1">
      <alignment horizontal="center" vertical="center"/>
    </xf>
    <xf numFmtId="3" fontId="2" fillId="0" borderId="19" xfId="0" applyNumberFormat="1" applyFont="1" applyBorder="1" applyAlignment="1">
      <alignment vertical="center"/>
    </xf>
    <xf numFmtId="3" fontId="2" fillId="0" borderId="1" xfId="0" applyFont="1" applyBorder="1" applyAlignment="1">
      <alignment vertical="center"/>
    </xf>
    <xf numFmtId="3" fontId="2" fillId="0" borderId="3" xfId="0" applyFont="1" applyBorder="1" applyAlignment="1">
      <alignment vertical="center"/>
    </xf>
    <xf numFmtId="3" fontId="2" fillId="0" borderId="4" xfId="0" applyFont="1" applyBorder="1" applyAlignment="1">
      <alignment vertical="center"/>
    </xf>
    <xf numFmtId="3" fontId="2" fillId="0" borderId="5" xfId="0" applyFont="1" applyBorder="1" applyAlignment="1">
      <alignment vertical="center"/>
    </xf>
    <xf numFmtId="3" fontId="2" fillId="0" borderId="0" xfId="0" applyFont="1" applyAlignment="1">
      <alignment vertical="top"/>
    </xf>
    <xf numFmtId="3" fontId="10" fillId="0" borderId="0" xfId="0" applyFont="1" applyAlignment="1">
      <alignment vertical="top"/>
    </xf>
    <xf numFmtId="3" fontId="11" fillId="0" borderId="0" xfId="0" applyNumberFormat="1" applyFont="1" applyAlignment="1">
      <alignment vertical="center"/>
    </xf>
    <xf numFmtId="3" fontId="4" fillId="2" borderId="20" xfId="0" applyFont="1" applyFill="1" applyBorder="1" applyAlignment="1">
      <alignment vertical="center"/>
    </xf>
    <xf numFmtId="3" fontId="4" fillId="2" borderId="2" xfId="0" applyFont="1" applyFill="1" applyBorder="1" applyAlignment="1">
      <alignment vertical="center"/>
    </xf>
    <xf numFmtId="3" fontId="3" fillId="2" borderId="2" xfId="0" applyFont="1" applyFill="1" applyBorder="1" applyAlignment="1">
      <alignment horizontal="center" vertical="center"/>
    </xf>
    <xf numFmtId="3" fontId="4" fillId="2" borderId="2" xfId="0" applyFont="1" applyFill="1" applyBorder="1" applyAlignment="1">
      <alignment horizontal="center" vertical="center"/>
    </xf>
    <xf numFmtId="3" fontId="3" fillId="2" borderId="22" xfId="0" applyFont="1" applyFill="1" applyBorder="1" applyAlignment="1">
      <alignment horizontal="right" vertical="center"/>
    </xf>
    <xf numFmtId="3" fontId="4" fillId="2" borderId="22" xfId="0" applyFont="1" applyFill="1" applyBorder="1" applyAlignment="1">
      <alignment horizontal="center" vertical="center"/>
    </xf>
    <xf numFmtId="3" fontId="2" fillId="2" borderId="23" xfId="0" applyFont="1" applyFill="1" applyBorder="1" applyAlignment="1">
      <alignment horizontal="right" vertical="center"/>
    </xf>
    <xf numFmtId="3" fontId="2" fillId="2" borderId="21" xfId="0" applyFont="1" applyFill="1" applyBorder="1" applyAlignment="1">
      <alignment horizontal="left" vertical="center"/>
    </xf>
    <xf numFmtId="3" fontId="9" fillId="2" borderId="24" xfId="0" applyFont="1" applyFill="1" applyBorder="1" applyAlignment="1">
      <alignment vertical="center"/>
    </xf>
    <xf numFmtId="3" fontId="2" fillId="2" borderId="22" xfId="0" applyFont="1" applyFill="1" applyBorder="1" applyAlignment="1">
      <alignment vertical="center"/>
    </xf>
    <xf numFmtId="3" fontId="2" fillId="2" borderId="24" xfId="0" applyFont="1" applyFill="1" applyBorder="1" applyAlignment="1">
      <alignment vertical="center"/>
    </xf>
    <xf numFmtId="3" fontId="2" fillId="2" borderId="22" xfId="0" applyFont="1" applyFill="1" applyBorder="1" applyAlignment="1">
      <alignment horizontal="center" vertical="center"/>
    </xf>
    <xf numFmtId="3" fontId="2" fillId="2" borderId="24" xfId="0" applyFont="1" applyFill="1" applyBorder="1" applyAlignment="1">
      <alignment horizontal="center" vertical="center"/>
    </xf>
    <xf numFmtId="3" fontId="7" fillId="0" borderId="25" xfId="0" applyFont="1" applyBorder="1" applyAlignment="1">
      <alignment vertical="center"/>
    </xf>
    <xf numFmtId="3" fontId="7" fillId="0" borderId="26" xfId="0" applyFont="1" applyBorder="1" applyAlignment="1">
      <alignment vertical="center"/>
    </xf>
    <xf numFmtId="3" fontId="7" fillId="0" borderId="27" xfId="0" applyFont="1" applyBorder="1" applyAlignment="1">
      <alignment vertical="center"/>
    </xf>
    <xf numFmtId="3" fontId="7" fillId="0" borderId="28" xfId="0" applyFont="1" applyBorder="1" applyAlignment="1">
      <alignment vertical="center"/>
    </xf>
    <xf numFmtId="3" fontId="7" fillId="0" borderId="29" xfId="0" applyFont="1" applyBorder="1" applyAlignment="1">
      <alignment vertical="center"/>
    </xf>
    <xf numFmtId="3" fontId="7" fillId="0" borderId="30" xfId="0" applyFont="1" applyBorder="1" applyAlignment="1">
      <alignment vertical="center"/>
    </xf>
    <xf numFmtId="3" fontId="7" fillId="0" borderId="31" xfId="0" applyFont="1" applyBorder="1" applyAlignment="1">
      <alignment vertical="center"/>
    </xf>
    <xf numFmtId="3" fontId="2" fillId="2" borderId="41" xfId="0" applyFont="1" applyFill="1" applyBorder="1" applyAlignment="1">
      <alignment horizontal="center" vertical="center"/>
    </xf>
    <xf numFmtId="3" fontId="2" fillId="2" borderId="42" xfId="0" applyFont="1" applyFill="1" applyBorder="1" applyAlignment="1">
      <alignment horizontal="center" vertical="center"/>
    </xf>
    <xf numFmtId="176" fontId="2" fillId="0" borderId="43" xfId="0" applyNumberFormat="1" applyFont="1" applyBorder="1" applyAlignment="1">
      <alignment horizontal="right" vertical="center"/>
    </xf>
    <xf numFmtId="176" fontId="2" fillId="0" borderId="44" xfId="0" applyNumberFormat="1" applyFont="1" applyBorder="1" applyAlignment="1">
      <alignment horizontal="right" vertical="center"/>
    </xf>
    <xf numFmtId="176" fontId="2" fillId="0" borderId="45" xfId="0" applyNumberFormat="1" applyFont="1" applyBorder="1" applyAlignment="1">
      <alignment horizontal="right" vertical="center"/>
    </xf>
    <xf numFmtId="176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6" fontId="2" fillId="0" borderId="49" xfId="0" applyNumberFormat="1" applyFont="1" applyBorder="1" applyAlignment="1">
      <alignment horizontal="right" vertical="center"/>
    </xf>
    <xf numFmtId="176" fontId="2" fillId="0" borderId="50" xfId="0" applyNumberFormat="1" applyFont="1" applyBorder="1" applyAlignment="1">
      <alignment horizontal="right" vertical="center"/>
    </xf>
    <xf numFmtId="3" fontId="2" fillId="2" borderId="52" xfId="0" applyFont="1" applyFill="1" applyBorder="1" applyAlignment="1">
      <alignment horizontal="center" vertical="center"/>
    </xf>
    <xf numFmtId="176" fontId="2" fillId="0" borderId="53" xfId="0" applyNumberFormat="1" applyFont="1" applyBorder="1" applyAlignment="1">
      <alignment horizontal="right" vertical="center"/>
    </xf>
    <xf numFmtId="176" fontId="2" fillId="0" borderId="54" xfId="0" applyNumberFormat="1" applyFont="1" applyBorder="1" applyAlignment="1">
      <alignment horizontal="right" vertical="center"/>
    </xf>
    <xf numFmtId="176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6" fontId="2" fillId="0" borderId="59" xfId="0" applyNumberFormat="1" applyFont="1" applyBorder="1" applyAlignment="1">
      <alignment horizontal="right" vertical="center"/>
    </xf>
    <xf numFmtId="176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6" fontId="2" fillId="0" borderId="62" xfId="0" applyNumberFormat="1" applyFont="1" applyBorder="1" applyAlignment="1">
      <alignment horizontal="right" vertical="center"/>
    </xf>
    <xf numFmtId="3" fontId="2" fillId="2" borderId="63" xfId="0" applyFont="1" applyFill="1" applyBorder="1" applyAlignment="1">
      <alignment horizontal="center" vertical="center"/>
    </xf>
    <xf numFmtId="176" fontId="2" fillId="0" borderId="64" xfId="0" applyNumberFormat="1" applyFont="1" applyBorder="1" applyAlignment="1">
      <alignment horizontal="right" vertical="center"/>
    </xf>
    <xf numFmtId="176" fontId="2" fillId="0" borderId="65" xfId="0" applyNumberFormat="1" applyFont="1" applyBorder="1" applyAlignment="1">
      <alignment horizontal="right" vertical="center"/>
    </xf>
    <xf numFmtId="176" fontId="2" fillId="0" borderId="66" xfId="0" applyNumberFormat="1" applyFont="1" applyBorder="1" applyAlignment="1">
      <alignment horizontal="right" vertical="center"/>
    </xf>
    <xf numFmtId="176" fontId="2" fillId="0" borderId="67" xfId="0" applyNumberFormat="1" applyFont="1" applyBorder="1" applyAlignment="1">
      <alignment horizontal="right" vertical="center"/>
    </xf>
    <xf numFmtId="3" fontId="2" fillId="0" borderId="59" xfId="0" applyFont="1" applyBorder="1" applyAlignment="1">
      <alignment vertical="center"/>
    </xf>
    <xf numFmtId="3" fontId="2" fillId="0" borderId="60" xfId="0" applyFont="1" applyBorder="1" applyAlignment="1">
      <alignment vertical="center"/>
    </xf>
    <xf numFmtId="3" fontId="2" fillId="0" borderId="61" xfId="0" applyFont="1" applyBorder="1" applyAlignment="1">
      <alignment vertical="center"/>
    </xf>
    <xf numFmtId="3" fontId="2" fillId="0" borderId="62" xfId="0" applyFont="1" applyBorder="1" applyAlignment="1">
      <alignment vertical="center"/>
    </xf>
    <xf numFmtId="3" fontId="2" fillId="0" borderId="64" xfId="0" applyFont="1" applyBorder="1" applyAlignment="1">
      <alignment vertical="center"/>
    </xf>
    <xf numFmtId="3" fontId="2" fillId="0" borderId="43" xfId="0" applyFont="1" applyBorder="1" applyAlignment="1">
      <alignment vertical="center"/>
    </xf>
    <xf numFmtId="3" fontId="2" fillId="0" borderId="65" xfId="0" applyFont="1" applyBorder="1" applyAlignment="1">
      <alignment vertical="center"/>
    </xf>
    <xf numFmtId="3" fontId="2" fillId="0" borderId="45" xfId="0" applyFont="1" applyBorder="1" applyAlignment="1">
      <alignment vertical="center"/>
    </xf>
    <xf numFmtId="3" fontId="2" fillId="0" borderId="66" xfId="0" applyFont="1" applyBorder="1" applyAlignment="1">
      <alignment vertical="center"/>
    </xf>
    <xf numFmtId="3" fontId="2" fillId="0" borderId="47" xfId="0" applyFont="1" applyBorder="1" applyAlignment="1">
      <alignment vertical="center"/>
    </xf>
    <xf numFmtId="3" fontId="2" fillId="0" borderId="67" xfId="0" applyFont="1" applyBorder="1" applyAlignment="1">
      <alignment vertical="center"/>
    </xf>
    <xf numFmtId="3" fontId="2" fillId="0" borderId="49" xfId="0" applyFont="1" applyBorder="1" applyAlignment="1">
      <alignment vertical="center"/>
    </xf>
    <xf numFmtId="3" fontId="2" fillId="0" borderId="53" xfId="0" applyFont="1" applyBorder="1" applyAlignment="1">
      <alignment vertical="center"/>
    </xf>
    <xf numFmtId="3" fontId="2" fillId="0" borderId="44" xfId="0" applyFont="1" applyBorder="1" applyAlignment="1">
      <alignment vertical="center"/>
    </xf>
    <xf numFmtId="3" fontId="2" fillId="0" borderId="54" xfId="0" applyFont="1" applyBorder="1" applyAlignment="1">
      <alignment vertical="center"/>
    </xf>
    <xf numFmtId="3" fontId="2" fillId="0" borderId="46" xfId="0" applyFont="1" applyBorder="1" applyAlignment="1">
      <alignment vertical="center"/>
    </xf>
    <xf numFmtId="3" fontId="2" fillId="0" borderId="55" xfId="0" applyFont="1" applyBorder="1" applyAlignment="1">
      <alignment vertical="center"/>
    </xf>
    <xf numFmtId="3" fontId="2" fillId="0" borderId="48" xfId="0" applyFont="1" applyBorder="1" applyAlignment="1">
      <alignment vertical="center"/>
    </xf>
    <xf numFmtId="3" fontId="2" fillId="0" borderId="56" xfId="0" applyFont="1" applyBorder="1" applyAlignment="1">
      <alignment vertical="center"/>
    </xf>
    <xf numFmtId="3" fontId="2" fillId="0" borderId="50" xfId="0" applyFont="1" applyBorder="1" applyAlignment="1">
      <alignment vertical="center"/>
    </xf>
    <xf numFmtId="3" fontId="2" fillId="2" borderId="58" xfId="0" applyFont="1" applyFill="1" applyBorder="1" applyAlignment="1">
      <alignment horizontal="center" vertical="center"/>
    </xf>
    <xf numFmtId="3" fontId="2" fillId="2" borderId="68" xfId="0" applyFont="1" applyFill="1" applyBorder="1" applyAlignment="1">
      <alignment horizontal="center" vertical="center"/>
    </xf>
    <xf numFmtId="3" fontId="2" fillId="2" borderId="69" xfId="0" applyFont="1" applyFill="1" applyBorder="1" applyAlignment="1">
      <alignment horizontal="center" vertical="center"/>
    </xf>
    <xf numFmtId="3" fontId="2" fillId="2" borderId="70" xfId="0" applyFont="1" applyFill="1" applyBorder="1" applyAlignment="1">
      <alignment horizontal="center" vertical="center"/>
    </xf>
    <xf numFmtId="3" fontId="3" fillId="2" borderId="0" xfId="0" applyFont="1" applyFill="1" applyBorder="1" applyAlignment="1">
      <alignment horizontal="right" vertical="center"/>
    </xf>
    <xf numFmtId="3" fontId="4" fillId="2" borderId="0" xfId="0" applyFont="1" applyFill="1" applyBorder="1" applyAlignment="1">
      <alignment horizontal="center" vertical="center"/>
    </xf>
    <xf numFmtId="3" fontId="5" fillId="0" borderId="59" xfId="0" applyFont="1" applyBorder="1" applyAlignment="1">
      <alignment vertical="center"/>
    </xf>
    <xf numFmtId="3" fontId="5" fillId="0" borderId="60" xfId="0" applyFont="1" applyBorder="1" applyAlignment="1">
      <alignment vertical="center"/>
    </xf>
    <xf numFmtId="3" fontId="5" fillId="0" borderId="71" xfId="0" applyFont="1" applyBorder="1" applyAlignment="1">
      <alignment vertical="center"/>
    </xf>
    <xf numFmtId="3" fontId="5" fillId="0" borderId="72" xfId="0" applyFont="1" applyBorder="1" applyAlignment="1">
      <alignment vertical="center"/>
    </xf>
    <xf numFmtId="3" fontId="5" fillId="0" borderId="61" xfId="0" applyFont="1" applyBorder="1" applyAlignment="1">
      <alignment vertical="center"/>
    </xf>
    <xf numFmtId="3" fontId="5" fillId="0" borderId="73" xfId="0" applyFont="1" applyBorder="1" applyAlignment="1">
      <alignment vertical="center"/>
    </xf>
    <xf numFmtId="3" fontId="5" fillId="0" borderId="74" xfId="0" applyFont="1" applyBorder="1" applyAlignment="1">
      <alignment vertical="center"/>
    </xf>
    <xf numFmtId="3" fontId="5" fillId="0" borderId="75" xfId="0" applyFont="1" applyBorder="1" applyAlignment="1">
      <alignment vertical="center"/>
    </xf>
    <xf numFmtId="3" fontId="3" fillId="2" borderId="63" xfId="0" applyFont="1" applyFill="1" applyBorder="1" applyAlignment="1">
      <alignment horizontal="right" vertical="center"/>
    </xf>
    <xf numFmtId="3" fontId="3" fillId="2" borderId="41" xfId="0" applyFont="1" applyFill="1" applyBorder="1" applyAlignment="1">
      <alignment horizontal="right" vertical="center"/>
    </xf>
    <xf numFmtId="3" fontId="4" fillId="2" borderId="63" xfId="0" applyFont="1" applyFill="1" applyBorder="1" applyAlignment="1">
      <alignment horizontal="center" vertical="center"/>
    </xf>
    <xf numFmtId="3" fontId="4" fillId="2" borderId="41" xfId="0" applyFont="1" applyFill="1" applyBorder="1" applyAlignment="1">
      <alignment horizontal="center" vertical="center"/>
    </xf>
    <xf numFmtId="3" fontId="5" fillId="0" borderId="64" xfId="0" applyFont="1" applyBorder="1" applyAlignment="1">
      <alignment vertical="center"/>
    </xf>
    <xf numFmtId="3" fontId="5" fillId="0" borderId="65" xfId="0" applyFont="1" applyBorder="1" applyAlignment="1">
      <alignment vertical="center"/>
    </xf>
    <xf numFmtId="3" fontId="5" fillId="0" borderId="45" xfId="0" applyFont="1" applyBorder="1" applyAlignment="1">
      <alignment vertical="center"/>
    </xf>
    <xf numFmtId="3" fontId="5" fillId="0" borderId="76" xfId="0" applyFont="1" applyBorder="1" applyAlignment="1">
      <alignment vertical="center"/>
    </xf>
    <xf numFmtId="3" fontId="5" fillId="0" borderId="77" xfId="0" applyFont="1" applyBorder="1" applyAlignment="1">
      <alignment vertical="center"/>
    </xf>
    <xf numFmtId="3" fontId="5" fillId="0" borderId="78" xfId="0" applyFont="1" applyBorder="1" applyAlignment="1">
      <alignment vertical="center"/>
    </xf>
    <xf numFmtId="3" fontId="5" fillId="0" borderId="79" xfId="0" applyFont="1" applyBorder="1" applyAlignment="1">
      <alignment vertical="center"/>
    </xf>
    <xf numFmtId="3" fontId="5" fillId="0" borderId="66" xfId="0" applyFont="1" applyBorder="1" applyAlignment="1">
      <alignment vertical="center"/>
    </xf>
    <xf numFmtId="3" fontId="5" fillId="0" borderId="47" xfId="0" applyFont="1" applyBorder="1" applyAlignment="1">
      <alignment vertical="center"/>
    </xf>
    <xf numFmtId="3" fontId="5" fillId="0" borderId="43" xfId="0" applyFont="1" applyBorder="1" applyAlignment="1">
      <alignment vertical="center"/>
    </xf>
    <xf numFmtId="3" fontId="5" fillId="0" borderId="80" xfId="0" applyFont="1" applyBorder="1" applyAlignment="1">
      <alignment vertical="center"/>
    </xf>
    <xf numFmtId="3" fontId="5" fillId="0" borderId="81" xfId="0" applyFont="1" applyBorder="1" applyAlignment="1">
      <alignment vertical="center"/>
    </xf>
    <xf numFmtId="3" fontId="5" fillId="0" borderId="82" xfId="0" applyFont="1" applyBorder="1" applyAlignment="1">
      <alignment vertical="center"/>
    </xf>
    <xf numFmtId="3" fontId="5" fillId="0" borderId="83" xfId="0" applyFont="1" applyBorder="1" applyAlignment="1">
      <alignment vertical="center"/>
    </xf>
    <xf numFmtId="3" fontId="5" fillId="0" borderId="67" xfId="0" applyFont="1" applyBorder="1" applyAlignment="1">
      <alignment vertical="center"/>
    </xf>
    <xf numFmtId="3" fontId="5" fillId="0" borderId="49" xfId="0" applyFont="1" applyBorder="1" applyAlignment="1">
      <alignment vertical="center"/>
    </xf>
    <xf numFmtId="3" fontId="3" fillId="2" borderId="52" xfId="0" applyFont="1" applyFill="1" applyBorder="1" applyAlignment="1">
      <alignment horizontal="right" vertical="center"/>
    </xf>
    <xf numFmtId="3" fontId="4" fillId="2" borderId="52" xfId="0" applyFont="1" applyFill="1" applyBorder="1" applyAlignment="1">
      <alignment horizontal="center" vertical="center"/>
    </xf>
    <xf numFmtId="3" fontId="5" fillId="0" borderId="53" xfId="0" applyFont="1" applyBorder="1" applyAlignment="1">
      <alignment vertical="center"/>
    </xf>
    <xf numFmtId="3" fontId="5" fillId="0" borderId="54" xfId="0" applyFont="1" applyBorder="1" applyAlignment="1">
      <alignment vertical="center"/>
    </xf>
    <xf numFmtId="3" fontId="5" fillId="0" borderId="84" xfId="0" applyFont="1" applyBorder="1" applyAlignment="1">
      <alignment vertical="center"/>
    </xf>
    <xf numFmtId="3" fontId="5" fillId="0" borderId="85" xfId="0" applyFont="1" applyBorder="1" applyAlignment="1">
      <alignment vertical="center"/>
    </xf>
    <xf numFmtId="3" fontId="5" fillId="0" borderId="55" xfId="0" applyFont="1" applyBorder="1" applyAlignment="1">
      <alignment vertical="center"/>
    </xf>
    <xf numFmtId="3" fontId="5" fillId="0" borderId="86" xfId="0" applyFont="1" applyBorder="1" applyAlignment="1">
      <alignment vertical="center"/>
    </xf>
    <xf numFmtId="3" fontId="5" fillId="0" borderId="87" xfId="0" applyFont="1" applyBorder="1" applyAlignment="1">
      <alignment vertical="center"/>
    </xf>
    <xf numFmtId="3" fontId="5" fillId="0" borderId="56" xfId="0" applyFont="1" applyBorder="1" applyAlignment="1">
      <alignment vertical="center"/>
    </xf>
    <xf numFmtId="3" fontId="7" fillId="0" borderId="29" xfId="0" applyFont="1" applyBorder="1" applyAlignment="1">
      <alignment horizontal="center" vertical="center"/>
    </xf>
    <xf numFmtId="3" fontId="7" fillId="0" borderId="31" xfId="0" applyFont="1" applyBorder="1" applyAlignment="1">
      <alignment horizontal="center" vertical="center"/>
    </xf>
    <xf numFmtId="3" fontId="7" fillId="0" borderId="88" xfId="0" applyFont="1" applyBorder="1" applyAlignment="1">
      <alignment vertical="center"/>
    </xf>
    <xf numFmtId="3" fontId="5" fillId="0" borderId="89" xfId="0" applyFont="1" applyBorder="1" applyAlignment="1">
      <alignment vertical="center"/>
    </xf>
    <xf numFmtId="3" fontId="5" fillId="0" borderId="90" xfId="0" applyFont="1" applyBorder="1" applyAlignment="1">
      <alignment vertical="center"/>
    </xf>
    <xf numFmtId="3" fontId="5" fillId="0" borderId="91" xfId="0" applyFont="1" applyFill="1" applyBorder="1" applyAlignment="1">
      <alignment vertical="center"/>
    </xf>
    <xf numFmtId="3" fontId="5" fillId="0" borderId="92" xfId="0" applyFont="1" applyBorder="1" applyAlignment="1">
      <alignment vertical="center"/>
    </xf>
    <xf numFmtId="3" fontId="5" fillId="0" borderId="93" xfId="0" applyFont="1" applyBorder="1" applyAlignment="1">
      <alignment vertical="center"/>
    </xf>
    <xf numFmtId="3" fontId="5" fillId="0" borderId="91" xfId="0" applyFont="1" applyBorder="1" applyAlignment="1">
      <alignment vertical="center"/>
    </xf>
    <xf numFmtId="3" fontId="7" fillId="0" borderId="94" xfId="0" applyFont="1" applyBorder="1" applyAlignment="1">
      <alignment vertical="center"/>
    </xf>
    <xf numFmtId="3" fontId="5" fillId="0" borderId="95" xfId="0" applyFont="1" applyBorder="1" applyAlignment="1">
      <alignment vertical="center"/>
    </xf>
    <xf numFmtId="3" fontId="5" fillId="0" borderId="96" xfId="0" applyFont="1" applyBorder="1" applyAlignment="1">
      <alignment vertical="center"/>
    </xf>
    <xf numFmtId="3" fontId="5" fillId="0" borderId="97" xfId="0" applyFont="1" applyBorder="1" applyAlignment="1">
      <alignment vertical="center"/>
    </xf>
    <xf numFmtId="3" fontId="5" fillId="0" borderId="98" xfId="0" applyFont="1" applyBorder="1" applyAlignment="1">
      <alignment vertical="center"/>
    </xf>
    <xf numFmtId="3" fontId="5" fillId="0" borderId="99" xfId="0" applyFont="1" applyBorder="1" applyAlignment="1">
      <alignment vertical="center"/>
    </xf>
    <xf numFmtId="3" fontId="4" fillId="2" borderId="100" xfId="0" applyFont="1" applyFill="1" applyBorder="1" applyAlignment="1">
      <alignment vertical="center"/>
    </xf>
    <xf numFmtId="3" fontId="4" fillId="2" borderId="101" xfId="0" applyFont="1" applyFill="1" applyBorder="1" applyAlignment="1">
      <alignment vertical="center"/>
    </xf>
    <xf numFmtId="3" fontId="3" fillId="2" borderId="101" xfId="0" applyFont="1" applyFill="1" applyBorder="1" applyAlignment="1">
      <alignment horizontal="center" vertical="center"/>
    </xf>
    <xf numFmtId="3" fontId="4" fillId="2" borderId="101" xfId="0" applyFont="1" applyFill="1" applyBorder="1" applyAlignment="1">
      <alignment horizontal="center" vertical="center"/>
    </xf>
    <xf numFmtId="3" fontId="7" fillId="0" borderId="102" xfId="0" applyFont="1" applyBorder="1" applyAlignment="1">
      <alignment vertical="center"/>
    </xf>
    <xf numFmtId="3" fontId="7" fillId="0" borderId="103" xfId="0" applyFont="1" applyBorder="1" applyAlignment="1">
      <alignment vertical="center"/>
    </xf>
    <xf numFmtId="3" fontId="7" fillId="0" borderId="104" xfId="0" applyFont="1" applyBorder="1" applyAlignment="1">
      <alignment vertical="center"/>
    </xf>
    <xf numFmtId="3" fontId="7" fillId="0" borderId="105" xfId="0" applyFont="1" applyBorder="1" applyAlignment="1">
      <alignment vertical="center"/>
    </xf>
    <xf numFmtId="3" fontId="7" fillId="0" borderId="106" xfId="0" applyFont="1" applyBorder="1" applyAlignment="1">
      <alignment vertical="center"/>
    </xf>
    <xf numFmtId="3" fontId="7" fillId="0" borderId="107" xfId="0" applyFont="1" applyBorder="1" applyAlignment="1">
      <alignment vertical="center"/>
    </xf>
    <xf numFmtId="3" fontId="7" fillId="0" borderId="108" xfId="0" applyFont="1" applyBorder="1" applyAlignment="1">
      <alignment vertical="center"/>
    </xf>
    <xf numFmtId="3" fontId="7" fillId="0" borderId="109" xfId="0" applyFont="1" applyBorder="1" applyAlignment="1">
      <alignment vertical="center"/>
    </xf>
    <xf numFmtId="3" fontId="7" fillId="0" borderId="108" xfId="0" applyFont="1" applyBorder="1" applyAlignment="1">
      <alignment horizontal="center" vertical="center"/>
    </xf>
    <xf numFmtId="3" fontId="7" fillId="0" borderId="110" xfId="0" applyFont="1" applyBorder="1" applyAlignment="1">
      <alignment horizontal="center" vertical="center"/>
    </xf>
    <xf numFmtId="3" fontId="7" fillId="0" borderId="111" xfId="0" applyFont="1" applyBorder="1" applyAlignment="1">
      <alignment horizontal="center" vertical="center"/>
    </xf>
    <xf numFmtId="3" fontId="3" fillId="2" borderId="116" xfId="0" applyFont="1" applyFill="1" applyBorder="1" applyAlignment="1">
      <alignment horizontal="right" vertical="center"/>
    </xf>
    <xf numFmtId="3" fontId="3" fillId="2" borderId="117" xfId="0" applyFont="1" applyFill="1" applyBorder="1" applyAlignment="1">
      <alignment horizontal="center" vertical="center"/>
    </xf>
    <xf numFmtId="3" fontId="4" fillId="2" borderId="116" xfId="0" applyFont="1" applyFill="1" applyBorder="1" applyAlignment="1">
      <alignment horizontal="center" vertical="center"/>
    </xf>
    <xf numFmtId="3" fontId="4" fillId="2" borderId="117" xfId="0" applyFont="1" applyFill="1" applyBorder="1" applyAlignment="1">
      <alignment horizontal="center" vertical="center"/>
    </xf>
    <xf numFmtId="3" fontId="5" fillId="0" borderId="118" xfId="0" applyFont="1" applyBorder="1" applyAlignment="1">
      <alignment vertical="center"/>
    </xf>
    <xf numFmtId="3" fontId="5" fillId="0" borderId="119" xfId="0" applyFont="1" applyBorder="1" applyAlignment="1">
      <alignment vertical="center"/>
    </xf>
    <xf numFmtId="3" fontId="5" fillId="0" borderId="120" xfId="0" applyFont="1" applyBorder="1" applyAlignment="1">
      <alignment vertical="center"/>
    </xf>
    <xf numFmtId="3" fontId="5" fillId="0" borderId="121" xfId="0" applyFont="1" applyBorder="1" applyAlignment="1">
      <alignment vertical="center"/>
    </xf>
    <xf numFmtId="3" fontId="5" fillId="0" borderId="122" xfId="0" applyFont="1" applyBorder="1" applyAlignment="1">
      <alignment vertical="center"/>
    </xf>
    <xf numFmtId="3" fontId="5" fillId="0" borderId="123" xfId="0" applyFont="1" applyBorder="1" applyAlignment="1">
      <alignment vertical="center"/>
    </xf>
    <xf numFmtId="3" fontId="5" fillId="0" borderId="124" xfId="0" applyFont="1" applyBorder="1" applyAlignment="1">
      <alignment vertical="center"/>
    </xf>
    <xf numFmtId="3" fontId="5" fillId="0" borderId="125" xfId="0" applyFont="1" applyBorder="1" applyAlignment="1">
      <alignment vertical="center"/>
    </xf>
    <xf numFmtId="3" fontId="5" fillId="0" borderId="126" xfId="0" applyFont="1" applyBorder="1" applyAlignment="1">
      <alignment vertical="center"/>
    </xf>
    <xf numFmtId="3" fontId="5" fillId="0" borderId="127" xfId="0" applyFont="1" applyBorder="1" applyAlignment="1">
      <alignment vertical="center"/>
    </xf>
    <xf numFmtId="3" fontId="5" fillId="0" borderId="128" xfId="0" applyFont="1" applyBorder="1" applyAlignment="1">
      <alignment vertical="center"/>
    </xf>
    <xf numFmtId="3" fontId="5" fillId="0" borderId="129" xfId="0" applyFont="1" applyBorder="1" applyAlignment="1">
      <alignment vertical="center"/>
    </xf>
    <xf numFmtId="3" fontId="5" fillId="0" borderId="130" xfId="0" applyFont="1" applyBorder="1" applyAlignment="1">
      <alignment vertical="center"/>
    </xf>
    <xf numFmtId="3" fontId="5" fillId="0" borderId="131" xfId="0" applyFont="1" applyBorder="1" applyAlignment="1">
      <alignment vertical="center"/>
    </xf>
    <xf numFmtId="3" fontId="5" fillId="0" borderId="132" xfId="0" applyFont="1" applyBorder="1" applyAlignment="1">
      <alignment vertical="center"/>
    </xf>
    <xf numFmtId="3" fontId="5" fillId="0" borderId="133" xfId="0" applyFont="1" applyBorder="1" applyAlignment="1">
      <alignment vertical="center"/>
    </xf>
    <xf numFmtId="3" fontId="5" fillId="0" borderId="134" xfId="0" applyFont="1" applyBorder="1" applyAlignment="1">
      <alignment vertical="center"/>
    </xf>
    <xf numFmtId="3" fontId="5" fillId="0" borderId="135" xfId="0" applyFont="1" applyBorder="1" applyAlignment="1">
      <alignment vertical="center"/>
    </xf>
    <xf numFmtId="3" fontId="5" fillId="0" borderId="136" xfId="0" applyFont="1" applyBorder="1" applyAlignment="1">
      <alignment vertical="center"/>
    </xf>
    <xf numFmtId="3" fontId="5" fillId="0" borderId="137" xfId="0" applyFont="1" applyBorder="1" applyAlignment="1">
      <alignment vertical="center"/>
    </xf>
    <xf numFmtId="3" fontId="3" fillId="0" borderId="0" xfId="0" applyNumberFormat="1" applyFont="1" applyAlignment="1" applyProtection="1">
      <alignment horizontal="center" vertical="center"/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3" fontId="3" fillId="2" borderId="114" xfId="0" applyFont="1" applyFill="1" applyBorder="1" applyAlignment="1">
      <alignment horizontal="center" vertical="center"/>
    </xf>
    <xf numFmtId="3" fontId="3" fillId="2" borderId="116" xfId="0" applyFont="1" applyFill="1" applyBorder="1" applyAlignment="1">
      <alignment horizontal="center" vertical="center"/>
    </xf>
    <xf numFmtId="3" fontId="3" fillId="2" borderId="40" xfId="0" applyFont="1" applyFill="1" applyBorder="1" applyAlignment="1">
      <alignment horizontal="center" vertical="center"/>
    </xf>
    <xf numFmtId="3" fontId="3" fillId="2" borderId="42" xfId="0" applyFont="1" applyFill="1" applyBorder="1" applyAlignment="1">
      <alignment horizontal="center" vertical="center"/>
    </xf>
    <xf numFmtId="3" fontId="3" fillId="2" borderId="39" xfId="0" applyFont="1" applyFill="1" applyBorder="1" applyAlignment="1">
      <alignment horizontal="center" vertical="center"/>
    </xf>
    <xf numFmtId="3" fontId="3" fillId="2" borderId="41" xfId="0" applyFont="1" applyFill="1" applyBorder="1" applyAlignment="1">
      <alignment horizontal="center" vertical="center"/>
    </xf>
    <xf numFmtId="3" fontId="3" fillId="2" borderId="57" xfId="0" applyFont="1" applyFill="1" applyBorder="1" applyAlignment="1">
      <alignment horizontal="center" vertical="center"/>
    </xf>
    <xf numFmtId="3" fontId="3" fillId="2" borderId="58" xfId="0" applyFont="1" applyFill="1" applyBorder="1" applyAlignment="1">
      <alignment horizontal="center" vertical="center"/>
    </xf>
    <xf numFmtId="3" fontId="3" fillId="2" borderId="112" xfId="0" applyFont="1" applyFill="1" applyBorder="1" applyAlignment="1">
      <alignment horizontal="center" vertical="center"/>
    </xf>
    <xf numFmtId="3" fontId="3" fillId="2" borderId="33" xfId="0" applyFont="1" applyFill="1" applyBorder="1" applyAlignment="1">
      <alignment horizontal="center" vertical="center"/>
    </xf>
    <xf numFmtId="3" fontId="3" fillId="2" borderId="32" xfId="0" applyFont="1" applyFill="1" applyBorder="1" applyAlignment="1">
      <alignment horizontal="center" vertical="center"/>
    </xf>
    <xf numFmtId="3" fontId="3" fillId="2" borderId="5" xfId="0" applyFont="1" applyFill="1" applyBorder="1" applyAlignment="1">
      <alignment horizontal="center" vertical="center" wrapText="1"/>
    </xf>
    <xf numFmtId="3" fontId="3" fillId="2" borderId="22" xfId="0" applyFont="1" applyFill="1" applyBorder="1" applyAlignment="1">
      <alignment horizontal="center" vertical="center"/>
    </xf>
    <xf numFmtId="3" fontId="3" fillId="2" borderId="40" xfId="0" applyFont="1" applyFill="1" applyBorder="1" applyAlignment="1">
      <alignment horizontal="center" vertical="center" wrapText="1"/>
    </xf>
    <xf numFmtId="3" fontId="3" fillId="2" borderId="39" xfId="0" applyFont="1" applyFill="1" applyBorder="1" applyAlignment="1">
      <alignment horizontal="center" vertical="center" wrapText="1"/>
    </xf>
    <xf numFmtId="3" fontId="3" fillId="2" borderId="57" xfId="0" applyFont="1" applyFill="1" applyBorder="1" applyAlignment="1">
      <alignment horizontal="center" vertical="center" wrapText="1"/>
    </xf>
    <xf numFmtId="3" fontId="3" fillId="2" borderId="34" xfId="0" applyFont="1" applyFill="1" applyBorder="1" applyAlignment="1">
      <alignment horizontal="center" vertical="center"/>
    </xf>
    <xf numFmtId="3" fontId="3" fillId="2" borderId="113" xfId="0" applyFont="1" applyFill="1" applyBorder="1" applyAlignment="1">
      <alignment horizontal="center" vertical="center"/>
    </xf>
    <xf numFmtId="3" fontId="3" fillId="2" borderId="5" xfId="0" applyFont="1" applyFill="1" applyBorder="1" applyAlignment="1">
      <alignment horizontal="center" vertical="center"/>
    </xf>
    <xf numFmtId="3" fontId="3" fillId="2" borderId="51" xfId="0" applyFont="1" applyFill="1" applyBorder="1" applyAlignment="1">
      <alignment horizontal="center" vertical="center"/>
    </xf>
    <xf numFmtId="3" fontId="3" fillId="2" borderId="52" xfId="0" applyFont="1" applyFill="1" applyBorder="1" applyAlignment="1">
      <alignment horizontal="center" vertical="center"/>
    </xf>
    <xf numFmtId="3" fontId="3" fillId="2" borderId="115" xfId="0" applyFont="1" applyFill="1" applyBorder="1" applyAlignment="1">
      <alignment horizontal="center" vertical="center"/>
    </xf>
    <xf numFmtId="3" fontId="3" fillId="2" borderId="117" xfId="0" applyFont="1" applyFill="1" applyBorder="1" applyAlignment="1">
      <alignment horizontal="center" vertical="center"/>
    </xf>
    <xf numFmtId="3" fontId="3" fillId="2" borderId="37" xfId="0" applyFont="1" applyFill="1" applyBorder="1" applyAlignment="1">
      <alignment horizontal="center" vertical="center"/>
    </xf>
    <xf numFmtId="3" fontId="3" fillId="2" borderId="38" xfId="0" applyFont="1" applyFill="1" applyBorder="1" applyAlignment="1">
      <alignment horizontal="center" vertical="center"/>
    </xf>
    <xf numFmtId="3" fontId="2" fillId="2" borderId="51" xfId="0" applyFont="1" applyFill="1" applyBorder="1" applyAlignment="1">
      <alignment horizontal="center" vertical="center"/>
    </xf>
    <xf numFmtId="3" fontId="2" fillId="2" borderId="52" xfId="0" applyFont="1" applyFill="1" applyBorder="1" applyAlignment="1">
      <alignment horizontal="center" vertical="center"/>
    </xf>
    <xf numFmtId="3" fontId="2" fillId="2" borderId="57" xfId="0" applyFont="1" applyFill="1" applyBorder="1" applyAlignment="1">
      <alignment horizontal="center" vertical="center"/>
    </xf>
    <xf numFmtId="3" fontId="2" fillId="2" borderId="58" xfId="0" applyFont="1" applyFill="1" applyBorder="1" applyAlignment="1">
      <alignment horizontal="center" vertical="center"/>
    </xf>
    <xf numFmtId="3" fontId="2" fillId="2" borderId="35" xfId="0" applyFont="1" applyFill="1" applyBorder="1" applyAlignment="1">
      <alignment horizontal="center" vertical="center" wrapText="1"/>
    </xf>
    <xf numFmtId="3" fontId="2" fillId="2" borderId="36" xfId="0" applyFont="1" applyFill="1" applyBorder="1" applyAlignment="1">
      <alignment horizontal="center" vertical="center" wrapText="1"/>
    </xf>
    <xf numFmtId="3" fontId="0" fillId="0" borderId="36" xfId="0" applyNumberFormat="1" applyFont="1" applyBorder="1" applyAlignment="1" applyProtection="1">
      <alignment horizontal="center" vertical="center"/>
      <protection locked="0"/>
    </xf>
    <xf numFmtId="3" fontId="2" fillId="2" borderId="39" xfId="0" applyFont="1" applyFill="1" applyBorder="1" applyAlignment="1">
      <alignment horizontal="center" vertical="center" wrapText="1"/>
    </xf>
    <xf numFmtId="3" fontId="2" fillId="2" borderId="41" xfId="0" applyFont="1" applyFill="1" applyBorder="1" applyAlignment="1">
      <alignment horizontal="center" vertical="center" wrapText="1"/>
    </xf>
    <xf numFmtId="3" fontId="2" fillId="2" borderId="40" xfId="0" applyFont="1" applyFill="1" applyBorder="1" applyAlignment="1">
      <alignment horizontal="center" vertical="center"/>
    </xf>
    <xf numFmtId="3" fontId="2" fillId="2" borderId="42" xfId="0" applyFont="1" applyFill="1" applyBorder="1" applyAlignment="1">
      <alignment horizontal="center" vertical="center"/>
    </xf>
    <xf numFmtId="3" fontId="2" fillId="2" borderId="5" xfId="0" applyFont="1" applyFill="1" applyBorder="1" applyAlignment="1">
      <alignment horizontal="center" vertical="center" wrapText="1"/>
    </xf>
    <xf numFmtId="3" fontId="2" fillId="2" borderId="22" xfId="0" applyFont="1" applyFill="1" applyBorder="1" applyAlignment="1">
      <alignment horizontal="center" vertical="center" wrapText="1"/>
    </xf>
    <xf numFmtId="3" fontId="2" fillId="2" borderId="32" xfId="0" applyFont="1" applyFill="1" applyBorder="1" applyAlignment="1">
      <alignment horizontal="center" vertical="center"/>
    </xf>
    <xf numFmtId="3" fontId="2" fillId="2" borderId="34" xfId="0" applyFont="1" applyFill="1" applyBorder="1" applyAlignment="1">
      <alignment horizontal="center" vertical="center"/>
    </xf>
    <xf numFmtId="3" fontId="2" fillId="2" borderId="33" xfId="0" applyFont="1" applyFill="1" applyBorder="1" applyAlignment="1">
      <alignment horizontal="center" vertical="center"/>
    </xf>
    <xf numFmtId="3" fontId="2" fillId="2" borderId="37" xfId="0" applyFont="1" applyFill="1" applyBorder="1" applyAlignment="1">
      <alignment horizontal="center" vertical="center"/>
    </xf>
    <xf numFmtId="3" fontId="2" fillId="2" borderId="3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28575</xdr:rowOff>
    </xdr:from>
    <xdr:to>
      <xdr:col>1</xdr:col>
      <xdr:colOff>0</xdr:colOff>
      <xdr:row>7</xdr:row>
      <xdr:rowOff>238125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9525" y="885825"/>
          <a:ext cx="1962150" cy="14668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3</xdr:row>
      <xdr:rowOff>0</xdr:rowOff>
    </xdr:from>
    <xdr:to>
      <xdr:col>14</xdr:col>
      <xdr:colOff>0</xdr:colOff>
      <xdr:row>7</xdr:row>
      <xdr:rowOff>238125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 flipV="1">
          <a:off x="15506700" y="857250"/>
          <a:ext cx="1962150" cy="14954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16</xdr:row>
      <xdr:rowOff>28575</xdr:rowOff>
    </xdr:from>
    <xdr:to>
      <xdr:col>1</xdr:col>
      <xdr:colOff>0</xdr:colOff>
      <xdr:row>20</xdr:row>
      <xdr:rowOff>238125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>
          <a:off x="9525" y="5019675"/>
          <a:ext cx="1962150" cy="14287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16</xdr:row>
      <xdr:rowOff>0</xdr:rowOff>
    </xdr:from>
    <xdr:to>
      <xdr:col>14</xdr:col>
      <xdr:colOff>0</xdr:colOff>
      <xdr:row>20</xdr:row>
      <xdr:rowOff>238125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 flipV="1">
          <a:off x="15506700" y="4991100"/>
          <a:ext cx="1962150" cy="14573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29</xdr:row>
      <xdr:rowOff>28575</xdr:rowOff>
    </xdr:from>
    <xdr:to>
      <xdr:col>1</xdr:col>
      <xdr:colOff>0</xdr:colOff>
      <xdr:row>33</xdr:row>
      <xdr:rowOff>238125</xdr:rowOff>
    </xdr:to>
    <xdr:sp macro="" textlink="">
      <xdr:nvSpPr>
        <xdr:cNvPr id="1029" name="Line 5"/>
        <xdr:cNvSpPr>
          <a:spLocks noChangeShapeType="1"/>
        </xdr:cNvSpPr>
      </xdr:nvSpPr>
      <xdr:spPr bwMode="auto">
        <a:xfrm>
          <a:off x="9525" y="9048750"/>
          <a:ext cx="1962150" cy="14287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29</xdr:row>
      <xdr:rowOff>0</xdr:rowOff>
    </xdr:from>
    <xdr:to>
      <xdr:col>14</xdr:col>
      <xdr:colOff>0</xdr:colOff>
      <xdr:row>33</xdr:row>
      <xdr:rowOff>238125</xdr:rowOff>
    </xdr:to>
    <xdr:sp macro="" textlink="">
      <xdr:nvSpPr>
        <xdr:cNvPr id="1030" name="Line 6"/>
        <xdr:cNvSpPr>
          <a:spLocks noChangeShapeType="1"/>
        </xdr:cNvSpPr>
      </xdr:nvSpPr>
      <xdr:spPr bwMode="auto">
        <a:xfrm flipV="1">
          <a:off x="15506700" y="9020175"/>
          <a:ext cx="1962150" cy="14573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T52"/>
  <sheetViews>
    <sheetView tabSelected="1" showOutlineSymbols="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8.69921875" defaultRowHeight="17.25" x14ac:dyDescent="0.2"/>
  <cols>
    <col min="1" max="1" width="8.69921875" style="1" customWidth="1"/>
    <col min="2" max="13" width="9.296875" style="1" customWidth="1"/>
    <col min="14" max="14" width="8.69921875" style="1" customWidth="1"/>
    <col min="15" max="15" width="1.69921875" style="1" customWidth="1"/>
    <col min="16" max="16384" width="8.69921875" style="1"/>
  </cols>
  <sheetData>
    <row r="1" spans="1:20" ht="23.25" customHeight="1" x14ac:dyDescent="0.2">
      <c r="A1" s="13" t="s">
        <v>53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N1" s="19"/>
    </row>
    <row r="2" spans="1:20" ht="16.5" customHeight="1" thickBot="1" x14ac:dyDescent="0.25">
      <c r="A2" s="20" t="s">
        <v>28</v>
      </c>
      <c r="B2" s="42"/>
      <c r="C2" s="2"/>
      <c r="D2" s="2"/>
      <c r="E2" s="2"/>
      <c r="F2" s="2"/>
      <c r="G2" s="2"/>
      <c r="H2" s="2"/>
      <c r="I2" s="2"/>
      <c r="J2" s="2"/>
      <c r="K2" s="2"/>
      <c r="L2" s="2"/>
      <c r="N2" s="19"/>
    </row>
    <row r="3" spans="1:20" s="12" customFormat="1" ht="12" customHeight="1" thickTop="1" x14ac:dyDescent="0.2">
      <c r="A3" s="45"/>
      <c r="B3" s="217" t="s">
        <v>12</v>
      </c>
      <c r="C3" s="218"/>
      <c r="D3" s="219" t="s">
        <v>13</v>
      </c>
      <c r="E3" s="218"/>
      <c r="F3" s="219" t="s">
        <v>0</v>
      </c>
      <c r="G3" s="225"/>
      <c r="H3" s="218"/>
      <c r="I3" s="219" t="s">
        <v>8</v>
      </c>
      <c r="J3" s="225"/>
      <c r="K3" s="225"/>
      <c r="L3" s="225"/>
      <c r="M3" s="226"/>
      <c r="N3" s="168"/>
      <c r="O3" s="11"/>
    </row>
    <row r="4" spans="1:20" s="12" customFormat="1" ht="12" customHeight="1" x14ac:dyDescent="0.2">
      <c r="A4" s="46"/>
      <c r="B4" s="209" t="s">
        <v>11</v>
      </c>
      <c r="C4" s="211" t="s">
        <v>2</v>
      </c>
      <c r="D4" s="213" t="s">
        <v>11</v>
      </c>
      <c r="E4" s="215" t="s">
        <v>3</v>
      </c>
      <c r="F4" s="227" t="s">
        <v>11</v>
      </c>
      <c r="G4" s="228" t="s">
        <v>2</v>
      </c>
      <c r="H4" s="215" t="s">
        <v>3</v>
      </c>
      <c r="I4" s="232" t="s">
        <v>9</v>
      </c>
      <c r="J4" s="233"/>
      <c r="K4" s="232" t="s">
        <v>10</v>
      </c>
      <c r="L4" s="233"/>
      <c r="M4" s="230" t="s">
        <v>11</v>
      </c>
      <c r="N4" s="169"/>
      <c r="O4" s="11"/>
    </row>
    <row r="5" spans="1:20" s="12" customFormat="1" ht="12" customHeight="1" x14ac:dyDescent="0.2">
      <c r="A5" s="47" t="s">
        <v>1</v>
      </c>
      <c r="B5" s="210"/>
      <c r="C5" s="212"/>
      <c r="D5" s="214"/>
      <c r="E5" s="216"/>
      <c r="F5" s="221"/>
      <c r="G5" s="229"/>
      <c r="H5" s="216"/>
      <c r="I5" s="220" t="s">
        <v>23</v>
      </c>
      <c r="J5" s="222" t="s">
        <v>24</v>
      </c>
      <c r="K5" s="223" t="s">
        <v>25</v>
      </c>
      <c r="L5" s="224" t="s">
        <v>26</v>
      </c>
      <c r="M5" s="231"/>
      <c r="N5" s="170" t="s">
        <v>1</v>
      </c>
      <c r="O5" s="11"/>
    </row>
    <row r="6" spans="1:20" s="12" customFormat="1" ht="12" customHeight="1" x14ac:dyDescent="0.2">
      <c r="A6" s="48" t="s">
        <v>4</v>
      </c>
      <c r="B6" s="183" t="s">
        <v>16</v>
      </c>
      <c r="C6" s="123" t="s">
        <v>17</v>
      </c>
      <c r="D6" s="124" t="s">
        <v>18</v>
      </c>
      <c r="E6" s="113" t="s">
        <v>19</v>
      </c>
      <c r="F6" s="49" t="s">
        <v>20</v>
      </c>
      <c r="G6" s="143" t="s">
        <v>21</v>
      </c>
      <c r="H6" s="113" t="s">
        <v>22</v>
      </c>
      <c r="I6" s="221"/>
      <c r="J6" s="212"/>
      <c r="K6" s="214"/>
      <c r="L6" s="216"/>
      <c r="M6" s="184" t="s">
        <v>27</v>
      </c>
      <c r="N6" s="171" t="s">
        <v>4</v>
      </c>
      <c r="O6" s="11"/>
    </row>
    <row r="7" spans="1:20" s="12" customFormat="1" ht="12" customHeight="1" thickBot="1" x14ac:dyDescent="0.25">
      <c r="A7" s="46"/>
      <c r="B7" s="185" t="s">
        <v>14</v>
      </c>
      <c r="C7" s="125" t="s">
        <v>15</v>
      </c>
      <c r="D7" s="126" t="s">
        <v>14</v>
      </c>
      <c r="E7" s="114" t="s">
        <v>15</v>
      </c>
      <c r="F7" s="50" t="s">
        <v>14</v>
      </c>
      <c r="G7" s="144" t="s">
        <v>15</v>
      </c>
      <c r="H7" s="114" t="s">
        <v>15</v>
      </c>
      <c r="I7" s="50" t="s">
        <v>14</v>
      </c>
      <c r="J7" s="125" t="s">
        <v>15</v>
      </c>
      <c r="K7" s="126" t="s">
        <v>14</v>
      </c>
      <c r="L7" s="114" t="s">
        <v>15</v>
      </c>
      <c r="M7" s="186" t="s">
        <v>14</v>
      </c>
      <c r="N7" s="169"/>
      <c r="O7" s="11"/>
    </row>
    <row r="8" spans="1:20" s="7" customFormat="1" ht="11.25" customHeight="1" x14ac:dyDescent="0.2">
      <c r="A8" s="155" t="s">
        <v>62</v>
      </c>
      <c r="B8" s="187">
        <v>9950</v>
      </c>
      <c r="C8" s="157">
        <v>34824</v>
      </c>
      <c r="D8" s="158">
        <v>0</v>
      </c>
      <c r="E8" s="159">
        <v>0</v>
      </c>
      <c r="F8" s="156">
        <v>136766</v>
      </c>
      <c r="G8" s="160">
        <v>478682</v>
      </c>
      <c r="H8" s="159">
        <v>16179406</v>
      </c>
      <c r="I8" s="156">
        <v>146716</v>
      </c>
      <c r="J8" s="157">
        <v>513506</v>
      </c>
      <c r="K8" s="161">
        <v>136766</v>
      </c>
      <c r="L8" s="159">
        <v>16179406</v>
      </c>
      <c r="M8" s="188">
        <v>146716</v>
      </c>
      <c r="N8" s="172" t="str">
        <f>A8</f>
        <v>那覇市</v>
      </c>
      <c r="O8" s="6"/>
      <c r="P8" s="207"/>
      <c r="Q8" s="207"/>
      <c r="R8" s="207"/>
      <c r="S8" s="207"/>
      <c r="T8" s="207"/>
    </row>
    <row r="9" spans="1:20" s="7" customFormat="1" ht="11.25" customHeight="1" x14ac:dyDescent="0.2">
      <c r="A9" s="59" t="s">
        <v>63</v>
      </c>
      <c r="B9" s="189">
        <v>4350</v>
      </c>
      <c r="C9" s="128">
        <v>15225</v>
      </c>
      <c r="D9" s="129">
        <v>0</v>
      </c>
      <c r="E9" s="116">
        <v>0</v>
      </c>
      <c r="F9" s="8">
        <v>42743</v>
      </c>
      <c r="G9" s="146">
        <v>149601</v>
      </c>
      <c r="H9" s="116">
        <v>4457094</v>
      </c>
      <c r="I9" s="8">
        <v>47093</v>
      </c>
      <c r="J9" s="128">
        <v>164826</v>
      </c>
      <c r="K9" s="129">
        <v>42743</v>
      </c>
      <c r="L9" s="116">
        <v>4457094</v>
      </c>
      <c r="M9" s="190">
        <v>47093</v>
      </c>
      <c r="N9" s="173" t="str">
        <f t="shared" ref="N9:N48" si="0">A9</f>
        <v>宜野湾市</v>
      </c>
      <c r="O9" s="6"/>
      <c r="P9" s="207"/>
      <c r="Q9" s="207"/>
      <c r="R9" s="207"/>
      <c r="S9" s="207"/>
      <c r="T9" s="207"/>
    </row>
    <row r="10" spans="1:20" s="7" customFormat="1" ht="11.25" customHeight="1" x14ac:dyDescent="0.2">
      <c r="A10" s="59" t="s">
        <v>64</v>
      </c>
      <c r="B10" s="189">
        <v>2283</v>
      </c>
      <c r="C10" s="128">
        <v>7991</v>
      </c>
      <c r="D10" s="129">
        <v>0</v>
      </c>
      <c r="E10" s="116">
        <v>0</v>
      </c>
      <c r="F10" s="8">
        <v>20685</v>
      </c>
      <c r="G10" s="146">
        <v>72397</v>
      </c>
      <c r="H10" s="116">
        <v>2109388</v>
      </c>
      <c r="I10" s="8">
        <v>22968</v>
      </c>
      <c r="J10" s="128">
        <v>80388</v>
      </c>
      <c r="K10" s="129">
        <v>20685</v>
      </c>
      <c r="L10" s="116">
        <v>2109388</v>
      </c>
      <c r="M10" s="190">
        <v>22968</v>
      </c>
      <c r="N10" s="173" t="str">
        <f t="shared" si="0"/>
        <v>石垣市</v>
      </c>
      <c r="O10" s="6"/>
      <c r="P10" s="207"/>
      <c r="Q10" s="207"/>
      <c r="R10" s="207"/>
      <c r="S10" s="207"/>
      <c r="T10" s="207"/>
    </row>
    <row r="11" spans="1:20" s="7" customFormat="1" ht="11.25" customHeight="1" x14ac:dyDescent="0.2">
      <c r="A11" s="59" t="s">
        <v>65</v>
      </c>
      <c r="B11" s="189">
        <v>4816</v>
      </c>
      <c r="C11" s="128">
        <v>16856</v>
      </c>
      <c r="D11" s="129">
        <v>0</v>
      </c>
      <c r="E11" s="116">
        <v>0</v>
      </c>
      <c r="F11" s="8">
        <v>50692</v>
      </c>
      <c r="G11" s="146">
        <v>177422</v>
      </c>
      <c r="H11" s="116">
        <v>5453951</v>
      </c>
      <c r="I11" s="8">
        <v>55508</v>
      </c>
      <c r="J11" s="128">
        <v>194278</v>
      </c>
      <c r="K11" s="129">
        <v>50692</v>
      </c>
      <c r="L11" s="116">
        <v>5453951</v>
      </c>
      <c r="M11" s="190">
        <v>55508</v>
      </c>
      <c r="N11" s="173" t="str">
        <f t="shared" si="0"/>
        <v>浦添市</v>
      </c>
      <c r="O11" s="6"/>
      <c r="P11" s="207"/>
      <c r="Q11" s="207"/>
      <c r="R11" s="207"/>
      <c r="S11" s="207"/>
      <c r="T11" s="207"/>
    </row>
    <row r="12" spans="1:20" s="7" customFormat="1" ht="11.25" customHeight="1" x14ac:dyDescent="0.2">
      <c r="A12" s="60" t="s">
        <v>66</v>
      </c>
      <c r="B12" s="191">
        <v>2818</v>
      </c>
      <c r="C12" s="130">
        <v>9863</v>
      </c>
      <c r="D12" s="131">
        <v>0</v>
      </c>
      <c r="E12" s="117">
        <v>0</v>
      </c>
      <c r="F12" s="15">
        <v>25775</v>
      </c>
      <c r="G12" s="147">
        <v>90214</v>
      </c>
      <c r="H12" s="117">
        <v>2267018</v>
      </c>
      <c r="I12" s="15">
        <v>28593</v>
      </c>
      <c r="J12" s="130">
        <v>100077</v>
      </c>
      <c r="K12" s="131">
        <v>25775</v>
      </c>
      <c r="L12" s="117">
        <v>2267018</v>
      </c>
      <c r="M12" s="192">
        <v>28593</v>
      </c>
      <c r="N12" s="174" t="str">
        <f t="shared" si="0"/>
        <v>名護市</v>
      </c>
      <c r="O12" s="6"/>
      <c r="P12" s="207"/>
      <c r="Q12" s="207"/>
      <c r="R12" s="207"/>
      <c r="S12" s="207"/>
      <c r="T12" s="207"/>
    </row>
    <row r="13" spans="1:20" s="7" customFormat="1" ht="11.25" customHeight="1" x14ac:dyDescent="0.2">
      <c r="A13" s="61" t="s">
        <v>67</v>
      </c>
      <c r="B13" s="193">
        <v>3046</v>
      </c>
      <c r="C13" s="132">
        <v>10661</v>
      </c>
      <c r="D13" s="133">
        <v>0</v>
      </c>
      <c r="E13" s="118">
        <v>0</v>
      </c>
      <c r="F13" s="17">
        <v>24793</v>
      </c>
      <c r="G13" s="148">
        <v>86776</v>
      </c>
      <c r="H13" s="118">
        <v>2071356</v>
      </c>
      <c r="I13" s="17">
        <v>27839</v>
      </c>
      <c r="J13" s="132">
        <v>97437</v>
      </c>
      <c r="K13" s="133">
        <v>24793</v>
      </c>
      <c r="L13" s="118">
        <v>2071356</v>
      </c>
      <c r="M13" s="194">
        <v>27839</v>
      </c>
      <c r="N13" s="175" t="str">
        <f t="shared" si="0"/>
        <v>糸満市</v>
      </c>
      <c r="O13" s="6"/>
      <c r="P13" s="207"/>
      <c r="Q13" s="207"/>
      <c r="R13" s="207"/>
      <c r="S13" s="207"/>
      <c r="T13" s="207"/>
    </row>
    <row r="14" spans="1:20" s="7" customFormat="1" ht="11.25" customHeight="1" x14ac:dyDescent="0.2">
      <c r="A14" s="59" t="s">
        <v>68</v>
      </c>
      <c r="B14" s="189">
        <v>6105</v>
      </c>
      <c r="C14" s="128">
        <v>21368</v>
      </c>
      <c r="D14" s="129">
        <v>0</v>
      </c>
      <c r="E14" s="116">
        <v>0</v>
      </c>
      <c r="F14" s="8">
        <v>56818</v>
      </c>
      <c r="G14" s="146">
        <v>198863</v>
      </c>
      <c r="H14" s="116">
        <v>5802970</v>
      </c>
      <c r="I14" s="8">
        <v>62923</v>
      </c>
      <c r="J14" s="128">
        <v>220231</v>
      </c>
      <c r="K14" s="129">
        <v>56818</v>
      </c>
      <c r="L14" s="116">
        <v>5802970</v>
      </c>
      <c r="M14" s="190">
        <v>62923</v>
      </c>
      <c r="N14" s="173" t="str">
        <f t="shared" si="0"/>
        <v>沖縄市</v>
      </c>
      <c r="O14" s="6"/>
      <c r="P14" s="207"/>
      <c r="Q14" s="207"/>
      <c r="R14" s="207"/>
      <c r="S14" s="207"/>
      <c r="T14" s="207"/>
    </row>
    <row r="15" spans="1:20" s="7" customFormat="1" ht="11.25" customHeight="1" x14ac:dyDescent="0.2">
      <c r="A15" s="59" t="s">
        <v>69</v>
      </c>
      <c r="B15" s="189">
        <v>2788</v>
      </c>
      <c r="C15" s="128">
        <v>9758</v>
      </c>
      <c r="D15" s="129">
        <v>0</v>
      </c>
      <c r="E15" s="116">
        <v>0</v>
      </c>
      <c r="F15" s="8">
        <v>28126</v>
      </c>
      <c r="G15" s="146">
        <v>98441</v>
      </c>
      <c r="H15" s="116">
        <v>2835906</v>
      </c>
      <c r="I15" s="8">
        <v>30914</v>
      </c>
      <c r="J15" s="128">
        <v>108199</v>
      </c>
      <c r="K15" s="129">
        <v>28126</v>
      </c>
      <c r="L15" s="116">
        <v>2835906</v>
      </c>
      <c r="M15" s="190">
        <v>30914</v>
      </c>
      <c r="N15" s="173" t="str">
        <f t="shared" si="0"/>
        <v>豊見城市</v>
      </c>
      <c r="O15" s="6"/>
      <c r="P15" s="207"/>
      <c r="Q15" s="207"/>
      <c r="R15" s="207"/>
      <c r="S15" s="207"/>
      <c r="T15" s="207"/>
    </row>
    <row r="16" spans="1:20" s="7" customFormat="1" ht="11.25" customHeight="1" x14ac:dyDescent="0.2">
      <c r="A16" s="59" t="s">
        <v>70</v>
      </c>
      <c r="B16" s="189">
        <v>5763</v>
      </c>
      <c r="C16" s="128">
        <v>20170</v>
      </c>
      <c r="D16" s="129">
        <v>0</v>
      </c>
      <c r="E16" s="116">
        <v>0</v>
      </c>
      <c r="F16" s="8">
        <v>48096</v>
      </c>
      <c r="G16" s="146">
        <v>168337</v>
      </c>
      <c r="H16" s="116">
        <v>4159453</v>
      </c>
      <c r="I16" s="8">
        <v>53859</v>
      </c>
      <c r="J16" s="128">
        <v>188507</v>
      </c>
      <c r="K16" s="129">
        <v>48096</v>
      </c>
      <c r="L16" s="116">
        <v>4159453</v>
      </c>
      <c r="M16" s="190">
        <v>53859</v>
      </c>
      <c r="N16" s="173" t="str">
        <f t="shared" si="0"/>
        <v>うるま市</v>
      </c>
      <c r="O16" s="6"/>
      <c r="P16" s="207"/>
      <c r="Q16" s="207"/>
      <c r="R16" s="207"/>
      <c r="S16" s="207"/>
      <c r="T16" s="207"/>
    </row>
    <row r="17" spans="1:20" s="7" customFormat="1" ht="11.25" customHeight="1" x14ac:dyDescent="0.2">
      <c r="A17" s="62" t="s">
        <v>71</v>
      </c>
      <c r="B17" s="195">
        <v>2590</v>
      </c>
      <c r="C17" s="134">
        <v>9066</v>
      </c>
      <c r="D17" s="135">
        <v>0</v>
      </c>
      <c r="E17" s="119">
        <v>0</v>
      </c>
      <c r="F17" s="9">
        <v>22451</v>
      </c>
      <c r="G17" s="149">
        <v>78580</v>
      </c>
      <c r="H17" s="119">
        <v>2188112</v>
      </c>
      <c r="I17" s="9">
        <v>25041</v>
      </c>
      <c r="J17" s="134">
        <v>87646</v>
      </c>
      <c r="K17" s="135">
        <v>22451</v>
      </c>
      <c r="L17" s="119">
        <v>2188112</v>
      </c>
      <c r="M17" s="196">
        <v>25041</v>
      </c>
      <c r="N17" s="173" t="str">
        <f t="shared" si="0"/>
        <v>宮古島市</v>
      </c>
      <c r="O17" s="6"/>
      <c r="P17" s="207"/>
      <c r="Q17" s="207"/>
      <c r="R17" s="207"/>
      <c r="S17" s="207"/>
      <c r="T17" s="207"/>
    </row>
    <row r="18" spans="1:20" s="7" customFormat="1" ht="11.25" customHeight="1" x14ac:dyDescent="0.2">
      <c r="A18" s="58" t="s">
        <v>72</v>
      </c>
      <c r="B18" s="197">
        <v>2357</v>
      </c>
      <c r="C18" s="127">
        <v>8251</v>
      </c>
      <c r="D18" s="136">
        <v>0</v>
      </c>
      <c r="E18" s="115">
        <v>0</v>
      </c>
      <c r="F18" s="5">
        <v>18020</v>
      </c>
      <c r="G18" s="145">
        <v>63070</v>
      </c>
      <c r="H18" s="115">
        <v>1515447</v>
      </c>
      <c r="I18" s="5">
        <v>20377</v>
      </c>
      <c r="J18" s="127">
        <v>71321</v>
      </c>
      <c r="K18" s="136">
        <v>18020</v>
      </c>
      <c r="L18" s="115">
        <v>1515447</v>
      </c>
      <c r="M18" s="198">
        <v>20377</v>
      </c>
      <c r="N18" s="176" t="str">
        <f t="shared" si="0"/>
        <v>南城市</v>
      </c>
      <c r="O18" s="6"/>
      <c r="P18" s="207"/>
      <c r="Q18" s="207"/>
      <c r="R18" s="207"/>
      <c r="S18" s="207"/>
      <c r="T18" s="207"/>
    </row>
    <row r="19" spans="1:20" s="7" customFormat="1" ht="11.25" customHeight="1" x14ac:dyDescent="0.2">
      <c r="A19" s="59" t="s">
        <v>73</v>
      </c>
      <c r="B19" s="189">
        <v>273</v>
      </c>
      <c r="C19" s="128">
        <v>956</v>
      </c>
      <c r="D19" s="129">
        <v>0</v>
      </c>
      <c r="E19" s="116">
        <v>0</v>
      </c>
      <c r="F19" s="8">
        <v>1714</v>
      </c>
      <c r="G19" s="146">
        <v>5999</v>
      </c>
      <c r="H19" s="116">
        <v>124932</v>
      </c>
      <c r="I19" s="8">
        <v>1987</v>
      </c>
      <c r="J19" s="128">
        <v>6955</v>
      </c>
      <c r="K19" s="129">
        <v>1714</v>
      </c>
      <c r="L19" s="116">
        <v>124932</v>
      </c>
      <c r="M19" s="190">
        <v>1987</v>
      </c>
      <c r="N19" s="173" t="str">
        <f t="shared" si="0"/>
        <v>国頭村</v>
      </c>
      <c r="O19" s="6"/>
      <c r="P19" s="207"/>
      <c r="Q19" s="207"/>
      <c r="R19" s="207"/>
      <c r="S19" s="207"/>
      <c r="T19" s="207"/>
    </row>
    <row r="20" spans="1:20" s="7" customFormat="1" ht="11.25" customHeight="1" x14ac:dyDescent="0.2">
      <c r="A20" s="59" t="s">
        <v>74</v>
      </c>
      <c r="B20" s="189">
        <v>155</v>
      </c>
      <c r="C20" s="128">
        <v>543</v>
      </c>
      <c r="D20" s="129">
        <v>0</v>
      </c>
      <c r="E20" s="116">
        <v>0</v>
      </c>
      <c r="F20" s="8">
        <v>1014</v>
      </c>
      <c r="G20" s="146">
        <v>3550</v>
      </c>
      <c r="H20" s="116">
        <v>70678</v>
      </c>
      <c r="I20" s="8">
        <v>1169</v>
      </c>
      <c r="J20" s="128">
        <v>4093</v>
      </c>
      <c r="K20" s="129">
        <v>1014</v>
      </c>
      <c r="L20" s="116">
        <v>70678</v>
      </c>
      <c r="M20" s="190">
        <v>1169</v>
      </c>
      <c r="N20" s="173" t="str">
        <f t="shared" si="0"/>
        <v>大宜味村</v>
      </c>
      <c r="O20" s="6"/>
      <c r="P20" s="207"/>
      <c r="Q20" s="207"/>
      <c r="R20" s="207"/>
      <c r="S20" s="207"/>
      <c r="T20" s="207"/>
    </row>
    <row r="21" spans="1:20" s="7" customFormat="1" ht="11.25" customHeight="1" x14ac:dyDescent="0.2">
      <c r="A21" s="59" t="s">
        <v>75</v>
      </c>
      <c r="B21" s="189">
        <v>106</v>
      </c>
      <c r="C21" s="128">
        <v>372</v>
      </c>
      <c r="D21" s="129">
        <v>0</v>
      </c>
      <c r="E21" s="116">
        <v>0</v>
      </c>
      <c r="F21" s="8">
        <v>576</v>
      </c>
      <c r="G21" s="146">
        <v>2017</v>
      </c>
      <c r="H21" s="116">
        <v>48677</v>
      </c>
      <c r="I21" s="8">
        <v>682</v>
      </c>
      <c r="J21" s="128">
        <v>2389</v>
      </c>
      <c r="K21" s="129">
        <v>576</v>
      </c>
      <c r="L21" s="116">
        <v>48677</v>
      </c>
      <c r="M21" s="190">
        <v>682</v>
      </c>
      <c r="N21" s="173" t="str">
        <f t="shared" si="0"/>
        <v>東村</v>
      </c>
      <c r="O21" s="6"/>
      <c r="P21" s="207"/>
      <c r="Q21" s="207"/>
      <c r="R21" s="207"/>
      <c r="S21" s="207"/>
      <c r="T21" s="207"/>
    </row>
    <row r="22" spans="1:20" s="7" customFormat="1" ht="11.25" customHeight="1" x14ac:dyDescent="0.2">
      <c r="A22" s="63" t="s">
        <v>76</v>
      </c>
      <c r="B22" s="199">
        <v>481</v>
      </c>
      <c r="C22" s="137">
        <v>1684</v>
      </c>
      <c r="D22" s="138">
        <v>0</v>
      </c>
      <c r="E22" s="120">
        <v>0</v>
      </c>
      <c r="F22" s="18">
        <v>2999</v>
      </c>
      <c r="G22" s="150">
        <v>10496</v>
      </c>
      <c r="H22" s="120">
        <v>209246</v>
      </c>
      <c r="I22" s="18">
        <v>3480</v>
      </c>
      <c r="J22" s="137">
        <v>12180</v>
      </c>
      <c r="K22" s="138">
        <v>2999</v>
      </c>
      <c r="L22" s="120">
        <v>209246</v>
      </c>
      <c r="M22" s="200">
        <v>3480</v>
      </c>
      <c r="N22" s="177" t="str">
        <f t="shared" si="0"/>
        <v>今帰仁村</v>
      </c>
      <c r="O22" s="6"/>
      <c r="P22" s="207"/>
      <c r="Q22" s="207"/>
      <c r="R22" s="207"/>
      <c r="S22" s="207"/>
      <c r="T22" s="207"/>
    </row>
    <row r="23" spans="1:20" s="7" customFormat="1" ht="11.25" customHeight="1" x14ac:dyDescent="0.2">
      <c r="A23" s="64" t="s">
        <v>77</v>
      </c>
      <c r="B23" s="201">
        <v>668</v>
      </c>
      <c r="C23" s="139">
        <v>2340</v>
      </c>
      <c r="D23" s="140">
        <v>0</v>
      </c>
      <c r="E23" s="121">
        <v>0</v>
      </c>
      <c r="F23" s="16">
        <v>4585</v>
      </c>
      <c r="G23" s="151">
        <v>16049</v>
      </c>
      <c r="H23" s="121">
        <v>337033</v>
      </c>
      <c r="I23" s="16">
        <v>5253</v>
      </c>
      <c r="J23" s="139">
        <v>18389</v>
      </c>
      <c r="K23" s="140">
        <v>4585</v>
      </c>
      <c r="L23" s="121">
        <v>337033</v>
      </c>
      <c r="M23" s="202">
        <v>5253</v>
      </c>
      <c r="N23" s="178" t="str">
        <f t="shared" si="0"/>
        <v>本部町</v>
      </c>
      <c r="O23" s="6"/>
      <c r="P23" s="207"/>
      <c r="Q23" s="207"/>
      <c r="R23" s="207"/>
      <c r="S23" s="207"/>
      <c r="T23" s="207"/>
    </row>
    <row r="24" spans="1:20" s="7" customFormat="1" ht="11.25" customHeight="1" x14ac:dyDescent="0.2">
      <c r="A24" s="59" t="s">
        <v>78</v>
      </c>
      <c r="B24" s="189">
        <v>572</v>
      </c>
      <c r="C24" s="128">
        <v>2002</v>
      </c>
      <c r="D24" s="129">
        <v>0</v>
      </c>
      <c r="E24" s="116">
        <v>0</v>
      </c>
      <c r="F24" s="8">
        <v>4725</v>
      </c>
      <c r="G24" s="146">
        <v>16538</v>
      </c>
      <c r="H24" s="116">
        <v>448759</v>
      </c>
      <c r="I24" s="8">
        <v>5297</v>
      </c>
      <c r="J24" s="128">
        <v>18540</v>
      </c>
      <c r="K24" s="129">
        <v>4725</v>
      </c>
      <c r="L24" s="116">
        <v>448759</v>
      </c>
      <c r="M24" s="190">
        <v>5297</v>
      </c>
      <c r="N24" s="173" t="str">
        <f t="shared" si="0"/>
        <v>恩納村</v>
      </c>
      <c r="O24" s="6"/>
      <c r="P24" s="207"/>
      <c r="Q24" s="207"/>
      <c r="R24" s="207"/>
      <c r="S24" s="207"/>
      <c r="T24" s="207"/>
    </row>
    <row r="25" spans="1:20" s="7" customFormat="1" ht="11.25" customHeight="1" x14ac:dyDescent="0.2">
      <c r="A25" s="59" t="s">
        <v>79</v>
      </c>
      <c r="B25" s="189">
        <v>322</v>
      </c>
      <c r="C25" s="128">
        <v>1126</v>
      </c>
      <c r="D25" s="129">
        <v>0</v>
      </c>
      <c r="E25" s="116">
        <v>0</v>
      </c>
      <c r="F25" s="8">
        <v>2540</v>
      </c>
      <c r="G25" s="146">
        <v>8891</v>
      </c>
      <c r="H25" s="116">
        <v>201134</v>
      </c>
      <c r="I25" s="8">
        <v>2862</v>
      </c>
      <c r="J25" s="128">
        <v>10017</v>
      </c>
      <c r="K25" s="129">
        <v>2540</v>
      </c>
      <c r="L25" s="116">
        <v>201134</v>
      </c>
      <c r="M25" s="190">
        <v>2862</v>
      </c>
      <c r="N25" s="173" t="str">
        <f t="shared" si="0"/>
        <v>宜野座村</v>
      </c>
      <c r="O25" s="6"/>
      <c r="P25" s="207"/>
      <c r="Q25" s="207"/>
      <c r="R25" s="207"/>
      <c r="S25" s="207"/>
      <c r="T25" s="207"/>
    </row>
    <row r="26" spans="1:20" s="7" customFormat="1" ht="11.25" customHeight="1" x14ac:dyDescent="0.2">
      <c r="A26" s="59" t="s">
        <v>80</v>
      </c>
      <c r="B26" s="189">
        <v>640</v>
      </c>
      <c r="C26" s="128">
        <v>2241</v>
      </c>
      <c r="D26" s="129">
        <v>0</v>
      </c>
      <c r="E26" s="116">
        <v>0</v>
      </c>
      <c r="F26" s="8">
        <v>4576</v>
      </c>
      <c r="G26" s="146">
        <v>16016</v>
      </c>
      <c r="H26" s="116">
        <v>407314</v>
      </c>
      <c r="I26" s="8">
        <v>5216</v>
      </c>
      <c r="J26" s="128">
        <v>18257</v>
      </c>
      <c r="K26" s="129">
        <v>4576</v>
      </c>
      <c r="L26" s="116">
        <v>407314</v>
      </c>
      <c r="M26" s="190">
        <v>5216</v>
      </c>
      <c r="N26" s="173" t="str">
        <f t="shared" si="0"/>
        <v>金武町</v>
      </c>
      <c r="O26" s="6"/>
      <c r="P26" s="207"/>
      <c r="Q26" s="207"/>
      <c r="R26" s="207"/>
      <c r="S26" s="207"/>
      <c r="T26" s="207"/>
    </row>
    <row r="27" spans="1:20" s="7" customFormat="1" ht="11.25" customHeight="1" x14ac:dyDescent="0.2">
      <c r="A27" s="60" t="s">
        <v>81</v>
      </c>
      <c r="B27" s="191">
        <v>269</v>
      </c>
      <c r="C27" s="130">
        <v>942</v>
      </c>
      <c r="D27" s="131">
        <v>0</v>
      </c>
      <c r="E27" s="117">
        <v>0</v>
      </c>
      <c r="F27" s="15">
        <v>1318</v>
      </c>
      <c r="G27" s="147">
        <v>4613</v>
      </c>
      <c r="H27" s="117">
        <v>107530</v>
      </c>
      <c r="I27" s="15">
        <v>1587</v>
      </c>
      <c r="J27" s="130">
        <v>5555</v>
      </c>
      <c r="K27" s="131">
        <v>1318</v>
      </c>
      <c r="L27" s="117">
        <v>107530</v>
      </c>
      <c r="M27" s="192">
        <v>1587</v>
      </c>
      <c r="N27" s="174" t="str">
        <f t="shared" si="0"/>
        <v>伊江村</v>
      </c>
      <c r="O27" s="6"/>
      <c r="P27" s="207"/>
      <c r="Q27" s="207"/>
      <c r="R27" s="207"/>
      <c r="S27" s="207"/>
      <c r="T27" s="207"/>
    </row>
    <row r="28" spans="1:20" s="7" customFormat="1" ht="11.25" customHeight="1" x14ac:dyDescent="0.2">
      <c r="A28" s="61" t="s">
        <v>82</v>
      </c>
      <c r="B28" s="193">
        <v>1950</v>
      </c>
      <c r="C28" s="132">
        <v>6826</v>
      </c>
      <c r="D28" s="133">
        <v>0</v>
      </c>
      <c r="E28" s="118">
        <v>0</v>
      </c>
      <c r="F28" s="17">
        <v>17051</v>
      </c>
      <c r="G28" s="148">
        <v>59679</v>
      </c>
      <c r="H28" s="118">
        <v>1647257</v>
      </c>
      <c r="I28" s="17">
        <v>19001</v>
      </c>
      <c r="J28" s="132">
        <v>66505</v>
      </c>
      <c r="K28" s="133">
        <v>17051</v>
      </c>
      <c r="L28" s="118">
        <v>1647257</v>
      </c>
      <c r="M28" s="194">
        <v>19001</v>
      </c>
      <c r="N28" s="175" t="str">
        <f t="shared" si="0"/>
        <v>読谷村</v>
      </c>
      <c r="O28" s="6"/>
      <c r="P28" s="207"/>
      <c r="Q28" s="207"/>
      <c r="R28" s="207"/>
      <c r="S28" s="207"/>
      <c r="T28" s="207"/>
    </row>
    <row r="29" spans="1:20" s="7" customFormat="1" ht="11.25" customHeight="1" x14ac:dyDescent="0.2">
      <c r="A29" s="59" t="s">
        <v>83</v>
      </c>
      <c r="B29" s="189">
        <v>553</v>
      </c>
      <c r="C29" s="128">
        <v>1936</v>
      </c>
      <c r="D29" s="129">
        <v>0</v>
      </c>
      <c r="E29" s="116">
        <v>0</v>
      </c>
      <c r="F29" s="8">
        <v>5254</v>
      </c>
      <c r="G29" s="146">
        <v>18389</v>
      </c>
      <c r="H29" s="116">
        <v>670779</v>
      </c>
      <c r="I29" s="8">
        <v>5807</v>
      </c>
      <c r="J29" s="128">
        <v>20325</v>
      </c>
      <c r="K29" s="129">
        <v>5254</v>
      </c>
      <c r="L29" s="116">
        <v>670779</v>
      </c>
      <c r="M29" s="190">
        <v>5807</v>
      </c>
      <c r="N29" s="173" t="str">
        <f t="shared" si="0"/>
        <v>嘉手納町</v>
      </c>
      <c r="O29" s="6"/>
      <c r="P29" s="207"/>
      <c r="Q29" s="207"/>
      <c r="R29" s="207"/>
      <c r="S29" s="207"/>
      <c r="T29" s="207"/>
    </row>
    <row r="30" spans="1:20" s="7" customFormat="1" ht="11.25" customHeight="1" x14ac:dyDescent="0.2">
      <c r="A30" s="59" t="s">
        <v>84</v>
      </c>
      <c r="B30" s="189">
        <v>1245</v>
      </c>
      <c r="C30" s="128">
        <v>4359</v>
      </c>
      <c r="D30" s="129">
        <v>0</v>
      </c>
      <c r="E30" s="116">
        <v>0</v>
      </c>
      <c r="F30" s="8">
        <v>11804</v>
      </c>
      <c r="G30" s="146">
        <v>41315</v>
      </c>
      <c r="H30" s="116">
        <v>1451970</v>
      </c>
      <c r="I30" s="8">
        <v>13049</v>
      </c>
      <c r="J30" s="128">
        <v>45674</v>
      </c>
      <c r="K30" s="129">
        <v>11804</v>
      </c>
      <c r="L30" s="116">
        <v>1451970</v>
      </c>
      <c r="M30" s="190">
        <v>13049</v>
      </c>
      <c r="N30" s="173" t="str">
        <f t="shared" si="0"/>
        <v>北谷町</v>
      </c>
      <c r="O30" s="6"/>
      <c r="P30" s="207"/>
      <c r="Q30" s="207"/>
      <c r="R30" s="207"/>
      <c r="S30" s="207"/>
      <c r="T30" s="207"/>
    </row>
    <row r="31" spans="1:20" s="7" customFormat="1" ht="11.25" customHeight="1" x14ac:dyDescent="0.2">
      <c r="A31" s="59" t="s">
        <v>85</v>
      </c>
      <c r="B31" s="189">
        <v>733</v>
      </c>
      <c r="C31" s="128">
        <v>2566</v>
      </c>
      <c r="D31" s="129">
        <v>0</v>
      </c>
      <c r="E31" s="116">
        <v>0</v>
      </c>
      <c r="F31" s="8">
        <v>7399</v>
      </c>
      <c r="G31" s="146">
        <v>25896</v>
      </c>
      <c r="H31" s="116">
        <v>866279</v>
      </c>
      <c r="I31" s="8">
        <v>8132</v>
      </c>
      <c r="J31" s="128">
        <v>28462</v>
      </c>
      <c r="K31" s="129">
        <v>7399</v>
      </c>
      <c r="L31" s="116">
        <v>866279</v>
      </c>
      <c r="M31" s="190">
        <v>8132</v>
      </c>
      <c r="N31" s="173" t="str">
        <f t="shared" si="0"/>
        <v>北中城村</v>
      </c>
      <c r="O31" s="6"/>
      <c r="P31" s="207"/>
      <c r="Q31" s="207"/>
      <c r="R31" s="207"/>
      <c r="S31" s="207"/>
      <c r="T31" s="207"/>
    </row>
    <row r="32" spans="1:20" s="7" customFormat="1" ht="11.25" customHeight="1" x14ac:dyDescent="0.2">
      <c r="A32" s="63" t="s">
        <v>86</v>
      </c>
      <c r="B32" s="199">
        <v>986</v>
      </c>
      <c r="C32" s="137">
        <v>3452</v>
      </c>
      <c r="D32" s="138">
        <v>0</v>
      </c>
      <c r="E32" s="120">
        <v>0</v>
      </c>
      <c r="F32" s="18">
        <v>9167</v>
      </c>
      <c r="G32" s="150">
        <v>32085</v>
      </c>
      <c r="H32" s="120">
        <v>951608</v>
      </c>
      <c r="I32" s="18">
        <v>10153</v>
      </c>
      <c r="J32" s="137">
        <v>35537</v>
      </c>
      <c r="K32" s="138">
        <v>9167</v>
      </c>
      <c r="L32" s="120">
        <v>951608</v>
      </c>
      <c r="M32" s="200">
        <v>10153</v>
      </c>
      <c r="N32" s="177" t="str">
        <f t="shared" si="0"/>
        <v>中城村</v>
      </c>
      <c r="O32" s="6"/>
      <c r="P32" s="207"/>
      <c r="Q32" s="207"/>
      <c r="R32" s="207"/>
      <c r="S32" s="207"/>
      <c r="T32" s="207"/>
    </row>
    <row r="33" spans="1:20" s="7" customFormat="1" ht="11.25" customHeight="1" x14ac:dyDescent="0.2">
      <c r="A33" s="64" t="s">
        <v>87</v>
      </c>
      <c r="B33" s="201">
        <v>1701</v>
      </c>
      <c r="C33" s="139">
        <v>5954</v>
      </c>
      <c r="D33" s="140">
        <v>0</v>
      </c>
      <c r="E33" s="121">
        <v>0</v>
      </c>
      <c r="F33" s="16">
        <v>14590</v>
      </c>
      <c r="G33" s="151">
        <v>51065</v>
      </c>
      <c r="H33" s="121">
        <v>1336071</v>
      </c>
      <c r="I33" s="16">
        <v>16291</v>
      </c>
      <c r="J33" s="139">
        <v>57019</v>
      </c>
      <c r="K33" s="140">
        <v>14590</v>
      </c>
      <c r="L33" s="121">
        <v>1336071</v>
      </c>
      <c r="M33" s="202">
        <v>16291</v>
      </c>
      <c r="N33" s="178" t="str">
        <f t="shared" si="0"/>
        <v>西原町</v>
      </c>
      <c r="O33" s="6"/>
      <c r="P33" s="207"/>
      <c r="Q33" s="207"/>
      <c r="R33" s="207"/>
      <c r="S33" s="207"/>
      <c r="T33" s="207"/>
    </row>
    <row r="34" spans="1:20" s="7" customFormat="1" ht="11.25" customHeight="1" x14ac:dyDescent="0.2">
      <c r="A34" s="59" t="s">
        <v>88</v>
      </c>
      <c r="B34" s="189">
        <v>949</v>
      </c>
      <c r="C34" s="128">
        <v>3322</v>
      </c>
      <c r="D34" s="129">
        <v>0</v>
      </c>
      <c r="E34" s="116">
        <v>0</v>
      </c>
      <c r="F34" s="8">
        <v>8326</v>
      </c>
      <c r="G34" s="146">
        <v>29142</v>
      </c>
      <c r="H34" s="116">
        <v>763244</v>
      </c>
      <c r="I34" s="8">
        <v>9275</v>
      </c>
      <c r="J34" s="128">
        <v>32464</v>
      </c>
      <c r="K34" s="129">
        <v>8326</v>
      </c>
      <c r="L34" s="116">
        <v>763244</v>
      </c>
      <c r="M34" s="190">
        <v>9275</v>
      </c>
      <c r="N34" s="173" t="str">
        <f t="shared" si="0"/>
        <v>与那原町</v>
      </c>
      <c r="O34" s="6"/>
      <c r="P34" s="207"/>
      <c r="Q34" s="207"/>
      <c r="R34" s="207"/>
      <c r="S34" s="207"/>
      <c r="T34" s="207"/>
    </row>
    <row r="35" spans="1:20" s="7" customFormat="1" ht="11.25" customHeight="1" x14ac:dyDescent="0.2">
      <c r="A35" s="59" t="s">
        <v>89</v>
      </c>
      <c r="B35" s="189">
        <v>1705</v>
      </c>
      <c r="C35" s="128">
        <v>5968</v>
      </c>
      <c r="D35" s="129">
        <v>0</v>
      </c>
      <c r="E35" s="116">
        <v>0</v>
      </c>
      <c r="F35" s="8">
        <v>17500</v>
      </c>
      <c r="G35" s="146">
        <v>61250</v>
      </c>
      <c r="H35" s="116">
        <v>1695625</v>
      </c>
      <c r="I35" s="8">
        <v>19205</v>
      </c>
      <c r="J35" s="128">
        <v>67218</v>
      </c>
      <c r="K35" s="129">
        <v>17500</v>
      </c>
      <c r="L35" s="116">
        <v>1695625</v>
      </c>
      <c r="M35" s="190">
        <v>19205</v>
      </c>
      <c r="N35" s="173" t="str">
        <f t="shared" si="0"/>
        <v>南風原町</v>
      </c>
      <c r="O35" s="6"/>
      <c r="P35" s="207"/>
      <c r="Q35" s="207"/>
      <c r="R35" s="207"/>
      <c r="S35" s="207"/>
      <c r="T35" s="207"/>
    </row>
    <row r="36" spans="1:20" s="7" customFormat="1" ht="11.25" customHeight="1" x14ac:dyDescent="0.2">
      <c r="A36" s="59" t="s">
        <v>90</v>
      </c>
      <c r="B36" s="189">
        <v>34</v>
      </c>
      <c r="C36" s="128">
        <v>120</v>
      </c>
      <c r="D36" s="129">
        <v>0</v>
      </c>
      <c r="E36" s="116">
        <v>0</v>
      </c>
      <c r="F36" s="8">
        <v>307</v>
      </c>
      <c r="G36" s="146">
        <v>1075</v>
      </c>
      <c r="H36" s="116">
        <v>28781</v>
      </c>
      <c r="I36" s="8">
        <v>341</v>
      </c>
      <c r="J36" s="128">
        <v>1195</v>
      </c>
      <c r="K36" s="129">
        <v>307</v>
      </c>
      <c r="L36" s="116">
        <v>28781</v>
      </c>
      <c r="M36" s="190">
        <v>341</v>
      </c>
      <c r="N36" s="173" t="str">
        <f t="shared" si="0"/>
        <v>渡嘉敷村</v>
      </c>
      <c r="O36" s="6"/>
      <c r="P36" s="207"/>
      <c r="Q36" s="207"/>
      <c r="R36" s="207"/>
      <c r="S36" s="207"/>
      <c r="T36" s="207"/>
    </row>
    <row r="37" spans="1:20" s="7" customFormat="1" ht="11.25" customHeight="1" x14ac:dyDescent="0.2">
      <c r="A37" s="60" t="s">
        <v>91</v>
      </c>
      <c r="B37" s="191">
        <v>81</v>
      </c>
      <c r="C37" s="130">
        <v>284</v>
      </c>
      <c r="D37" s="131">
        <v>0</v>
      </c>
      <c r="E37" s="117">
        <v>0</v>
      </c>
      <c r="F37" s="15">
        <v>335</v>
      </c>
      <c r="G37" s="147">
        <v>1174</v>
      </c>
      <c r="H37" s="117">
        <v>32418</v>
      </c>
      <c r="I37" s="15">
        <v>416</v>
      </c>
      <c r="J37" s="130">
        <v>1458</v>
      </c>
      <c r="K37" s="131">
        <v>335</v>
      </c>
      <c r="L37" s="117">
        <v>32418</v>
      </c>
      <c r="M37" s="192">
        <v>416</v>
      </c>
      <c r="N37" s="174" t="str">
        <f t="shared" si="0"/>
        <v>座間味村</v>
      </c>
      <c r="O37" s="6"/>
      <c r="P37" s="207"/>
      <c r="Q37" s="207"/>
      <c r="R37" s="207"/>
      <c r="S37" s="207"/>
      <c r="T37" s="207"/>
    </row>
    <row r="38" spans="1:20" s="7" customFormat="1" ht="11.25" customHeight="1" x14ac:dyDescent="0.2">
      <c r="A38" s="61" t="s">
        <v>92</v>
      </c>
      <c r="B38" s="193">
        <v>26</v>
      </c>
      <c r="C38" s="132">
        <v>93</v>
      </c>
      <c r="D38" s="133">
        <v>0</v>
      </c>
      <c r="E38" s="118">
        <v>0</v>
      </c>
      <c r="F38" s="17">
        <v>246</v>
      </c>
      <c r="G38" s="148">
        <v>862</v>
      </c>
      <c r="H38" s="118">
        <v>20131</v>
      </c>
      <c r="I38" s="17">
        <v>272</v>
      </c>
      <c r="J38" s="132">
        <v>955</v>
      </c>
      <c r="K38" s="133">
        <v>246</v>
      </c>
      <c r="L38" s="118">
        <v>20131</v>
      </c>
      <c r="M38" s="194">
        <v>272</v>
      </c>
      <c r="N38" s="175" t="str">
        <f t="shared" si="0"/>
        <v>粟国村</v>
      </c>
      <c r="O38" s="6"/>
      <c r="P38" s="207"/>
      <c r="Q38" s="207"/>
      <c r="R38" s="207"/>
      <c r="S38" s="207"/>
      <c r="T38" s="207"/>
    </row>
    <row r="39" spans="1:20" s="7" customFormat="1" ht="11.25" customHeight="1" x14ac:dyDescent="0.2">
      <c r="A39" s="59" t="s">
        <v>93</v>
      </c>
      <c r="B39" s="189">
        <v>18</v>
      </c>
      <c r="C39" s="128">
        <v>63</v>
      </c>
      <c r="D39" s="129">
        <v>0</v>
      </c>
      <c r="E39" s="116">
        <v>0</v>
      </c>
      <c r="F39" s="8">
        <v>129</v>
      </c>
      <c r="G39" s="146">
        <v>452</v>
      </c>
      <c r="H39" s="116">
        <v>10881</v>
      </c>
      <c r="I39" s="8">
        <v>147</v>
      </c>
      <c r="J39" s="128">
        <v>515</v>
      </c>
      <c r="K39" s="129">
        <v>129</v>
      </c>
      <c r="L39" s="116">
        <v>10881</v>
      </c>
      <c r="M39" s="190">
        <v>147</v>
      </c>
      <c r="N39" s="173" t="str">
        <f t="shared" si="0"/>
        <v>渡名喜村</v>
      </c>
      <c r="O39" s="6"/>
      <c r="P39" s="207"/>
      <c r="Q39" s="207"/>
      <c r="R39" s="207"/>
      <c r="S39" s="207"/>
      <c r="T39" s="207"/>
    </row>
    <row r="40" spans="1:20" s="7" customFormat="1" ht="11.25" customHeight="1" x14ac:dyDescent="0.2">
      <c r="A40" s="59" t="s">
        <v>94</v>
      </c>
      <c r="B40" s="189">
        <v>70</v>
      </c>
      <c r="C40" s="128">
        <v>246</v>
      </c>
      <c r="D40" s="129">
        <v>0</v>
      </c>
      <c r="E40" s="116">
        <v>0</v>
      </c>
      <c r="F40" s="8">
        <v>551</v>
      </c>
      <c r="G40" s="146">
        <v>1929</v>
      </c>
      <c r="H40" s="116">
        <v>69281</v>
      </c>
      <c r="I40" s="8">
        <v>621</v>
      </c>
      <c r="J40" s="128">
        <v>2175</v>
      </c>
      <c r="K40" s="129">
        <v>551</v>
      </c>
      <c r="L40" s="116">
        <v>69281</v>
      </c>
      <c r="M40" s="190">
        <v>621</v>
      </c>
      <c r="N40" s="173" t="str">
        <f t="shared" si="0"/>
        <v>南大東村</v>
      </c>
      <c r="O40" s="6"/>
      <c r="P40" s="207"/>
      <c r="Q40" s="207"/>
      <c r="R40" s="207"/>
      <c r="S40" s="207"/>
      <c r="T40" s="207"/>
    </row>
    <row r="41" spans="1:20" s="7" customFormat="1" ht="11.25" customHeight="1" x14ac:dyDescent="0.2">
      <c r="A41" s="59" t="s">
        <v>95</v>
      </c>
      <c r="B41" s="189">
        <v>22</v>
      </c>
      <c r="C41" s="128">
        <v>77</v>
      </c>
      <c r="D41" s="129">
        <v>0</v>
      </c>
      <c r="E41" s="116">
        <v>0</v>
      </c>
      <c r="F41" s="8">
        <v>306</v>
      </c>
      <c r="G41" s="146">
        <v>1071</v>
      </c>
      <c r="H41" s="116">
        <v>35330</v>
      </c>
      <c r="I41" s="8">
        <v>328</v>
      </c>
      <c r="J41" s="128">
        <v>1148</v>
      </c>
      <c r="K41" s="129">
        <v>306</v>
      </c>
      <c r="L41" s="116">
        <v>35330</v>
      </c>
      <c r="M41" s="190">
        <v>328</v>
      </c>
      <c r="N41" s="173" t="str">
        <f t="shared" si="0"/>
        <v>北大東村</v>
      </c>
      <c r="O41" s="6"/>
      <c r="P41" s="207"/>
      <c r="Q41" s="207"/>
      <c r="R41" s="207"/>
      <c r="S41" s="207"/>
      <c r="T41" s="207"/>
    </row>
    <row r="42" spans="1:20" s="7" customFormat="1" ht="11.25" customHeight="1" x14ac:dyDescent="0.2">
      <c r="A42" s="63" t="s">
        <v>96</v>
      </c>
      <c r="B42" s="199">
        <v>44</v>
      </c>
      <c r="C42" s="137">
        <v>153</v>
      </c>
      <c r="D42" s="138">
        <v>0</v>
      </c>
      <c r="E42" s="120">
        <v>0</v>
      </c>
      <c r="F42" s="18">
        <v>434</v>
      </c>
      <c r="G42" s="150">
        <v>1520</v>
      </c>
      <c r="H42" s="120">
        <v>39795</v>
      </c>
      <c r="I42" s="18">
        <v>478</v>
      </c>
      <c r="J42" s="137">
        <v>1673</v>
      </c>
      <c r="K42" s="138">
        <v>434</v>
      </c>
      <c r="L42" s="120">
        <v>39795</v>
      </c>
      <c r="M42" s="200">
        <v>478</v>
      </c>
      <c r="N42" s="177" t="str">
        <f t="shared" si="0"/>
        <v>伊平屋村</v>
      </c>
      <c r="O42" s="6"/>
      <c r="P42" s="207"/>
      <c r="Q42" s="207"/>
      <c r="R42" s="207"/>
      <c r="S42" s="207"/>
      <c r="T42" s="207"/>
    </row>
    <row r="43" spans="1:20" s="7" customFormat="1" ht="11.25" customHeight="1" x14ac:dyDescent="0.2">
      <c r="A43" s="64" t="s">
        <v>97</v>
      </c>
      <c r="B43" s="201">
        <v>59</v>
      </c>
      <c r="C43" s="139">
        <v>206</v>
      </c>
      <c r="D43" s="140">
        <v>0</v>
      </c>
      <c r="E43" s="121">
        <v>0</v>
      </c>
      <c r="F43" s="16">
        <v>506</v>
      </c>
      <c r="G43" s="151">
        <v>1772</v>
      </c>
      <c r="H43" s="121">
        <v>42156</v>
      </c>
      <c r="I43" s="16">
        <v>565</v>
      </c>
      <c r="J43" s="139">
        <v>1978</v>
      </c>
      <c r="K43" s="140">
        <v>506</v>
      </c>
      <c r="L43" s="121">
        <v>42156</v>
      </c>
      <c r="M43" s="202">
        <v>565</v>
      </c>
      <c r="N43" s="178" t="str">
        <f t="shared" si="0"/>
        <v>伊是名村</v>
      </c>
      <c r="O43" s="6"/>
      <c r="P43" s="207"/>
      <c r="Q43" s="207"/>
      <c r="R43" s="207"/>
      <c r="S43" s="207"/>
      <c r="T43" s="207"/>
    </row>
    <row r="44" spans="1:20" s="7" customFormat="1" ht="11.25" customHeight="1" x14ac:dyDescent="0.2">
      <c r="A44" s="59" t="s">
        <v>98</v>
      </c>
      <c r="B44" s="189">
        <v>424</v>
      </c>
      <c r="C44" s="128">
        <v>1484</v>
      </c>
      <c r="D44" s="129">
        <v>0</v>
      </c>
      <c r="E44" s="116">
        <v>0</v>
      </c>
      <c r="F44" s="8">
        <v>2644</v>
      </c>
      <c r="G44" s="146">
        <v>9254</v>
      </c>
      <c r="H44" s="116">
        <v>217125</v>
      </c>
      <c r="I44" s="8">
        <v>3068</v>
      </c>
      <c r="J44" s="128">
        <v>10738</v>
      </c>
      <c r="K44" s="129">
        <v>2644</v>
      </c>
      <c r="L44" s="116">
        <v>217125</v>
      </c>
      <c r="M44" s="190">
        <v>3068</v>
      </c>
      <c r="N44" s="173" t="str">
        <f t="shared" si="0"/>
        <v>久米島町</v>
      </c>
      <c r="O44" s="6"/>
      <c r="P44" s="207"/>
      <c r="Q44" s="207"/>
      <c r="R44" s="207"/>
      <c r="S44" s="207"/>
      <c r="T44" s="207"/>
    </row>
    <row r="45" spans="1:20" s="7" customFormat="1" ht="11.25" customHeight="1" x14ac:dyDescent="0.2">
      <c r="A45" s="59" t="s">
        <v>99</v>
      </c>
      <c r="B45" s="189">
        <v>1487</v>
      </c>
      <c r="C45" s="128">
        <v>5204</v>
      </c>
      <c r="D45" s="129">
        <v>0</v>
      </c>
      <c r="E45" s="116">
        <v>0</v>
      </c>
      <c r="F45" s="8">
        <v>12825</v>
      </c>
      <c r="G45" s="146">
        <v>44888</v>
      </c>
      <c r="H45" s="116">
        <v>1106712</v>
      </c>
      <c r="I45" s="8">
        <v>14312</v>
      </c>
      <c r="J45" s="128">
        <v>50092</v>
      </c>
      <c r="K45" s="129">
        <v>12825</v>
      </c>
      <c r="L45" s="116">
        <v>1106712</v>
      </c>
      <c r="M45" s="190">
        <v>14312</v>
      </c>
      <c r="N45" s="173" t="str">
        <f t="shared" si="0"/>
        <v>八重瀬町</v>
      </c>
      <c r="O45" s="6"/>
      <c r="P45" s="207"/>
      <c r="Q45" s="207"/>
      <c r="R45" s="207"/>
      <c r="S45" s="207"/>
      <c r="T45" s="207"/>
    </row>
    <row r="46" spans="1:20" s="7" customFormat="1" ht="11.25" customHeight="1" x14ac:dyDescent="0.2">
      <c r="A46" s="59" t="s">
        <v>100</v>
      </c>
      <c r="B46" s="189">
        <v>50</v>
      </c>
      <c r="C46" s="128">
        <v>176</v>
      </c>
      <c r="D46" s="129">
        <v>0</v>
      </c>
      <c r="E46" s="116">
        <v>0</v>
      </c>
      <c r="F46" s="8">
        <v>385</v>
      </c>
      <c r="G46" s="146">
        <v>1349</v>
      </c>
      <c r="H46" s="116">
        <v>32532</v>
      </c>
      <c r="I46" s="8">
        <v>435</v>
      </c>
      <c r="J46" s="128">
        <v>1525</v>
      </c>
      <c r="K46" s="129">
        <v>385</v>
      </c>
      <c r="L46" s="116">
        <v>32532</v>
      </c>
      <c r="M46" s="190">
        <v>435</v>
      </c>
      <c r="N46" s="173" t="str">
        <f t="shared" si="0"/>
        <v>多良間村</v>
      </c>
      <c r="O46" s="6"/>
      <c r="P46" s="207"/>
      <c r="Q46" s="207"/>
      <c r="R46" s="207"/>
      <c r="S46" s="207"/>
      <c r="T46" s="207"/>
    </row>
    <row r="47" spans="1:20" s="7" customFormat="1" ht="11.25" customHeight="1" x14ac:dyDescent="0.2">
      <c r="A47" s="60" t="s">
        <v>101</v>
      </c>
      <c r="B47" s="191">
        <v>206</v>
      </c>
      <c r="C47" s="130">
        <v>721</v>
      </c>
      <c r="D47" s="131">
        <v>0</v>
      </c>
      <c r="E47" s="117">
        <v>0</v>
      </c>
      <c r="F47" s="15">
        <v>1711</v>
      </c>
      <c r="G47" s="147">
        <v>5989</v>
      </c>
      <c r="H47" s="117">
        <v>159585</v>
      </c>
      <c r="I47" s="15">
        <v>1917</v>
      </c>
      <c r="J47" s="130">
        <v>6710</v>
      </c>
      <c r="K47" s="131">
        <v>1711</v>
      </c>
      <c r="L47" s="117">
        <v>159585</v>
      </c>
      <c r="M47" s="192">
        <v>1917</v>
      </c>
      <c r="N47" s="174" t="str">
        <f t="shared" si="0"/>
        <v>竹富町</v>
      </c>
      <c r="O47" s="6"/>
      <c r="P47" s="207"/>
      <c r="Q47" s="207"/>
      <c r="R47" s="207"/>
      <c r="S47" s="207"/>
      <c r="T47" s="207"/>
    </row>
    <row r="48" spans="1:20" s="7" customFormat="1" ht="11.25" customHeight="1" thickBot="1" x14ac:dyDescent="0.25">
      <c r="A48" s="162" t="s">
        <v>102</v>
      </c>
      <c r="B48" s="203">
        <v>93</v>
      </c>
      <c r="C48" s="164">
        <v>326</v>
      </c>
      <c r="D48" s="165">
        <v>0</v>
      </c>
      <c r="E48" s="166">
        <v>0</v>
      </c>
      <c r="F48" s="163">
        <v>766</v>
      </c>
      <c r="G48" s="167">
        <v>2682</v>
      </c>
      <c r="H48" s="166">
        <v>92747</v>
      </c>
      <c r="I48" s="163">
        <v>859</v>
      </c>
      <c r="J48" s="164">
        <v>3008</v>
      </c>
      <c r="K48" s="165">
        <v>766</v>
      </c>
      <c r="L48" s="166">
        <v>92747</v>
      </c>
      <c r="M48" s="204">
        <v>859</v>
      </c>
      <c r="N48" s="179" t="str">
        <f t="shared" si="0"/>
        <v>与那国町</v>
      </c>
      <c r="O48" s="6"/>
      <c r="P48" s="207"/>
      <c r="Q48" s="207"/>
      <c r="R48" s="207"/>
      <c r="S48" s="207"/>
      <c r="T48" s="207"/>
    </row>
    <row r="49" spans="1:15" s="7" customFormat="1" ht="12.75" customHeight="1" x14ac:dyDescent="0.2">
      <c r="A49" s="154" t="s">
        <v>5</v>
      </c>
      <c r="B49" s="201">
        <f t="shared" ref="B49:L49" si="1">SUM(B8:B18)</f>
        <v>46866</v>
      </c>
      <c r="C49" s="139">
        <f t="shared" si="1"/>
        <v>164033</v>
      </c>
      <c r="D49" s="140">
        <f t="shared" si="1"/>
        <v>0</v>
      </c>
      <c r="E49" s="121">
        <f t="shared" si="1"/>
        <v>0</v>
      </c>
      <c r="F49" s="16">
        <f t="shared" si="1"/>
        <v>474965</v>
      </c>
      <c r="G49" s="151">
        <f t="shared" si="1"/>
        <v>1662383</v>
      </c>
      <c r="H49" s="121">
        <f t="shared" si="1"/>
        <v>49040101</v>
      </c>
      <c r="I49" s="16">
        <f t="shared" si="1"/>
        <v>521831</v>
      </c>
      <c r="J49" s="139">
        <f t="shared" si="1"/>
        <v>1826416</v>
      </c>
      <c r="K49" s="140">
        <f t="shared" si="1"/>
        <v>474965</v>
      </c>
      <c r="L49" s="121">
        <f t="shared" si="1"/>
        <v>49040101</v>
      </c>
      <c r="M49" s="202">
        <f>SUM(M8:M18)</f>
        <v>521831</v>
      </c>
      <c r="N49" s="180" t="s">
        <v>5</v>
      </c>
      <c r="O49" s="6"/>
    </row>
    <row r="50" spans="1:15" s="7" customFormat="1" ht="12.75" customHeight="1" x14ac:dyDescent="0.2">
      <c r="A50" s="153" t="s">
        <v>6</v>
      </c>
      <c r="B50" s="195">
        <f t="shared" ref="B50:M50" si="2">SUM(B19:B48)</f>
        <v>15922</v>
      </c>
      <c r="C50" s="134">
        <f t="shared" si="2"/>
        <v>55742</v>
      </c>
      <c r="D50" s="135">
        <f t="shared" si="2"/>
        <v>0</v>
      </c>
      <c r="E50" s="119">
        <f t="shared" si="2"/>
        <v>0</v>
      </c>
      <c r="F50" s="9">
        <f t="shared" si="2"/>
        <v>136283</v>
      </c>
      <c r="G50" s="149">
        <f t="shared" si="2"/>
        <v>477007</v>
      </c>
      <c r="H50" s="119">
        <f t="shared" si="2"/>
        <v>13225610</v>
      </c>
      <c r="I50" s="9">
        <f t="shared" si="2"/>
        <v>152205</v>
      </c>
      <c r="J50" s="134">
        <f t="shared" si="2"/>
        <v>532749</v>
      </c>
      <c r="K50" s="135">
        <f t="shared" si="2"/>
        <v>136283</v>
      </c>
      <c r="L50" s="119">
        <f t="shared" si="2"/>
        <v>13225610</v>
      </c>
      <c r="M50" s="196">
        <f t="shared" si="2"/>
        <v>152205</v>
      </c>
      <c r="N50" s="181" t="s">
        <v>6</v>
      </c>
      <c r="O50" s="6"/>
    </row>
    <row r="51" spans="1:15" s="7" customFormat="1" ht="12.75" customHeight="1" thickBot="1" x14ac:dyDescent="0.25">
      <c r="A51" s="14" t="s">
        <v>7</v>
      </c>
      <c r="B51" s="205">
        <f t="shared" ref="B51:M51" si="3">SUM(B8:B48)</f>
        <v>62788</v>
      </c>
      <c r="C51" s="141">
        <f t="shared" si="3"/>
        <v>219775</v>
      </c>
      <c r="D51" s="142">
        <f t="shared" si="3"/>
        <v>0</v>
      </c>
      <c r="E51" s="122">
        <f t="shared" si="3"/>
        <v>0</v>
      </c>
      <c r="F51" s="10">
        <f t="shared" si="3"/>
        <v>611248</v>
      </c>
      <c r="G51" s="152">
        <f t="shared" si="3"/>
        <v>2139390</v>
      </c>
      <c r="H51" s="122">
        <f t="shared" si="3"/>
        <v>62265711</v>
      </c>
      <c r="I51" s="10">
        <f t="shared" si="3"/>
        <v>674036</v>
      </c>
      <c r="J51" s="141">
        <f t="shared" si="3"/>
        <v>2359165</v>
      </c>
      <c r="K51" s="142">
        <f t="shared" si="3"/>
        <v>611248</v>
      </c>
      <c r="L51" s="122">
        <f t="shared" si="3"/>
        <v>62265711</v>
      </c>
      <c r="M51" s="206">
        <f t="shared" si="3"/>
        <v>674036</v>
      </c>
      <c r="N51" s="182" t="s">
        <v>7</v>
      </c>
      <c r="O51" s="6"/>
    </row>
    <row r="52" spans="1:15" ht="18" thickTop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4"/>
    </row>
  </sheetData>
  <mergeCells count="18">
    <mergeCell ref="I5:I6"/>
    <mergeCell ref="J5:J6"/>
    <mergeCell ref="K5:K6"/>
    <mergeCell ref="L5:L6"/>
    <mergeCell ref="F3:H3"/>
    <mergeCell ref="I3:M3"/>
    <mergeCell ref="F4:F5"/>
    <mergeCell ref="G4:G5"/>
    <mergeCell ref="H4:H5"/>
    <mergeCell ref="M4:M5"/>
    <mergeCell ref="I4:J4"/>
    <mergeCell ref="K4:L4"/>
    <mergeCell ref="B4:B5"/>
    <mergeCell ref="C4:C5"/>
    <mergeCell ref="D4:D5"/>
    <mergeCell ref="E4:E5"/>
    <mergeCell ref="B3:C3"/>
    <mergeCell ref="D3:E3"/>
  </mergeCells>
  <phoneticPr fontId="1"/>
  <printOptions horizontalCentered="1" verticalCentered="1"/>
  <pageMargins left="0.59055118110236227" right="0.31496062992125984" top="0.59055118110236227" bottom="0.59055118110236227" header="0" footer="0"/>
  <pageSetup paperSize="9" scale="84" orientation="landscape" r:id="rId1"/>
  <headerFooter alignWithMargins="0">
    <oddHeader>&amp;R&amp;"HGｺﾞｼｯｸM,標準"&amp;11&amp;F</oddHeader>
  </headerFooter>
  <rowBreaks count="1" manualBreakCount="1">
    <brk id="5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50"/>
  <sheetViews>
    <sheetView showGridLines="0" showOutlineSymbols="0" zoomScale="55" zoomScaleNormal="55" workbookViewId="0">
      <selection activeCell="A3" sqref="A3"/>
    </sheetView>
  </sheetViews>
  <sheetFormatPr defaultColWidth="8.69921875" defaultRowHeight="17.25" x14ac:dyDescent="0.2"/>
  <cols>
    <col min="1" max="1" width="20.69921875" style="1" customWidth="1"/>
    <col min="2" max="3" width="12.19921875" style="1" customWidth="1"/>
    <col min="4" max="8" width="11.19921875" style="1" customWidth="1"/>
    <col min="9" max="12" width="12.19921875" style="1" customWidth="1"/>
    <col min="13" max="13" width="12.8984375" style="1" customWidth="1"/>
    <col min="14" max="14" width="20.59765625" style="1" customWidth="1"/>
    <col min="15" max="15" width="9.765625E-2" style="1" customWidth="1"/>
    <col min="16" max="16384" width="8.69921875" style="1"/>
  </cols>
  <sheetData>
    <row r="1" spans="1:16" ht="29.25" customHeight="1" x14ac:dyDescent="0.2">
      <c r="A1" s="43" t="s">
        <v>49</v>
      </c>
    </row>
    <row r="2" spans="1:16" ht="7.5" customHeight="1" x14ac:dyDescent="0.2"/>
    <row r="3" spans="1:16" s="21" customFormat="1" ht="30.75" customHeight="1" thickBot="1" x14ac:dyDescent="0.25">
      <c r="A3" s="44" t="s">
        <v>52</v>
      </c>
      <c r="M3" s="22" t="s">
        <v>29</v>
      </c>
      <c r="P3" s="23"/>
    </row>
    <row r="4" spans="1:16" s="21" customFormat="1" ht="24.75" customHeight="1" thickTop="1" x14ac:dyDescent="0.2">
      <c r="A4" s="51" t="s">
        <v>36</v>
      </c>
      <c r="B4" s="247" t="s">
        <v>37</v>
      </c>
      <c r="C4" s="249"/>
      <c r="D4" s="247" t="s">
        <v>38</v>
      </c>
      <c r="E4" s="249"/>
      <c r="F4" s="247" t="s">
        <v>0</v>
      </c>
      <c r="G4" s="248"/>
      <c r="H4" s="249"/>
      <c r="I4" s="247" t="s">
        <v>39</v>
      </c>
      <c r="J4" s="248"/>
      <c r="K4" s="248"/>
      <c r="L4" s="248"/>
      <c r="M4" s="249"/>
      <c r="N4" s="52" t="s">
        <v>36</v>
      </c>
      <c r="O4" s="24"/>
    </row>
    <row r="5" spans="1:16" s="21" customFormat="1" ht="24.75" customHeight="1" x14ac:dyDescent="0.2">
      <c r="A5" s="53"/>
      <c r="B5" s="241" t="s">
        <v>61</v>
      </c>
      <c r="C5" s="243" t="s">
        <v>2</v>
      </c>
      <c r="D5" s="241" t="s">
        <v>61</v>
      </c>
      <c r="E5" s="243" t="s">
        <v>3</v>
      </c>
      <c r="F5" s="241" t="s">
        <v>61</v>
      </c>
      <c r="G5" s="234" t="s">
        <v>2</v>
      </c>
      <c r="H5" s="243" t="s">
        <v>3</v>
      </c>
      <c r="I5" s="250" t="s">
        <v>40</v>
      </c>
      <c r="J5" s="251"/>
      <c r="K5" s="250" t="s">
        <v>41</v>
      </c>
      <c r="L5" s="251"/>
      <c r="M5" s="238" t="s">
        <v>61</v>
      </c>
      <c r="N5" s="54"/>
      <c r="O5" s="24"/>
    </row>
    <row r="6" spans="1:16" s="21" customFormat="1" ht="24.75" customHeight="1" x14ac:dyDescent="0.2">
      <c r="A6" s="55"/>
      <c r="B6" s="242"/>
      <c r="C6" s="244"/>
      <c r="D6" s="242"/>
      <c r="E6" s="244"/>
      <c r="F6" s="242"/>
      <c r="G6" s="235"/>
      <c r="H6" s="244"/>
      <c r="I6" s="245" t="s">
        <v>61</v>
      </c>
      <c r="J6" s="243" t="s">
        <v>2</v>
      </c>
      <c r="K6" s="241" t="s">
        <v>61</v>
      </c>
      <c r="L6" s="243" t="s">
        <v>3</v>
      </c>
      <c r="M6" s="239"/>
      <c r="N6" s="54"/>
      <c r="O6" s="24"/>
    </row>
    <row r="7" spans="1:16" s="21" customFormat="1" ht="24.75" customHeight="1" x14ac:dyDescent="0.2">
      <c r="A7" s="55"/>
      <c r="B7" s="242"/>
      <c r="C7" s="244"/>
      <c r="D7" s="242"/>
      <c r="E7" s="244"/>
      <c r="F7" s="242"/>
      <c r="G7" s="235"/>
      <c r="H7" s="244"/>
      <c r="I7" s="246"/>
      <c r="J7" s="244"/>
      <c r="K7" s="242"/>
      <c r="L7" s="244"/>
      <c r="M7" s="240"/>
      <c r="N7" s="54"/>
      <c r="O7" s="24"/>
    </row>
    <row r="8" spans="1:16" s="21" customFormat="1" ht="24.75" customHeight="1" x14ac:dyDescent="0.2">
      <c r="A8" s="57" t="s">
        <v>42</v>
      </c>
      <c r="B8" s="65" t="s">
        <v>54</v>
      </c>
      <c r="C8" s="66" t="s">
        <v>55</v>
      </c>
      <c r="D8" s="65" t="s">
        <v>56</v>
      </c>
      <c r="E8" s="66" t="s">
        <v>57</v>
      </c>
      <c r="F8" s="65" t="s">
        <v>58</v>
      </c>
      <c r="G8" s="75" t="s">
        <v>59</v>
      </c>
      <c r="H8" s="66" t="s">
        <v>60</v>
      </c>
      <c r="I8" s="56" t="s">
        <v>43</v>
      </c>
      <c r="J8" s="84" t="s">
        <v>44</v>
      </c>
      <c r="K8" s="110" t="s">
        <v>45</v>
      </c>
      <c r="L8" s="111" t="s">
        <v>46</v>
      </c>
      <c r="M8" s="56" t="s">
        <v>47</v>
      </c>
      <c r="N8" s="56" t="s">
        <v>42</v>
      </c>
      <c r="O8" s="24"/>
    </row>
    <row r="9" spans="1:16" s="21" customFormat="1" ht="24.75" customHeight="1" x14ac:dyDescent="0.2">
      <c r="A9" s="25" t="s">
        <v>30</v>
      </c>
      <c r="B9" s="67">
        <v>29047</v>
      </c>
      <c r="C9" s="68">
        <v>101663</v>
      </c>
      <c r="D9" s="67">
        <v>0</v>
      </c>
      <c r="E9" s="68">
        <v>0</v>
      </c>
      <c r="F9" s="67">
        <v>400189</v>
      </c>
      <c r="G9" s="76">
        <v>1400663</v>
      </c>
      <c r="H9" s="68">
        <v>38750541</v>
      </c>
      <c r="I9" s="26">
        <f>B9+F9</f>
        <v>429236</v>
      </c>
      <c r="J9" s="85">
        <f>C9+G9</f>
        <v>1502326</v>
      </c>
      <c r="K9" s="67">
        <f>+D9+F9</f>
        <v>400189</v>
      </c>
      <c r="L9" s="80">
        <f>+E9+H9</f>
        <v>38750541</v>
      </c>
      <c r="M9" s="26">
        <f>+B9+D9+F9</f>
        <v>429236</v>
      </c>
      <c r="N9" s="27" t="s">
        <v>30</v>
      </c>
      <c r="O9" s="24"/>
    </row>
    <row r="10" spans="1:16" s="21" customFormat="1" ht="24.75" customHeight="1" x14ac:dyDescent="0.2">
      <c r="A10" s="28" t="s">
        <v>31</v>
      </c>
      <c r="B10" s="69">
        <v>4503</v>
      </c>
      <c r="C10" s="70">
        <v>15762</v>
      </c>
      <c r="D10" s="69">
        <v>0</v>
      </c>
      <c r="E10" s="70">
        <v>0</v>
      </c>
      <c r="F10" s="69">
        <v>16238</v>
      </c>
      <c r="G10" s="77">
        <v>56835</v>
      </c>
      <c r="H10" s="70">
        <v>2176103</v>
      </c>
      <c r="I10" s="29">
        <f t="shared" ref="I10:I13" si="0">B10+F10</f>
        <v>20741</v>
      </c>
      <c r="J10" s="86">
        <f t="shared" ref="J10:J13" si="1">C10+G10</f>
        <v>72597</v>
      </c>
      <c r="K10" s="69">
        <f t="shared" ref="K10:K13" si="2">+D10+F10</f>
        <v>16238</v>
      </c>
      <c r="L10" s="81">
        <f t="shared" ref="L10:L13" si="3">+E10+H10</f>
        <v>2176103</v>
      </c>
      <c r="M10" s="29">
        <f t="shared" ref="M10:M13" si="4">+B10+D10+F10</f>
        <v>20741</v>
      </c>
      <c r="N10" s="30" t="s">
        <v>32</v>
      </c>
      <c r="O10" s="24"/>
    </row>
    <row r="11" spans="1:16" s="21" customFormat="1" ht="24.75" customHeight="1" x14ac:dyDescent="0.2">
      <c r="A11" s="28" t="s">
        <v>33</v>
      </c>
      <c r="B11" s="69">
        <v>639</v>
      </c>
      <c r="C11" s="70">
        <v>2236</v>
      </c>
      <c r="D11" s="69">
        <v>0</v>
      </c>
      <c r="E11" s="70">
        <v>0</v>
      </c>
      <c r="F11" s="69">
        <v>1212</v>
      </c>
      <c r="G11" s="77">
        <v>4243</v>
      </c>
      <c r="H11" s="70">
        <v>71005</v>
      </c>
      <c r="I11" s="29">
        <f t="shared" si="0"/>
        <v>1851</v>
      </c>
      <c r="J11" s="86">
        <f t="shared" si="1"/>
        <v>6479</v>
      </c>
      <c r="K11" s="69">
        <f t="shared" si="2"/>
        <v>1212</v>
      </c>
      <c r="L11" s="81">
        <f t="shared" si="3"/>
        <v>71005</v>
      </c>
      <c r="M11" s="29">
        <f t="shared" si="4"/>
        <v>1851</v>
      </c>
      <c r="N11" s="30" t="s">
        <v>33</v>
      </c>
      <c r="O11" s="24"/>
    </row>
    <row r="12" spans="1:16" s="21" customFormat="1" ht="24.75" customHeight="1" x14ac:dyDescent="0.2">
      <c r="A12" s="28" t="s">
        <v>48</v>
      </c>
      <c r="B12" s="69">
        <v>12538</v>
      </c>
      <c r="C12" s="70">
        <v>43886</v>
      </c>
      <c r="D12" s="69">
        <v>0</v>
      </c>
      <c r="E12" s="70">
        <v>0</v>
      </c>
      <c r="F12" s="69">
        <v>57326</v>
      </c>
      <c r="G12" s="77">
        <v>200642</v>
      </c>
      <c r="H12" s="70">
        <v>8042452</v>
      </c>
      <c r="I12" s="29">
        <f t="shared" si="0"/>
        <v>69864</v>
      </c>
      <c r="J12" s="86">
        <f t="shared" si="1"/>
        <v>244528</v>
      </c>
      <c r="K12" s="69">
        <f t="shared" si="2"/>
        <v>57326</v>
      </c>
      <c r="L12" s="81">
        <f t="shared" si="3"/>
        <v>8042452</v>
      </c>
      <c r="M12" s="29">
        <f t="shared" si="4"/>
        <v>69864</v>
      </c>
      <c r="N12" s="30" t="s">
        <v>48</v>
      </c>
      <c r="O12" s="24"/>
    </row>
    <row r="13" spans="1:16" s="21" customFormat="1" ht="24.75" customHeight="1" x14ac:dyDescent="0.2">
      <c r="A13" s="31" t="s">
        <v>34</v>
      </c>
      <c r="B13" s="71">
        <v>139</v>
      </c>
      <c r="C13" s="72">
        <v>486</v>
      </c>
      <c r="D13" s="71">
        <v>0</v>
      </c>
      <c r="E13" s="72">
        <v>0</v>
      </c>
      <c r="F13" s="71">
        <v>0</v>
      </c>
      <c r="G13" s="78">
        <v>0</v>
      </c>
      <c r="H13" s="72">
        <v>0</v>
      </c>
      <c r="I13" s="32">
        <f t="shared" si="0"/>
        <v>139</v>
      </c>
      <c r="J13" s="87">
        <f t="shared" si="1"/>
        <v>486</v>
      </c>
      <c r="K13" s="71">
        <f t="shared" si="2"/>
        <v>0</v>
      </c>
      <c r="L13" s="82">
        <f t="shared" si="3"/>
        <v>0</v>
      </c>
      <c r="M13" s="32">
        <f t="shared" si="4"/>
        <v>139</v>
      </c>
      <c r="N13" s="33" t="s">
        <v>34</v>
      </c>
      <c r="O13" s="24"/>
    </row>
    <row r="14" spans="1:16" s="21" customFormat="1" ht="24.75" customHeight="1" thickBot="1" x14ac:dyDescent="0.25">
      <c r="A14" s="34" t="s">
        <v>35</v>
      </c>
      <c r="B14" s="73">
        <f>SUM(B9:B13)</f>
        <v>46866</v>
      </c>
      <c r="C14" s="74">
        <f t="shared" ref="C14:M14" si="5">SUM(C9:C13)</f>
        <v>164033</v>
      </c>
      <c r="D14" s="73">
        <f t="shared" si="5"/>
        <v>0</v>
      </c>
      <c r="E14" s="74">
        <f t="shared" si="5"/>
        <v>0</v>
      </c>
      <c r="F14" s="73">
        <f t="shared" si="5"/>
        <v>474965</v>
      </c>
      <c r="G14" s="79">
        <f t="shared" si="5"/>
        <v>1662383</v>
      </c>
      <c r="H14" s="74">
        <f t="shared" si="5"/>
        <v>49040101</v>
      </c>
      <c r="I14" s="35">
        <f t="shared" si="5"/>
        <v>521831</v>
      </c>
      <c r="J14" s="88">
        <f t="shared" si="5"/>
        <v>1826416</v>
      </c>
      <c r="K14" s="73">
        <f t="shared" si="5"/>
        <v>474965</v>
      </c>
      <c r="L14" s="83">
        <f t="shared" si="5"/>
        <v>49040101</v>
      </c>
      <c r="M14" s="35">
        <f t="shared" si="5"/>
        <v>521831</v>
      </c>
      <c r="N14" s="36" t="s">
        <v>35</v>
      </c>
      <c r="O14" s="24"/>
    </row>
    <row r="15" spans="1:16" s="21" customFormat="1" ht="24" customHeight="1" thickTop="1" x14ac:dyDescent="0.2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</row>
    <row r="16" spans="1:16" s="21" customFormat="1" ht="29.25" customHeight="1" thickBot="1" x14ac:dyDescent="0.25">
      <c r="A16" s="44" t="s">
        <v>50</v>
      </c>
      <c r="M16" s="22" t="s">
        <v>29</v>
      </c>
    </row>
    <row r="17" spans="1:15" s="21" customFormat="1" ht="24" customHeight="1" thickTop="1" x14ac:dyDescent="0.2">
      <c r="A17" s="51" t="s">
        <v>36</v>
      </c>
      <c r="B17" s="247" t="s">
        <v>37</v>
      </c>
      <c r="C17" s="249"/>
      <c r="D17" s="247" t="s">
        <v>38</v>
      </c>
      <c r="E17" s="249"/>
      <c r="F17" s="247" t="s">
        <v>0</v>
      </c>
      <c r="G17" s="248"/>
      <c r="H17" s="249"/>
      <c r="I17" s="247" t="s">
        <v>39</v>
      </c>
      <c r="J17" s="248"/>
      <c r="K17" s="248"/>
      <c r="L17" s="248"/>
      <c r="M17" s="249"/>
      <c r="N17" s="52" t="s">
        <v>36</v>
      </c>
      <c r="O17" s="24"/>
    </row>
    <row r="18" spans="1:15" s="21" customFormat="1" ht="24" customHeight="1" x14ac:dyDescent="0.2">
      <c r="A18" s="55"/>
      <c r="B18" s="241" t="s">
        <v>61</v>
      </c>
      <c r="C18" s="243" t="s">
        <v>2</v>
      </c>
      <c r="D18" s="241" t="s">
        <v>61</v>
      </c>
      <c r="E18" s="243" t="s">
        <v>3</v>
      </c>
      <c r="F18" s="241" t="s">
        <v>61</v>
      </c>
      <c r="G18" s="234" t="s">
        <v>2</v>
      </c>
      <c r="H18" s="243" t="s">
        <v>3</v>
      </c>
      <c r="I18" s="250" t="s">
        <v>40</v>
      </c>
      <c r="J18" s="251"/>
      <c r="K18" s="250" t="s">
        <v>41</v>
      </c>
      <c r="L18" s="251"/>
      <c r="M18" s="238" t="s">
        <v>61</v>
      </c>
      <c r="N18" s="54"/>
      <c r="O18" s="24"/>
    </row>
    <row r="19" spans="1:15" s="21" customFormat="1" ht="24" customHeight="1" x14ac:dyDescent="0.2">
      <c r="A19" s="55"/>
      <c r="B19" s="242"/>
      <c r="C19" s="244"/>
      <c r="D19" s="242"/>
      <c r="E19" s="244"/>
      <c r="F19" s="242"/>
      <c r="G19" s="235"/>
      <c r="H19" s="244"/>
      <c r="I19" s="245" t="s">
        <v>61</v>
      </c>
      <c r="J19" s="243" t="s">
        <v>2</v>
      </c>
      <c r="K19" s="241" t="s">
        <v>61</v>
      </c>
      <c r="L19" s="243" t="s">
        <v>3</v>
      </c>
      <c r="M19" s="239"/>
      <c r="N19" s="54"/>
      <c r="O19" s="24"/>
    </row>
    <row r="20" spans="1:15" s="21" customFormat="1" ht="24" customHeight="1" x14ac:dyDescent="0.2">
      <c r="A20" s="55"/>
      <c r="B20" s="242"/>
      <c r="C20" s="244"/>
      <c r="D20" s="242"/>
      <c r="E20" s="244"/>
      <c r="F20" s="242"/>
      <c r="G20" s="235"/>
      <c r="H20" s="244"/>
      <c r="I20" s="246"/>
      <c r="J20" s="244"/>
      <c r="K20" s="242"/>
      <c r="L20" s="244"/>
      <c r="M20" s="240"/>
      <c r="N20" s="54"/>
      <c r="O20" s="24"/>
    </row>
    <row r="21" spans="1:15" s="21" customFormat="1" ht="24" customHeight="1" x14ac:dyDescent="0.2">
      <c r="A21" s="57" t="s">
        <v>42</v>
      </c>
      <c r="B21" s="65" t="s">
        <v>54</v>
      </c>
      <c r="C21" s="66" t="s">
        <v>55</v>
      </c>
      <c r="D21" s="65" t="s">
        <v>56</v>
      </c>
      <c r="E21" s="66" t="s">
        <v>57</v>
      </c>
      <c r="F21" s="65" t="s">
        <v>58</v>
      </c>
      <c r="G21" s="75" t="s">
        <v>59</v>
      </c>
      <c r="H21" s="66" t="s">
        <v>60</v>
      </c>
      <c r="I21" s="56" t="s">
        <v>43</v>
      </c>
      <c r="J21" s="84" t="s">
        <v>44</v>
      </c>
      <c r="K21" s="110" t="s">
        <v>45</v>
      </c>
      <c r="L21" s="111" t="s">
        <v>46</v>
      </c>
      <c r="M21" s="56" t="s">
        <v>47</v>
      </c>
      <c r="N21" s="56" t="s">
        <v>42</v>
      </c>
      <c r="O21" s="24"/>
    </row>
    <row r="22" spans="1:15" s="21" customFormat="1" ht="24" customHeight="1" x14ac:dyDescent="0.2">
      <c r="A22" s="25" t="s">
        <v>30</v>
      </c>
      <c r="B22" s="38">
        <v>9311</v>
      </c>
      <c r="C22" s="93">
        <v>32585</v>
      </c>
      <c r="D22" s="94">
        <v>0</v>
      </c>
      <c r="E22" s="89">
        <v>0</v>
      </c>
      <c r="F22" s="94">
        <v>112378</v>
      </c>
      <c r="G22" s="101">
        <v>393326</v>
      </c>
      <c r="H22" s="102">
        <v>10236052</v>
      </c>
      <c r="I22" s="26">
        <f>B22+F22</f>
        <v>121689</v>
      </c>
      <c r="J22" s="85">
        <f>C22+G22</f>
        <v>425911</v>
      </c>
      <c r="K22" s="67">
        <f>+D22+F22</f>
        <v>112378</v>
      </c>
      <c r="L22" s="80">
        <f>+E22+H22</f>
        <v>10236052</v>
      </c>
      <c r="M22" s="26">
        <f>+B22+D22+F22</f>
        <v>121689</v>
      </c>
      <c r="N22" s="27" t="s">
        <v>30</v>
      </c>
      <c r="O22" s="24"/>
    </row>
    <row r="23" spans="1:15" s="21" customFormat="1" ht="24" customHeight="1" x14ac:dyDescent="0.2">
      <c r="A23" s="28" t="s">
        <v>31</v>
      </c>
      <c r="B23" s="39">
        <v>1503</v>
      </c>
      <c r="C23" s="95">
        <v>5264</v>
      </c>
      <c r="D23" s="96">
        <v>0</v>
      </c>
      <c r="E23" s="90">
        <v>0</v>
      </c>
      <c r="F23" s="96">
        <v>5082</v>
      </c>
      <c r="G23" s="103">
        <v>17791</v>
      </c>
      <c r="H23" s="104">
        <v>618146</v>
      </c>
      <c r="I23" s="29">
        <f t="shared" ref="I23:I26" si="6">B23+F23</f>
        <v>6585</v>
      </c>
      <c r="J23" s="86">
        <f t="shared" ref="J23:J26" si="7">C23+G23</f>
        <v>23055</v>
      </c>
      <c r="K23" s="69">
        <f t="shared" ref="K23:K26" si="8">+D23+F23</f>
        <v>5082</v>
      </c>
      <c r="L23" s="81">
        <f t="shared" ref="L23:L26" si="9">+E23+H23</f>
        <v>618146</v>
      </c>
      <c r="M23" s="29">
        <f t="shared" ref="M23:M26" si="10">+B23+D23+F23</f>
        <v>6585</v>
      </c>
      <c r="N23" s="30" t="s">
        <v>32</v>
      </c>
      <c r="O23" s="24"/>
    </row>
    <row r="24" spans="1:15" s="21" customFormat="1" ht="24" customHeight="1" x14ac:dyDescent="0.2">
      <c r="A24" s="28" t="s">
        <v>33</v>
      </c>
      <c r="B24" s="39">
        <v>407</v>
      </c>
      <c r="C24" s="95">
        <v>1431</v>
      </c>
      <c r="D24" s="96">
        <v>0</v>
      </c>
      <c r="E24" s="90">
        <v>0</v>
      </c>
      <c r="F24" s="96">
        <v>813</v>
      </c>
      <c r="G24" s="103">
        <v>2850</v>
      </c>
      <c r="H24" s="104">
        <v>54629</v>
      </c>
      <c r="I24" s="29">
        <f t="shared" si="6"/>
        <v>1220</v>
      </c>
      <c r="J24" s="86">
        <f t="shared" si="7"/>
        <v>4281</v>
      </c>
      <c r="K24" s="69">
        <f t="shared" si="8"/>
        <v>813</v>
      </c>
      <c r="L24" s="81">
        <f t="shared" si="9"/>
        <v>54629</v>
      </c>
      <c r="M24" s="29">
        <f t="shared" si="10"/>
        <v>1220</v>
      </c>
      <c r="N24" s="30" t="s">
        <v>33</v>
      </c>
      <c r="O24" s="24"/>
    </row>
    <row r="25" spans="1:15" s="21" customFormat="1" ht="24" customHeight="1" x14ac:dyDescent="0.2">
      <c r="A25" s="28" t="s">
        <v>48</v>
      </c>
      <c r="B25" s="39">
        <v>4684</v>
      </c>
      <c r="C25" s="95">
        <v>16401</v>
      </c>
      <c r="D25" s="96">
        <v>0</v>
      </c>
      <c r="E25" s="90">
        <v>0</v>
      </c>
      <c r="F25" s="96">
        <v>18010</v>
      </c>
      <c r="G25" s="103">
        <v>63040</v>
      </c>
      <c r="H25" s="104">
        <v>2316783</v>
      </c>
      <c r="I25" s="29">
        <f t="shared" si="6"/>
        <v>22694</v>
      </c>
      <c r="J25" s="86">
        <f t="shared" si="7"/>
        <v>79441</v>
      </c>
      <c r="K25" s="69">
        <f t="shared" si="8"/>
        <v>18010</v>
      </c>
      <c r="L25" s="81">
        <f t="shared" si="9"/>
        <v>2316783</v>
      </c>
      <c r="M25" s="29">
        <f t="shared" si="10"/>
        <v>22694</v>
      </c>
      <c r="N25" s="30" t="s">
        <v>48</v>
      </c>
      <c r="O25" s="24"/>
    </row>
    <row r="26" spans="1:15" s="21" customFormat="1" ht="24" customHeight="1" x14ac:dyDescent="0.2">
      <c r="A26" s="31" t="s">
        <v>34</v>
      </c>
      <c r="B26" s="40">
        <v>17</v>
      </c>
      <c r="C26" s="97">
        <v>61</v>
      </c>
      <c r="D26" s="98">
        <v>0</v>
      </c>
      <c r="E26" s="91">
        <v>0</v>
      </c>
      <c r="F26" s="98">
        <v>0</v>
      </c>
      <c r="G26" s="105">
        <v>0</v>
      </c>
      <c r="H26" s="106">
        <v>0</v>
      </c>
      <c r="I26" s="32">
        <f t="shared" si="6"/>
        <v>17</v>
      </c>
      <c r="J26" s="87">
        <f t="shared" si="7"/>
        <v>61</v>
      </c>
      <c r="K26" s="71">
        <f t="shared" si="8"/>
        <v>0</v>
      </c>
      <c r="L26" s="82">
        <f t="shared" si="9"/>
        <v>0</v>
      </c>
      <c r="M26" s="32">
        <f t="shared" si="10"/>
        <v>17</v>
      </c>
      <c r="N26" s="33" t="s">
        <v>34</v>
      </c>
      <c r="O26" s="24"/>
    </row>
    <row r="27" spans="1:15" s="21" customFormat="1" ht="24" customHeight="1" thickBot="1" x14ac:dyDescent="0.25">
      <c r="A27" s="34" t="s">
        <v>35</v>
      </c>
      <c r="B27" s="41">
        <f t="shared" ref="B27:M27" si="11">SUM(B22:B26)</f>
        <v>15922</v>
      </c>
      <c r="C27" s="99">
        <f t="shared" si="11"/>
        <v>55742</v>
      </c>
      <c r="D27" s="100">
        <f t="shared" si="11"/>
        <v>0</v>
      </c>
      <c r="E27" s="92">
        <f t="shared" si="11"/>
        <v>0</v>
      </c>
      <c r="F27" s="100">
        <f t="shared" si="11"/>
        <v>136283</v>
      </c>
      <c r="G27" s="107">
        <f t="shared" si="11"/>
        <v>477007</v>
      </c>
      <c r="H27" s="108">
        <f t="shared" si="11"/>
        <v>13225610</v>
      </c>
      <c r="I27" s="41">
        <f>SUM(I22:I26)</f>
        <v>152205</v>
      </c>
      <c r="J27" s="99">
        <f t="shared" si="11"/>
        <v>532749</v>
      </c>
      <c r="K27" s="100">
        <f t="shared" si="11"/>
        <v>136283</v>
      </c>
      <c r="L27" s="92">
        <f t="shared" si="11"/>
        <v>13225610</v>
      </c>
      <c r="M27" s="41">
        <f t="shared" si="11"/>
        <v>152205</v>
      </c>
      <c r="N27" s="36" t="s">
        <v>35</v>
      </c>
      <c r="O27" s="24"/>
    </row>
    <row r="28" spans="1:15" s="21" customFormat="1" ht="24" customHeight="1" thickTop="1" x14ac:dyDescent="0.2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</row>
    <row r="29" spans="1:15" s="21" customFormat="1" ht="29.25" customHeight="1" thickBot="1" x14ac:dyDescent="0.25">
      <c r="A29" s="44" t="s">
        <v>51</v>
      </c>
      <c r="M29" s="22" t="s">
        <v>29</v>
      </c>
    </row>
    <row r="30" spans="1:15" s="21" customFormat="1" ht="24" customHeight="1" thickTop="1" x14ac:dyDescent="0.2">
      <c r="A30" s="51" t="s">
        <v>36</v>
      </c>
      <c r="B30" s="247" t="s">
        <v>37</v>
      </c>
      <c r="C30" s="249"/>
      <c r="D30" s="247" t="s">
        <v>38</v>
      </c>
      <c r="E30" s="249"/>
      <c r="F30" s="247" t="s">
        <v>0</v>
      </c>
      <c r="G30" s="248"/>
      <c r="H30" s="249"/>
      <c r="I30" s="247" t="s">
        <v>39</v>
      </c>
      <c r="J30" s="248"/>
      <c r="K30" s="248"/>
      <c r="L30" s="248"/>
      <c r="M30" s="249"/>
      <c r="N30" s="52" t="s">
        <v>36</v>
      </c>
      <c r="O30" s="24"/>
    </row>
    <row r="31" spans="1:15" s="21" customFormat="1" ht="24" customHeight="1" x14ac:dyDescent="0.2">
      <c r="A31" s="55"/>
      <c r="B31" s="245" t="s">
        <v>61</v>
      </c>
      <c r="C31" s="243" t="s">
        <v>2</v>
      </c>
      <c r="D31" s="241" t="s">
        <v>61</v>
      </c>
      <c r="E31" s="236" t="s">
        <v>3</v>
      </c>
      <c r="F31" s="245" t="s">
        <v>61</v>
      </c>
      <c r="G31" s="234" t="s">
        <v>2</v>
      </c>
      <c r="H31" s="236" t="s">
        <v>3</v>
      </c>
      <c r="I31" s="250" t="s">
        <v>40</v>
      </c>
      <c r="J31" s="251"/>
      <c r="K31" s="250" t="s">
        <v>41</v>
      </c>
      <c r="L31" s="251"/>
      <c r="M31" s="238" t="s">
        <v>61</v>
      </c>
      <c r="N31" s="54"/>
      <c r="O31" s="24"/>
    </row>
    <row r="32" spans="1:15" s="21" customFormat="1" ht="24" customHeight="1" x14ac:dyDescent="0.2">
      <c r="A32" s="55"/>
      <c r="B32" s="246"/>
      <c r="C32" s="244"/>
      <c r="D32" s="242"/>
      <c r="E32" s="237"/>
      <c r="F32" s="246"/>
      <c r="G32" s="235"/>
      <c r="H32" s="237"/>
      <c r="I32" s="245" t="s">
        <v>61</v>
      </c>
      <c r="J32" s="243" t="s">
        <v>2</v>
      </c>
      <c r="K32" s="241" t="s">
        <v>61</v>
      </c>
      <c r="L32" s="236" t="s">
        <v>3</v>
      </c>
      <c r="M32" s="239"/>
      <c r="N32" s="54"/>
      <c r="O32" s="24"/>
    </row>
    <row r="33" spans="1:15" s="21" customFormat="1" ht="24" customHeight="1" x14ac:dyDescent="0.2">
      <c r="A33" s="55"/>
      <c r="B33" s="246"/>
      <c r="C33" s="244"/>
      <c r="D33" s="242"/>
      <c r="E33" s="237"/>
      <c r="F33" s="246"/>
      <c r="G33" s="235"/>
      <c r="H33" s="237"/>
      <c r="I33" s="246"/>
      <c r="J33" s="244"/>
      <c r="K33" s="242"/>
      <c r="L33" s="237"/>
      <c r="M33" s="240"/>
      <c r="N33" s="54"/>
      <c r="O33" s="24"/>
    </row>
    <row r="34" spans="1:15" s="21" customFormat="1" ht="24" customHeight="1" x14ac:dyDescent="0.2">
      <c r="A34" s="57" t="s">
        <v>42</v>
      </c>
      <c r="B34" s="56" t="s">
        <v>54</v>
      </c>
      <c r="C34" s="66" t="s">
        <v>55</v>
      </c>
      <c r="D34" s="65" t="s">
        <v>56</v>
      </c>
      <c r="E34" s="109" t="s">
        <v>57</v>
      </c>
      <c r="F34" s="56" t="s">
        <v>58</v>
      </c>
      <c r="G34" s="75" t="s">
        <v>59</v>
      </c>
      <c r="H34" s="109" t="s">
        <v>60</v>
      </c>
      <c r="I34" s="56" t="s">
        <v>43</v>
      </c>
      <c r="J34" s="84" t="s">
        <v>44</v>
      </c>
      <c r="K34" s="110" t="s">
        <v>45</v>
      </c>
      <c r="L34" s="112" t="s">
        <v>46</v>
      </c>
      <c r="M34" s="56" t="s">
        <v>47</v>
      </c>
      <c r="N34" s="56" t="s">
        <v>42</v>
      </c>
      <c r="O34" s="24"/>
    </row>
    <row r="35" spans="1:15" s="21" customFormat="1" ht="24" customHeight="1" x14ac:dyDescent="0.2">
      <c r="A35" s="25" t="s">
        <v>30</v>
      </c>
      <c r="B35" s="38">
        <f t="shared" ref="B35:C35" si="12">B9+B22</f>
        <v>38358</v>
      </c>
      <c r="C35" s="93">
        <f t="shared" si="12"/>
        <v>134248</v>
      </c>
      <c r="D35" s="94">
        <f t="shared" ref="D35:E36" si="13">D9+D22</f>
        <v>0</v>
      </c>
      <c r="E35" s="89">
        <f t="shared" si="13"/>
        <v>0</v>
      </c>
      <c r="F35" s="38">
        <f t="shared" ref="F35:M35" si="14">F9+F22</f>
        <v>512567</v>
      </c>
      <c r="G35" s="101">
        <f t="shared" si="14"/>
        <v>1793989</v>
      </c>
      <c r="H35" s="89">
        <f t="shared" si="14"/>
        <v>48986593</v>
      </c>
      <c r="I35" s="38">
        <f t="shared" si="14"/>
        <v>550925</v>
      </c>
      <c r="J35" s="93">
        <f t="shared" si="14"/>
        <v>1928237</v>
      </c>
      <c r="K35" s="94">
        <f t="shared" si="14"/>
        <v>512567</v>
      </c>
      <c r="L35" s="89">
        <f t="shared" si="14"/>
        <v>48986593</v>
      </c>
      <c r="M35" s="38">
        <f t="shared" si="14"/>
        <v>550925</v>
      </c>
      <c r="N35" s="27" t="s">
        <v>30</v>
      </c>
      <c r="O35" s="24"/>
    </row>
    <row r="36" spans="1:15" s="21" customFormat="1" ht="24" customHeight="1" x14ac:dyDescent="0.2">
      <c r="A36" s="28" t="s">
        <v>31</v>
      </c>
      <c r="B36" s="39">
        <f t="shared" ref="B36:C36" si="15">B10+B23</f>
        <v>6006</v>
      </c>
      <c r="C36" s="95">
        <f t="shared" si="15"/>
        <v>21026</v>
      </c>
      <c r="D36" s="96">
        <f t="shared" si="13"/>
        <v>0</v>
      </c>
      <c r="E36" s="90">
        <f t="shared" si="13"/>
        <v>0</v>
      </c>
      <c r="F36" s="39">
        <f t="shared" ref="F36:M36" si="16">F10+F23</f>
        <v>21320</v>
      </c>
      <c r="G36" s="103">
        <f t="shared" si="16"/>
        <v>74626</v>
      </c>
      <c r="H36" s="90">
        <f t="shared" si="16"/>
        <v>2794249</v>
      </c>
      <c r="I36" s="39">
        <f t="shared" si="16"/>
        <v>27326</v>
      </c>
      <c r="J36" s="95">
        <f t="shared" si="16"/>
        <v>95652</v>
      </c>
      <c r="K36" s="96">
        <f t="shared" si="16"/>
        <v>21320</v>
      </c>
      <c r="L36" s="90">
        <f t="shared" si="16"/>
        <v>2794249</v>
      </c>
      <c r="M36" s="39">
        <f t="shared" si="16"/>
        <v>27326</v>
      </c>
      <c r="N36" s="30" t="s">
        <v>32</v>
      </c>
      <c r="O36" s="24"/>
    </row>
    <row r="37" spans="1:15" s="21" customFormat="1" ht="24" customHeight="1" x14ac:dyDescent="0.2">
      <c r="A37" s="28" t="s">
        <v>33</v>
      </c>
      <c r="B37" s="39">
        <f t="shared" ref="B37:C37" si="17">B11+B24</f>
        <v>1046</v>
      </c>
      <c r="C37" s="95">
        <f t="shared" si="17"/>
        <v>3667</v>
      </c>
      <c r="D37" s="96">
        <f t="shared" ref="D37:E37" si="18">D11+D24</f>
        <v>0</v>
      </c>
      <c r="E37" s="90">
        <f t="shared" si="18"/>
        <v>0</v>
      </c>
      <c r="F37" s="39">
        <f t="shared" ref="F37:M37" si="19">F11+F24</f>
        <v>2025</v>
      </c>
      <c r="G37" s="103">
        <f t="shared" si="19"/>
        <v>7093</v>
      </c>
      <c r="H37" s="90">
        <f t="shared" si="19"/>
        <v>125634</v>
      </c>
      <c r="I37" s="39">
        <f t="shared" si="19"/>
        <v>3071</v>
      </c>
      <c r="J37" s="95">
        <f t="shared" si="19"/>
        <v>10760</v>
      </c>
      <c r="K37" s="96">
        <f t="shared" si="19"/>
        <v>2025</v>
      </c>
      <c r="L37" s="90">
        <f t="shared" si="19"/>
        <v>125634</v>
      </c>
      <c r="M37" s="39">
        <f t="shared" si="19"/>
        <v>3071</v>
      </c>
      <c r="N37" s="30" t="s">
        <v>33</v>
      </c>
      <c r="O37" s="24"/>
    </row>
    <row r="38" spans="1:15" s="21" customFormat="1" ht="24" customHeight="1" x14ac:dyDescent="0.2">
      <c r="A38" s="28" t="s">
        <v>48</v>
      </c>
      <c r="B38" s="39">
        <f t="shared" ref="B38:C38" si="20">B12+B25</f>
        <v>17222</v>
      </c>
      <c r="C38" s="95">
        <f t="shared" si="20"/>
        <v>60287</v>
      </c>
      <c r="D38" s="96">
        <f t="shared" ref="D38:E38" si="21">D12+D25</f>
        <v>0</v>
      </c>
      <c r="E38" s="90">
        <f t="shared" si="21"/>
        <v>0</v>
      </c>
      <c r="F38" s="39">
        <f t="shared" ref="F38:M38" si="22">F12+F25</f>
        <v>75336</v>
      </c>
      <c r="G38" s="103">
        <f t="shared" si="22"/>
        <v>263682</v>
      </c>
      <c r="H38" s="90">
        <f t="shared" si="22"/>
        <v>10359235</v>
      </c>
      <c r="I38" s="39">
        <f t="shared" si="22"/>
        <v>92558</v>
      </c>
      <c r="J38" s="95">
        <f t="shared" si="22"/>
        <v>323969</v>
      </c>
      <c r="K38" s="96">
        <f t="shared" si="22"/>
        <v>75336</v>
      </c>
      <c r="L38" s="90">
        <f t="shared" si="22"/>
        <v>10359235</v>
      </c>
      <c r="M38" s="39">
        <f t="shared" si="22"/>
        <v>92558</v>
      </c>
      <c r="N38" s="30" t="s">
        <v>48</v>
      </c>
      <c r="O38" s="24"/>
    </row>
    <row r="39" spans="1:15" s="21" customFormat="1" ht="24" customHeight="1" x14ac:dyDescent="0.2">
      <c r="A39" s="31" t="s">
        <v>34</v>
      </c>
      <c r="B39" s="40">
        <f t="shared" ref="B39:C39" si="23">B13+B26</f>
        <v>156</v>
      </c>
      <c r="C39" s="97">
        <f t="shared" si="23"/>
        <v>547</v>
      </c>
      <c r="D39" s="98">
        <f t="shared" ref="D39:E39" si="24">D13+D26</f>
        <v>0</v>
      </c>
      <c r="E39" s="91">
        <f t="shared" si="24"/>
        <v>0</v>
      </c>
      <c r="F39" s="40">
        <f t="shared" ref="F39:M39" si="25">F13+F26</f>
        <v>0</v>
      </c>
      <c r="G39" s="105">
        <f t="shared" si="25"/>
        <v>0</v>
      </c>
      <c r="H39" s="91">
        <f t="shared" si="25"/>
        <v>0</v>
      </c>
      <c r="I39" s="40">
        <f t="shared" si="25"/>
        <v>156</v>
      </c>
      <c r="J39" s="97">
        <f t="shared" si="25"/>
        <v>547</v>
      </c>
      <c r="K39" s="98">
        <f t="shared" si="25"/>
        <v>0</v>
      </c>
      <c r="L39" s="91">
        <f t="shared" si="25"/>
        <v>0</v>
      </c>
      <c r="M39" s="40">
        <f t="shared" si="25"/>
        <v>156</v>
      </c>
      <c r="N39" s="33" t="s">
        <v>34</v>
      </c>
      <c r="O39" s="24"/>
    </row>
    <row r="40" spans="1:15" s="21" customFormat="1" ht="24" customHeight="1" thickBot="1" x14ac:dyDescent="0.25">
      <c r="A40" s="34" t="s">
        <v>35</v>
      </c>
      <c r="B40" s="41">
        <f>B14+B27</f>
        <v>62788</v>
      </c>
      <c r="C40" s="99">
        <f t="shared" ref="C40:M40" si="26">C14+C27</f>
        <v>219775</v>
      </c>
      <c r="D40" s="100">
        <f t="shared" si="26"/>
        <v>0</v>
      </c>
      <c r="E40" s="92">
        <f t="shared" si="26"/>
        <v>0</v>
      </c>
      <c r="F40" s="41">
        <f t="shared" si="26"/>
        <v>611248</v>
      </c>
      <c r="G40" s="107">
        <f t="shared" si="26"/>
        <v>2139390</v>
      </c>
      <c r="H40" s="92">
        <f t="shared" si="26"/>
        <v>62265711</v>
      </c>
      <c r="I40" s="41">
        <f t="shared" si="26"/>
        <v>674036</v>
      </c>
      <c r="J40" s="99">
        <f t="shared" si="26"/>
        <v>2359165</v>
      </c>
      <c r="K40" s="100">
        <f t="shared" si="26"/>
        <v>611248</v>
      </c>
      <c r="L40" s="92">
        <f t="shared" si="26"/>
        <v>62265711</v>
      </c>
      <c r="M40" s="41">
        <f t="shared" si="26"/>
        <v>674036</v>
      </c>
      <c r="N40" s="36" t="s">
        <v>35</v>
      </c>
      <c r="O40" s="24"/>
    </row>
    <row r="41" spans="1:15" s="21" customFormat="1" ht="4.5" customHeight="1" thickTop="1" x14ac:dyDescent="0.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</row>
    <row r="42" spans="1:15" s="21" customFormat="1" x14ac:dyDescent="0.2"/>
    <row r="43" spans="1:15" x14ac:dyDescent="0.2">
      <c r="B43" s="208"/>
      <c r="C43" s="208"/>
      <c r="D43" s="208"/>
      <c r="E43" s="208"/>
      <c r="F43" s="208"/>
      <c r="G43" s="208"/>
      <c r="H43" s="208"/>
      <c r="I43" s="208"/>
      <c r="J43" s="208"/>
      <c r="K43" s="208"/>
      <c r="L43" s="208"/>
      <c r="M43" s="208"/>
    </row>
    <row r="44" spans="1:15" x14ac:dyDescent="0.2">
      <c r="B44" s="208"/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08"/>
    </row>
    <row r="45" spans="1:15" x14ac:dyDescent="0.2">
      <c r="B45" s="208"/>
      <c r="C45" s="208"/>
      <c r="D45" s="208"/>
      <c r="E45" s="208"/>
      <c r="F45" s="208"/>
      <c r="G45" s="208"/>
      <c r="H45" s="208"/>
      <c r="I45" s="208"/>
      <c r="J45" s="208"/>
      <c r="K45" s="208"/>
      <c r="L45" s="208"/>
      <c r="M45" s="208"/>
    </row>
    <row r="46" spans="1:15" x14ac:dyDescent="0.2">
      <c r="B46" s="208"/>
      <c r="C46" s="208"/>
      <c r="D46" s="208"/>
      <c r="E46" s="208"/>
      <c r="F46" s="208"/>
      <c r="G46" s="208"/>
      <c r="H46" s="208"/>
      <c r="I46" s="208"/>
      <c r="J46" s="208"/>
      <c r="K46" s="208"/>
      <c r="L46" s="208"/>
      <c r="M46" s="208"/>
    </row>
    <row r="47" spans="1:15" x14ac:dyDescent="0.2">
      <c r="B47" s="208"/>
      <c r="C47" s="208"/>
      <c r="D47" s="208"/>
      <c r="E47" s="208"/>
      <c r="F47" s="208"/>
      <c r="G47" s="208"/>
      <c r="H47" s="208"/>
      <c r="I47" s="208"/>
      <c r="J47" s="208"/>
      <c r="K47" s="208"/>
      <c r="L47" s="208"/>
      <c r="M47" s="208"/>
    </row>
    <row r="48" spans="1:15" x14ac:dyDescent="0.2">
      <c r="B48" s="208"/>
      <c r="C48" s="208"/>
      <c r="D48" s="208"/>
      <c r="E48" s="208"/>
      <c r="F48" s="208"/>
      <c r="G48" s="208"/>
      <c r="H48" s="208"/>
      <c r="I48" s="208"/>
      <c r="J48" s="208"/>
      <c r="K48" s="208"/>
      <c r="L48" s="208"/>
      <c r="M48" s="208"/>
    </row>
    <row r="49" spans="2:2" x14ac:dyDescent="0.2">
      <c r="B49" s="208"/>
    </row>
    <row r="50" spans="2:2" x14ac:dyDescent="0.2">
      <c r="B50" s="208"/>
    </row>
  </sheetData>
  <mergeCells count="54">
    <mergeCell ref="B30:C30"/>
    <mergeCell ref="D30:E30"/>
    <mergeCell ref="F30:H30"/>
    <mergeCell ref="B18:B20"/>
    <mergeCell ref="C18:C20"/>
    <mergeCell ref="D18:D20"/>
    <mergeCell ref="E18:E20"/>
    <mergeCell ref="F18:F20"/>
    <mergeCell ref="B4:C4"/>
    <mergeCell ref="D4:E4"/>
    <mergeCell ref="F4:H4"/>
    <mergeCell ref="B17:C17"/>
    <mergeCell ref="D17:E17"/>
    <mergeCell ref="F17:H17"/>
    <mergeCell ref="I32:I33"/>
    <mergeCell ref="J32:J33"/>
    <mergeCell ref="K32:K33"/>
    <mergeCell ref="L32:L33"/>
    <mergeCell ref="I4:M4"/>
    <mergeCell ref="I5:J5"/>
    <mergeCell ref="K5:L5"/>
    <mergeCell ref="I17:M17"/>
    <mergeCell ref="I6:I7"/>
    <mergeCell ref="J6:J7"/>
    <mergeCell ref="K6:K7"/>
    <mergeCell ref="L6:L7"/>
    <mergeCell ref="I31:J31"/>
    <mergeCell ref="K31:L31"/>
    <mergeCell ref="I19:I20"/>
    <mergeCell ref="J19:J20"/>
    <mergeCell ref="M5:M7"/>
    <mergeCell ref="M18:M20"/>
    <mergeCell ref="K19:K20"/>
    <mergeCell ref="L19:L20"/>
    <mergeCell ref="G5:G7"/>
    <mergeCell ref="H5:H7"/>
    <mergeCell ref="I18:J18"/>
    <mergeCell ref="K18:L18"/>
    <mergeCell ref="G31:G33"/>
    <mergeCell ref="H31:H33"/>
    <mergeCell ref="M31:M33"/>
    <mergeCell ref="B5:B7"/>
    <mergeCell ref="C5:C7"/>
    <mergeCell ref="E5:E7"/>
    <mergeCell ref="D5:D7"/>
    <mergeCell ref="F5:F7"/>
    <mergeCell ref="B31:B33"/>
    <mergeCell ref="C31:C33"/>
    <mergeCell ref="D31:D33"/>
    <mergeCell ref="E31:E33"/>
    <mergeCell ref="F31:F33"/>
    <mergeCell ref="I30:M30"/>
    <mergeCell ref="G18:G20"/>
    <mergeCell ref="H18:H20"/>
  </mergeCells>
  <phoneticPr fontId="1"/>
  <printOptions verticalCentered="1"/>
  <pageMargins left="0.59055118110236227" right="0.35433070866141736" top="0.59055118110236227" bottom="0.59055118110236227" header="0" footer="0.11811023622047245"/>
  <pageSetup paperSize="9" scale="59" orientation="landscape" r:id="rId1"/>
  <headerFooter alignWithMargins="0">
    <oddHeader>&amp;R&amp;"HGｺﾞｼｯｸM,標準"&amp;11&amp;F</oddHeader>
  </headerFooter>
  <rowBreaks count="1" manualBreakCount="1">
    <brk id="47" max="65535" man="1"/>
  </rowBreaks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(2)_イ_市町村別</vt:lpstr>
      <vt:lpstr>(2)_ロ_所得者区分別</vt:lpstr>
      <vt:lpstr>'(2)_イ_市町村別'!Print_Area</vt:lpstr>
      <vt:lpstr>'(2)_ロ_所得者区分別'!Print_Area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沖縄県</cp:lastModifiedBy>
  <cp:lastPrinted>2024-05-07T03:07:50Z</cp:lastPrinted>
  <dcterms:created xsi:type="dcterms:W3CDTF">1999-11-16T08:10:00Z</dcterms:created>
  <dcterms:modified xsi:type="dcterms:W3CDTF">2024-05-07T03:10:10Z</dcterms:modified>
</cp:coreProperties>
</file>