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mc:AlternateContent xmlns:mc="http://schemas.openxmlformats.org/markup-compatibility/2006">
    <mc:Choice Requires="x15">
      <x15ac:absPath xmlns:x15ac="http://schemas.microsoft.com/office/spreadsheetml/2010/11/ac" url="C:\Users\Toka_Admin\Desktop\"/>
    </mc:Choice>
  </mc:AlternateContent>
  <xr:revisionPtr revIDLastSave="0" documentId="13_ncr:1_{75D1EA27-FFF0-459E-942B-D19AF82B8C14}" xr6:coauthVersionLast="45" xr6:coauthVersionMax="45" xr10:uidLastSave="{00000000-0000-0000-0000-000000000000}"/>
  <bookViews>
    <workbookView xWindow="28680" yWindow="-120" windowWidth="29040" windowHeight="15840" firstSheet="1" activeTab="3"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76" i="12" l="1"/>
  <c r="AA77" i="12"/>
  <c r="AA78" i="12"/>
  <c r="AA70" i="12" l="1"/>
  <c r="AA71" i="12"/>
  <c r="AA72" i="12"/>
  <c r="AA73" i="12"/>
  <c r="AA74" i="12"/>
  <c r="AA75" i="12"/>
  <c r="AA79" i="12"/>
  <c r="AA80" i="12"/>
  <c r="AA81" i="12"/>
  <c r="AA69" i="12"/>
  <c r="AA68" i="12"/>
  <c r="BG36" i="10" l="1"/>
  <c r="BG35" i="10"/>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U36" i="10"/>
  <c r="C36" i="10"/>
  <c r="CO35" i="10"/>
  <c r="AM35" i="10"/>
  <c r="C35" i="10"/>
  <c r="CO34" i="10"/>
  <c r="AM34" i="10"/>
  <c r="C34" i="10"/>
  <c r="U34" i="10" s="1"/>
  <c r="U35" i="10" s="1"/>
  <c r="BE34" i="10" l="1"/>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<sst xmlns="http://schemas.openxmlformats.org/spreadsheetml/2006/main" count="1116" uniqueCount="597">
  <si>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</si>
  <si>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</si>
  <si>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</si>
  <si>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</si>
  <si>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</si>
  <si>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</si>
  <si>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</si>
  <si>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</si>
  <si>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</si>
  <si>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</si>
  <si>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</si>
  <si>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</si>
  <si>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</si>
  <si>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</si>
  <si>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</si>
  <si>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</si>
  <si>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</si>
  <si>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</si>
  <si>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</si>
  <si>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</si>
  <si>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</si>
  <si>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</si>
  <si>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</si>
  <si>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</si>
  <si>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</si>
  <si>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</si>
  <si>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</si>
  <si>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</si>
  <si>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</si>
  <si>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</si>
  <si>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</si>
  <si>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</si>
  <si>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</si>
  <si>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</si>
  <si>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</si>
  <si>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</si>
  <si>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</si>
  <si>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</si>
  <si>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</si>
  <si>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</si>
  <si>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</si>
  <si>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</si>
  <si>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</si>
  <si>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</si>
  <si>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</si>
  <si>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</si>
  <si>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</si>
  <si>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</si>
  <si>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</si>
  <si>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</si>
  <si>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</si>
  <si>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</si>
  <si>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</si>
  <si>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</si>
  <si>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</si>
  <si>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</si>
  <si>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</si>
  <si>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</si>
  <si>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</si>
  <si>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</si>
  <si>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</si>
  <si>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</si>
  <si>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</si>
  <si>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</si>
  <si>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</si>
  <si>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</si>
  <si>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</si>
  <si>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</si>
  <si>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</si>
  <si>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</si>
  <si>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</si>
  <si>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</si>
  <si>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</si>
  <si>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</si>
  <si>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</si>
  <si>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</si>
  <si>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</si>
  <si>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</si>
  <si>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</si>
  <si>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</si>
  <si>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</si>
  <si>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</si>
  <si>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</si>
  <si>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</si>
  <si>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</si>
  <si>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</si>
  <si>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</si>
  <si>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</si>
  <si>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</si>
  <si>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</si>
  <si>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</si>
  <si>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</si>
  <si>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</si>
  <si>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</si>
  <si>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</si>
  <si>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</si>
  <si>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</si>
  <si>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</si>
  <si>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</si>
  <si>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</si>
  <si>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渡嘉敷村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</si>
  <si>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</si>
  <si>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</si>
  <si>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</si>
  <si>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</si>
  <si>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</si>
  <si>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</si>
  <si>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</si>
  <si>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</si>
  <si>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</si>
  <si>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</si>
  <si>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</si>
  <si>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</si>
  <si>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</si>
  <si>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</si>
  <si>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</si>
  <si>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</si>
  <si>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</si>
  <si>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</si>
  <si>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</si>
  <si>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</si>
  <si>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</si>
  <si>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</si>
  <si>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</si>
  <si>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</si>
  <si>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</si>
  <si>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</si>
  <si>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</si>
  <si>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</si>
  <si>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</si>
  <si>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</si>
  <si>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</si>
  <si>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</si>
  <si>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</si>
  <si>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</si>
  <si>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</si>
  <si>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</si>
  <si>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</si>
  <si>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</si>
  <si>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</si>
  <si>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</si>
  <si>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</si>
  <si>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</si>
  <si>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</si>
  <si>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</si>
  <si>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</si>
  <si>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</si>
  <si>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</si>
  <si>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</si>
  <si>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</si>
  <si>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</si>
  <si>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</si>
  <si>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</si>
  <si>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5"/>
  </si>
  <si>
    <t>うち日本人(％)</t>
    <phoneticPr fontId="5"/>
  </si>
  <si>
    <t>-2.8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</si>
  <si>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</si>
  <si>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</si>
  <si>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</si>
  <si>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</si>
  <si>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</si>
  <si>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</si>
  <si>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</si>
  <si>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</si>
  <si>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</si>
  <si>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</si>
  <si>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</si>
  <si>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</si>
  <si>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</si>
  <si>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</si>
  <si>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</si>
  <si>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</si>
  <si>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</si>
  <si>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</si>
  <si>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</si>
  <si>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</si>
  <si>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</si>
  <si>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</si>
  <si>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</si>
  <si>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</si>
  <si>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</si>
  <si>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</si>
  <si>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</si>
  <si>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</si>
  <si>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</si>
  <si>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</si>
  <si>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</si>
  <si>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</si>
  <si>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</si>
  <si>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</si>
  <si>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</si>
  <si>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</si>
  <si>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</si>
  <si>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</si>
  <si>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</si>
  <si>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</si>
  <si>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</si>
  <si>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</si>
  <si>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</si>
  <si>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</si>
  <si>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</si>
  <si>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</si>
  <si>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</si>
  <si>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</si>
  <si>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</si>
  <si>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</si>
  <si>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</si>
  <si>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</si>
  <si>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</si>
  <si>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</si>
  <si>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</si>
  <si>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</si>
  <si>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</si>
  <si>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</si>
  <si>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沖縄県渡嘉敷村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</si>
  <si>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</si>
  <si>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</si>
  <si>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</si>
  <si>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</si>
  <si>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</si>
  <si>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</si>
  <si>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</si>
  <si>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</si>
  <si>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</si>
  <si>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</si>
  <si>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</si>
  <si>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</si>
  <si>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</si>
  <si>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</si>
  <si>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</si>
  <si>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</si>
  <si>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</si>
  <si>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</si>
  <si>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</si>
  <si>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</si>
  <si>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</si>
  <si>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</si>
  <si>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</si>
  <si>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</si>
  <si>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</si>
  <si>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</si>
  <si>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t>
    <phoneticPr fontId="5"/>
  </si>
  <si>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</si>
  <si>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</si>
  <si>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</si>
  <si>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</si>
  <si>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</si>
  <si>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</si>
  <si>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</si>
  <si>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</si>
  <si>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</si>
  <si>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</si>
  <si>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</si>
  <si>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</si>
  <si>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</si>
  <si>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</si>
  <si>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</si>
  <si>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</si>
  <si>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</si>
  <si>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</si>
  <si>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</si>
  <si>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</si>
  <si>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</si>
  <si>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</si>
  <si>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</si>
  <si>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</si>
  <si>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</si>
  <si>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</si>
  <si>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</si>
  <si>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</si>
  <si>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</si>
  <si>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</si>
  <si>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</si>
  <si>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</si>
  <si>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</si>
  <si>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</si>
  <si>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</si>
  <si>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</si>
  <si>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</si>
  <si>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</si>
  <si>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</si>
  <si>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</si>
  <si>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</si>
  <si>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</si>
  <si>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</si>
  <si>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</si>
  <si>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</si>
  <si>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</si>
  <si>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</si>
  <si>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</si>
  <si>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</si>
  <si>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</si>
  <si>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</si>
  <si>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</si>
  <si>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</si>
  <si>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</si>
  <si>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</si>
  <si>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</si>
  <si>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</si>
  <si>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</si>
  <si>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</si>
  <si>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</si>
  <si>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</si>
  <si>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</si>
  <si>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</si>
  <si>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</si>
  <si>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</si>
  <si>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</si>
  <si>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</si>
  <si>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</si>
  <si>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</si>
  <si>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</si>
  <si>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</si>
  <si>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</si>
  <si>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</si>
  <si>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</si>
  <si>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</si>
  <si>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</si>
  <si>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</si>
  <si>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</si>
  <si>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</si>
  <si>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</si>
  <si>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</si>
  <si>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</si>
  <si>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</si>
  <si>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</si>
  <si>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</si>
  <si>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</si>
  <si>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</si>
  <si>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</si>
  <si>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</si>
  <si>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</si>
  <si>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交通</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</si>
  <si>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</si>
  <si>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</si>
  <si>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</si>
  <si>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</si>
  <si>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</si>
  <si>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</si>
  <si>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</si>
  <si>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下水道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</si>
  <si>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</si>
  <si>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</si>
  <si>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</si>
  <si>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</si>
  <si>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</si>
  <si>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</si>
  <si>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</si>
  <si>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</si>
  <si>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</si>
  <si>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</si>
  <si>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</si>
  <si>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</si>
  <si>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</si>
  <si>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</si>
  <si>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</si>
  <si>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</si>
  <si>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</si>
  <si>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</si>
  <si>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</si>
  <si>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</si>
  <si>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</si>
  <si>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</si>
  <si>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</si>
  <si>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</si>
  <si>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</si>
  <si>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</si>
  <si>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沖縄県渡嘉敷村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</si>
  <si>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</si>
  <si>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</si>
  <si>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</si>
  <si>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</si>
  <si>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</si>
  <si>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</si>
  <si>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</si>
  <si>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</si>
  <si>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</si>
  <si>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</si>
  <si>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</si>
  <si>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</si>
  <si>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</si>
  <si>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</si>
  <si>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</si>
  <si>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</si>
  <si>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</si>
  <si>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</si>
  <si>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</si>
  <si>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</si>
  <si>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</si>
  <si>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</si>
  <si>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</si>
  <si>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</si>
  <si>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</si>
  <si>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</si>
  <si>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</si>
  <si>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</si>
  <si>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</si>
  <si>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</si>
  <si>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</si>
  <si>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</si>
  <si>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</si>
  <si>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</si>
  <si>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</si>
  <si>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</si>
  <si>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簡易水道事業特別会計</t>
    <phoneticPr fontId="5"/>
  </si>
  <si>
    <t>法非適用企業</t>
    <phoneticPr fontId="5"/>
  </si>
  <si>
    <t>航路事業特別会計</t>
    <phoneticPr fontId="5"/>
  </si>
  <si>
    <t>-</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</si>
  <si>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</si>
  <si>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</si>
  <si>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</si>
  <si>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</si>
  <si>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</si>
  <si>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</si>
  <si>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</si>
  <si>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</si>
  <si>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</si>
  <si>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</si>
  <si>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</si>
  <si>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</si>
  <si>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</si>
  <si>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</si>
  <si>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</si>
  <si>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</si>
  <si>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</si>
  <si>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</si>
  <si>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</si>
  <si>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</si>
  <si>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</si>
  <si>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</si>
  <si>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</si>
  <si>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</si>
  <si>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</si>
  <si>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</si>
  <si>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</si>
  <si>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</si>
  <si>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</si>
  <si>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</si>
  <si>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</si>
  <si>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</si>
  <si>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</si>
  <si>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</si>
  <si>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</si>
  <si>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</si>
  <si>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</si>
  <si>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</si>
  <si>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</si>
  <si>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</si>
  <si>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</si>
  <si>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</si>
  <si>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</si>
  <si>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</si>
  <si>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</si>
  <si>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</si>
  <si>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</si>
  <si>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</si>
  <si>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</si>
  <si>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</si>
  <si>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</si>
  <si>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</si>
  <si>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</si>
  <si>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</si>
  <si>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</si>
  <si>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</si>
  <si>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</si>
  <si>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</si>
  <si>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</si>
  <si>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</si>
  <si>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</si>
  <si>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</si>
  <si>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</si>
  <si>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</si>
  <si>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下水道事業特別会計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</si>
  <si>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</si>
  <si>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</si>
  <si>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</si>
  <si>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</si>
  <si>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</si>
  <si>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</si>
  <si>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</si>
  <si>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</si>
  <si>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</si>
  <si>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</si>
  <si>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</si>
  <si>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</si>
  <si>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</si>
  <si>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</si>
  <si>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</si>
  <si>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</si>
  <si>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</si>
  <si>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</si>
  <si>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</si>
  <si>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</si>
  <si>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</si>
  <si>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</si>
  <si>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</si>
  <si>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</si>
  <si>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</si>
  <si>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</si>
  <si>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</si>
  <si>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</si>
  <si>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</si>
  <si>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</si>
  <si>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</si>
  <si>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</si>
  <si>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</si>
  <si>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</si>
  <si>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</si>
  <si>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</si>
  <si>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</si>
  <si>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</si>
  <si>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</si>
  <si>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</si>
  <si>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</si>
  <si>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</si>
  <si>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</si>
  <si>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</si>
  <si>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</si>
  <si>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</si>
  <si>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</si>
  <si>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</si>
  <si>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</si>
  <si>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</si>
  <si>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</si>
  <si>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</si>
  <si>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</si>
  <si>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</si>
  <si>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</si>
  <si>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</si>
  <si>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</si>
  <si>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</si>
  <si>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</si>
  <si>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</si>
  <si>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</si>
  <si>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</si>
  <si>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</si>
  <si>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</si>
  <si>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</si>
  <si>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</si>
  <si>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</si>
  <si>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</si>
  <si>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</si>
  <si>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</si>
  <si>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</si>
  <si>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</si>
  <si>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</si>
  <si>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</si>
  <si>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</si>
  <si>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</si>
  <si>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</si>
  <si>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</si>
  <si>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</si>
  <si>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</si>
  <si>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</si>
  <si>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</si>
  <si>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</si>
  <si>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</si>
  <si>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</si>
  <si>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</si>
  <si>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</si>
  <si>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一般会計</t>
  </si>
  <si>
    <t>国民健康保険事業特別会計</t>
  </si>
  <si>
    <t>簡易水道事業特別会計</t>
  </si>
  <si>
    <t>下水道事業特別会計</t>
  </si>
  <si>
    <t>後期高齢者医療特別会計</t>
  </si>
  <si>
    <t>航路事業特別会計</t>
  </si>
  <si>
    <t>▲ 6.74</t>
  </si>
  <si>
    <t>その他会計（赤字）</t>
  </si>
  <si>
    <t>その他会計（黒字）</t>
  </si>
  <si>
    <t>（百万円）</t>
    <phoneticPr fontId="5"/>
  </si>
  <si>
    <t>H30</t>
    <phoneticPr fontId="5"/>
  </si>
  <si>
    <t>R01</t>
    <phoneticPr fontId="5"/>
  </si>
  <si>
    <t>R02</t>
    <phoneticPr fontId="5"/>
  </si>
  <si>
    <t>R03</t>
    <phoneticPr fontId="5"/>
  </si>
  <si>
    <t>R04</t>
    <phoneticPr fontId="5"/>
  </si>
  <si>
    <t>沖縄県介護保険広域連合（一般会計）</t>
    <rPh sb="0" eb="3">
      <t>オキナワケン</t>
    </rPh>
    <rPh sb="3" eb="5">
      <t>カイゴ</t>
    </rPh>
    <rPh sb="5" eb="7">
      <t>ホケン</t>
    </rPh>
    <rPh sb="7" eb="9">
      <t>コウイキ</t>
    </rPh>
    <rPh sb="9" eb="11">
      <t>レンゴウ</t>
    </rPh>
    <rPh sb="12" eb="16">
      <t>イッパンカイケイ</t>
    </rPh>
    <phoneticPr fontId="2"/>
  </si>
  <si>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2"/>
  </si>
  <si>
    <t>沖縄県後期高齢者医療広域連合（一般会計）</t>
    <rPh sb="0" eb="3">
      <t>オキナワケン</t>
    </rPh>
    <rPh sb="3" eb="5">
      <t>コウキ</t>
    </rPh>
    <rPh sb="5" eb="8">
      <t>コウレイシャ</t>
    </rPh>
    <rPh sb="8" eb="10">
      <t>イリョウ</t>
    </rPh>
    <rPh sb="10" eb="12">
      <t>コウイキ</t>
    </rPh>
    <rPh sb="12" eb="14">
      <t>レンゴウ</t>
    </rPh>
    <rPh sb="15" eb="17">
      <t>イッパン</t>
    </rPh>
    <rPh sb="17" eb="19">
      <t>カイケイ</t>
    </rPh>
    <phoneticPr fontId="2"/>
  </si>
  <si>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2"/>
  </si>
  <si>
    <t>沖縄県市町村自治会館管理組合</t>
    <rPh sb="0" eb="3">
      <t>オキナワケン</t>
    </rPh>
    <rPh sb="3" eb="6">
      <t>シチョウソン</t>
    </rPh>
    <rPh sb="6" eb="8">
      <t>ジチ</t>
    </rPh>
    <rPh sb="8" eb="10">
      <t>カイカン</t>
    </rPh>
    <rPh sb="10" eb="12">
      <t>カンリ</t>
    </rPh>
    <rPh sb="12" eb="14">
      <t>クミアイ</t>
    </rPh>
    <phoneticPr fontId="2"/>
  </si>
  <si>
    <t>沖縄県市町村総合事務組合</t>
    <rPh sb="0" eb="3">
      <t>オキナワケン</t>
    </rPh>
    <rPh sb="3" eb="6">
      <t>シチョウソン</t>
    </rPh>
    <rPh sb="6" eb="8">
      <t>ソウゴウ</t>
    </rPh>
    <rPh sb="8" eb="10">
      <t>ジム</t>
    </rPh>
    <rPh sb="10" eb="12">
      <t>クミアイ</t>
    </rPh>
    <phoneticPr fontId="2"/>
  </si>
  <si>
    <t>南部広域行政組合（一般会計）</t>
    <rPh sb="0" eb="2">
      <t>ナンブ</t>
    </rPh>
    <rPh sb="2" eb="4">
      <t>コウイキ</t>
    </rPh>
    <rPh sb="4" eb="6">
      <t>ギョウセイ</t>
    </rPh>
    <rPh sb="6" eb="8">
      <t>クミアイ</t>
    </rPh>
    <rPh sb="9" eb="13">
      <t>イッパンカイケイ</t>
    </rPh>
    <phoneticPr fontId="2"/>
  </si>
  <si>
    <t>南部広域市町村圏事務組合（一般会計）</t>
    <rPh sb="0" eb="2">
      <t>ナンブ</t>
    </rPh>
    <rPh sb="2" eb="4">
      <t>コウイキ</t>
    </rPh>
    <rPh sb="4" eb="7">
      <t>シチョウソン</t>
    </rPh>
    <rPh sb="7" eb="8">
      <t>ケン</t>
    </rPh>
    <rPh sb="8" eb="10">
      <t>ジム</t>
    </rPh>
    <rPh sb="10" eb="12">
      <t>クミアイ</t>
    </rPh>
    <rPh sb="13" eb="17">
      <t>イッパンカイケイ</t>
    </rPh>
    <phoneticPr fontId="2"/>
  </si>
  <si>
    <t>基金からの繰入</t>
    <rPh sb="0" eb="2">
      <t>キキン</t>
    </rPh>
    <rPh sb="5" eb="7">
      <t>クリイレ</t>
    </rPh>
    <phoneticPr fontId="2"/>
  </si>
  <si>
    <t>南部広域市町村圏事務組合（いなんせ斎苑特別会計）</t>
    <rPh sb="0" eb="12">
      <t>ナンブコウイキシチョウソンケンジムクミアイ</t>
    </rPh>
    <rPh sb="17" eb="19">
      <t>サイエン</t>
    </rPh>
    <rPh sb="19" eb="23">
      <t>トクベツカイケイ</t>
    </rPh>
    <phoneticPr fontId="38"/>
  </si>
  <si>
    <t>南部広域市町村圏事務組合（南斎場特別会計）</t>
    <rPh sb="0" eb="12">
      <t>ナンブコウイキシチョウソンケンジムクミアイ</t>
    </rPh>
    <rPh sb="13" eb="16">
      <t>ミナミサイジョウ</t>
    </rPh>
    <rPh sb="16" eb="20">
      <t>トクベツカイケイ</t>
    </rPh>
    <phoneticPr fontId="38"/>
  </si>
  <si>
    <t>南部広域行政組合公共用地先行取得事業特別会計</t>
    <rPh sb="0" eb="8">
      <t>ナンブコウイキギョウセイクミアイ</t>
    </rPh>
    <rPh sb="8" eb="12">
      <t>コウキョウヨウチ</t>
    </rPh>
    <rPh sb="12" eb="16">
      <t>センコウシュトク</t>
    </rPh>
    <rPh sb="16" eb="22">
      <t>ジギョウトクベツカイケイ</t>
    </rPh>
    <phoneticPr fontId="38"/>
  </si>
  <si>
    <t>南部広域行政組合糸豊環境衛生事業特別会計</t>
    <rPh sb="0" eb="8">
      <t>ナンブコウイキギョウセイクミアイ</t>
    </rPh>
    <rPh sb="8" eb="12">
      <t>イトトヨカンキョウ</t>
    </rPh>
    <rPh sb="12" eb="16">
      <t>エイセイジギョウ</t>
    </rPh>
    <rPh sb="16" eb="20">
      <t>トクベツカイケイ</t>
    </rPh>
    <phoneticPr fontId="38"/>
  </si>
  <si>
    <t>南部広域行政組合東部環境衛生事業特別会計</t>
    <rPh sb="0" eb="8">
      <t>ナンブコウイキギョウセイクミアイ</t>
    </rPh>
    <rPh sb="8" eb="10">
      <t>トウブ</t>
    </rPh>
    <rPh sb="10" eb="12">
      <t>カンキョウ</t>
    </rPh>
    <rPh sb="12" eb="14">
      <t>エイセイ</t>
    </rPh>
    <rPh sb="14" eb="16">
      <t>ジギョウ</t>
    </rPh>
    <rPh sb="16" eb="18">
      <t>トクベツ</t>
    </rPh>
    <rPh sb="18" eb="20">
      <t>カイケイ</t>
    </rPh>
    <phoneticPr fontId="38"/>
  </si>
  <si>
    <t>南部広域行政組合島尻環境衛生事業特別会計</t>
    <rPh sb="0" eb="8">
      <t>ナンブコウイキギョウセイクミアイ</t>
    </rPh>
    <rPh sb="8" eb="12">
      <t>シマジリカンキョウ</t>
    </rPh>
    <rPh sb="12" eb="16">
      <t>エイセイジギョウ</t>
    </rPh>
    <rPh sb="16" eb="18">
      <t>トクベツ</t>
    </rPh>
    <rPh sb="18" eb="20">
      <t>カイケイ</t>
    </rPh>
    <phoneticPr fontId="38"/>
  </si>
  <si>
    <t>基金からの繰入</t>
    <rPh sb="0" eb="2">
      <t>キキン</t>
    </rPh>
    <rPh sb="5" eb="7">
      <t>クリイレ</t>
    </rPh>
    <phoneticPr fontId="38"/>
  </si>
  <si>
    <t>-</t>
    <phoneticPr fontId="2"/>
  </si>
  <si>
    <t>(振興基金(R04年度末現在))</t>
    <rPh sb="1" eb="3">
      <t>シンコウ</t>
    </rPh>
    <rPh sb="3" eb="5">
      <t>キキン</t>
    </rPh>
    <phoneticPr fontId="5"/>
  </si>
  <si>
    <t>(地域福祉基金(R04年度末現在))</t>
    <rPh sb="1" eb="3">
      <t>チイキ</t>
    </rPh>
    <rPh sb="3" eb="5">
      <t>フクシ</t>
    </rPh>
    <rPh sb="5" eb="7">
      <t>キキン</t>
    </rPh>
    <phoneticPr fontId="2"/>
  </si>
  <si>
    <t>(公共施設整備基金(R04年度末現在))</t>
    <phoneticPr fontId="2"/>
  </si>
  <si>
    <t>(中山間ふるさと農村活性化基金(R04年度末現在))</t>
    <phoneticPr fontId="2"/>
  </si>
  <si>
    <t>(森林環境譲与税基金(R04年度末現在))</t>
    <rPh sb="1" eb="3">
      <t>シンリン</t>
    </rPh>
    <rPh sb="3" eb="5">
      <t>カンキョウ</t>
    </rPh>
    <rPh sb="5" eb="7">
      <t>ジョウヨ</t>
    </rPh>
    <rPh sb="7" eb="8">
      <t>ゼイ</t>
    </rPh>
    <rPh sb="8" eb="10">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</si>
</sst>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明朝"/>
      <family val="2"/>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7" xfId="12" applyFont="1" applyBorder="1" applyAlignment="1" applyProtection="1">
      <alignment horizontal="left" vertical="center" shrinkToFit="1"/>
      <protection locked="0"/>
    </xf>
    <xf numFmtId="0" fontId="34" fillId="0" borderId="119" xfId="12" applyFont="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289738</c:v>
                </c:pt>
                <c:pt idx="1">
                  <c:v>316937</c:v>
                </c:pt>
                <c:pt idx="2">
                  <c:v>332350</c:v>
                </c:pt>
                <c:pt idx="3">
                  <c:v>362690</c:v>
                </c:pt>
                <c:pt idx="4">
                  <c:v>296093</c:v>
                </c:pt>
              </c:numCache>
            </c:numRef>
          </c:val>
          <c:smooth val="0"/>
          <c:extLst>
            <c:ext xmlns:c16="http://schemas.microsoft.com/office/drawing/2014/chart" uri="{C3380CC4-5D6E-409C-BE32-E72D297353CC}">
              <c16:uniqueId val="{00000000-4C92-444A-907C-A813F142C51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516461</c:v>
                </c:pt>
                <c:pt idx="1">
                  <c:v>101684</c:v>
                </c:pt>
                <c:pt idx="2">
                  <c:v>212579</c:v>
                </c:pt>
                <c:pt idx="3">
                  <c:v>229309</c:v>
                </c:pt>
                <c:pt idx="4">
                  <c:v>215465</c:v>
                </c:pt>
              </c:numCache>
            </c:numRef>
          </c:val>
          <c:smooth val="0"/>
          <c:extLst>
            <c:ext xmlns:c16="http://schemas.microsoft.com/office/drawing/2014/chart" uri="{C3380CC4-5D6E-409C-BE32-E72D297353CC}">
              <c16:uniqueId val="{00000001-4C92-444A-907C-A813F142C51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14.6</c:v>
                </c:pt>
                <c:pt idx="1">
                  <c:v>11.38</c:v>
                </c:pt>
                <c:pt idx="2">
                  <c:v>17.48</c:v>
                </c:pt>
                <c:pt idx="3">
                  <c:v>16.010000000000002</c:v>
                </c:pt>
                <c:pt idx="4">
                  <c:v>13.01</c:v>
                </c:pt>
              </c:numCache>
            </c:numRef>
          </c:val>
          <c:extLst>
            <c:ext xmlns:c16="http://schemas.microsoft.com/office/drawing/2014/chart" uri="{C3380CC4-5D6E-409C-BE32-E72D297353CC}">
              <c16:uniqueId val="{00000000-1AB3-4211-89FF-EC96BE8F12E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68.03</c:v>
                </c:pt>
                <c:pt idx="1">
                  <c:v>74.59</c:v>
                </c:pt>
                <c:pt idx="2">
                  <c:v>72.41</c:v>
                </c:pt>
                <c:pt idx="3">
                  <c:v>74.75</c:v>
                </c:pt>
                <c:pt idx="4">
                  <c:v>88.92</c:v>
                </c:pt>
              </c:numCache>
            </c:numRef>
          </c:val>
          <c:extLst>
            <c:ext xmlns:c16="http://schemas.microsoft.com/office/drawing/2014/chart" uri="{C3380CC4-5D6E-409C-BE32-E72D297353CC}">
              <c16:uniqueId val="{00000001-1AB3-4211-89FF-EC96BE8F12E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6.98</c:v>
                </c:pt>
                <c:pt idx="1">
                  <c:v>4.6500000000000004</c:v>
                </c:pt>
                <c:pt idx="2">
                  <c:v>8.8699999999999992</c:v>
                </c:pt>
                <c:pt idx="3">
                  <c:v>10.36</c:v>
                </c:pt>
                <c:pt idx="4">
                  <c:v>8.57</c:v>
                </c:pt>
              </c:numCache>
            </c:numRef>
          </c:val>
          <c:smooth val="0"/>
          <c:extLst>
            <c:ext xmlns:c16="http://schemas.microsoft.com/office/drawing/2014/chart" uri="{C3380CC4-5D6E-409C-BE32-E72D297353CC}">
              <c16:uniqueId val="{00000002-1AB3-4211-89FF-EC96BE8F12E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585-4124-92ED-32CFC0111C3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585-4124-92ED-32CFC0111C3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585-4124-92ED-32CFC0111C3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585-4124-92ED-32CFC0111C38}"/>
            </c:ext>
          </c:extLst>
        </c:ser>
        <c:ser>
          <c:idx val="4"/>
          <c:order val="4"/>
          <c:tx>
            <c:strRef>
              <c:f>データシート!$A$31</c:f>
              <c:strCache>
                <c:ptCount val="1"/>
                <c:pt idx="0">
                  <c:v>航路事業特別会計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4.41</c:v>
                </c:pt>
                <c:pt idx="2">
                  <c:v>#N/A</c:v>
                </c:pt>
                <c:pt idx="3">
                  <c:v>7.36</c:v>
                </c:pt>
                <c:pt idx="4">
                  <c:v>6.74</c:v>
                </c:pt>
                <c:pt idx="5">
                  <c:v>#N/A</c:v>
                </c:pt>
                <c:pt idx="6">
                  <c:v>#N/A</c:v>
                </c:pt>
                <c:pt idx="7">
                  <c:v>5.33</c:v>
                </c:pt>
                <c:pt idx="8">
                  <c:v>#N/A</c:v>
                </c:pt>
                <c:pt idx="9">
                  <c:v>0</c:v>
                </c:pt>
              </c:numCache>
            </c:numRef>
          </c:val>
          <c:extLst>
            <c:ext xmlns:c16="http://schemas.microsoft.com/office/drawing/2014/chart" uri="{C3380CC4-5D6E-409C-BE32-E72D297353CC}">
              <c16:uniqueId val="{00000004-A585-4124-92ED-32CFC0111C38}"/>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5-A585-4124-92ED-32CFC0111C38}"/>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0.01</c:v>
                </c:pt>
                <c:pt idx="2">
                  <c:v>#N/A</c:v>
                </c:pt>
                <c:pt idx="3">
                  <c:v>0.02</c:v>
                </c:pt>
                <c:pt idx="4">
                  <c:v>#N/A</c:v>
                </c:pt>
                <c:pt idx="5">
                  <c:v>0.03</c:v>
                </c:pt>
                <c:pt idx="6">
                  <c:v>#N/A</c:v>
                </c:pt>
                <c:pt idx="7">
                  <c:v>0</c:v>
                </c:pt>
                <c:pt idx="8">
                  <c:v>#N/A</c:v>
                </c:pt>
                <c:pt idx="9">
                  <c:v>7.0000000000000007E-2</c:v>
                </c:pt>
              </c:numCache>
            </c:numRef>
          </c:val>
          <c:extLst>
            <c:ext xmlns:c16="http://schemas.microsoft.com/office/drawing/2014/chart" uri="{C3380CC4-5D6E-409C-BE32-E72D297353CC}">
              <c16:uniqueId val="{00000006-A585-4124-92ED-32CFC0111C38}"/>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0.01</c:v>
                </c:pt>
                <c:pt idx="2">
                  <c:v>#N/A</c:v>
                </c:pt>
                <c:pt idx="3">
                  <c:v>0.17</c:v>
                </c:pt>
                <c:pt idx="4">
                  <c:v>#N/A</c:v>
                </c:pt>
                <c:pt idx="5">
                  <c:v>0.09</c:v>
                </c:pt>
                <c:pt idx="6">
                  <c:v>#N/A</c:v>
                </c:pt>
                <c:pt idx="7">
                  <c:v>0.08</c:v>
                </c:pt>
                <c:pt idx="8">
                  <c:v>#N/A</c:v>
                </c:pt>
                <c:pt idx="9">
                  <c:v>0.17</c:v>
                </c:pt>
              </c:numCache>
            </c:numRef>
          </c:val>
          <c:extLst>
            <c:ext xmlns:c16="http://schemas.microsoft.com/office/drawing/2014/chart" uri="{C3380CC4-5D6E-409C-BE32-E72D297353CC}">
              <c16:uniqueId val="{00000007-A585-4124-92ED-32CFC0111C38}"/>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1.82</c:v>
                </c:pt>
                <c:pt idx="2">
                  <c:v>#N/A</c:v>
                </c:pt>
                <c:pt idx="3">
                  <c:v>2.92</c:v>
                </c:pt>
                <c:pt idx="4">
                  <c:v>#N/A</c:v>
                </c:pt>
                <c:pt idx="5">
                  <c:v>1.57</c:v>
                </c:pt>
                <c:pt idx="6">
                  <c:v>#N/A</c:v>
                </c:pt>
                <c:pt idx="7">
                  <c:v>1.0900000000000001</c:v>
                </c:pt>
                <c:pt idx="8">
                  <c:v>#N/A</c:v>
                </c:pt>
                <c:pt idx="9">
                  <c:v>1.61</c:v>
                </c:pt>
              </c:numCache>
            </c:numRef>
          </c:val>
          <c:extLst>
            <c:ext xmlns:c16="http://schemas.microsoft.com/office/drawing/2014/chart" uri="{C3380CC4-5D6E-409C-BE32-E72D297353CC}">
              <c16:uniqueId val="{00000008-A585-4124-92ED-32CFC0111C3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14.6</c:v>
                </c:pt>
                <c:pt idx="2">
                  <c:v>#N/A</c:v>
                </c:pt>
                <c:pt idx="3">
                  <c:v>11.38</c:v>
                </c:pt>
                <c:pt idx="4">
                  <c:v>#N/A</c:v>
                </c:pt>
                <c:pt idx="5">
                  <c:v>17.47</c:v>
                </c:pt>
                <c:pt idx="6">
                  <c:v>#N/A</c:v>
                </c:pt>
                <c:pt idx="7">
                  <c:v>16</c:v>
                </c:pt>
                <c:pt idx="8">
                  <c:v>#N/A</c:v>
                </c:pt>
                <c:pt idx="9">
                  <c:v>13.01</c:v>
                </c:pt>
              </c:numCache>
            </c:numRef>
          </c:val>
          <c:extLst>
            <c:ext xmlns:c16="http://schemas.microsoft.com/office/drawing/2014/chart" uri="{C3380CC4-5D6E-409C-BE32-E72D297353CC}">
              <c16:uniqueId val="{00000009-A585-4124-92ED-32CFC0111C3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138</c:v>
                </c:pt>
                <c:pt idx="5">
                  <c:v>143</c:v>
                </c:pt>
                <c:pt idx="8">
                  <c:v>148</c:v>
                </c:pt>
                <c:pt idx="11">
                  <c:v>148</c:v>
                </c:pt>
                <c:pt idx="14">
                  <c:v>142</c:v>
                </c:pt>
              </c:numCache>
            </c:numRef>
          </c:val>
          <c:extLst>
            <c:ext xmlns:c16="http://schemas.microsoft.com/office/drawing/2014/chart" uri="{C3380CC4-5D6E-409C-BE32-E72D297353CC}">
              <c16:uniqueId val="{00000000-A676-44DC-8D7F-3753CB7A977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676-44DC-8D7F-3753CB7A977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676-44DC-8D7F-3753CB7A977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1</c:v>
                </c:pt>
                <c:pt idx="12">
                  <c:v>0</c:v>
                </c:pt>
              </c:numCache>
            </c:numRef>
          </c:val>
          <c:extLst>
            <c:ext xmlns:c16="http://schemas.microsoft.com/office/drawing/2014/chart" uri="{C3380CC4-5D6E-409C-BE32-E72D297353CC}">
              <c16:uniqueId val="{00000003-A676-44DC-8D7F-3753CB7A977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32</c:v>
                </c:pt>
                <c:pt idx="3">
                  <c:v>29</c:v>
                </c:pt>
                <c:pt idx="6">
                  <c:v>31</c:v>
                </c:pt>
                <c:pt idx="9">
                  <c:v>32</c:v>
                </c:pt>
                <c:pt idx="12">
                  <c:v>33</c:v>
                </c:pt>
              </c:numCache>
            </c:numRef>
          </c:val>
          <c:extLst>
            <c:ext xmlns:c16="http://schemas.microsoft.com/office/drawing/2014/chart" uri="{C3380CC4-5D6E-409C-BE32-E72D297353CC}">
              <c16:uniqueId val="{00000004-A676-44DC-8D7F-3753CB7A977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676-44DC-8D7F-3753CB7A977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676-44DC-8D7F-3753CB7A977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133</c:v>
                </c:pt>
                <c:pt idx="3">
                  <c:v>149</c:v>
                </c:pt>
                <c:pt idx="6">
                  <c:v>154</c:v>
                </c:pt>
                <c:pt idx="9">
                  <c:v>159</c:v>
                </c:pt>
                <c:pt idx="12">
                  <c:v>174</c:v>
                </c:pt>
              </c:numCache>
            </c:numRef>
          </c:val>
          <c:extLst>
            <c:ext xmlns:c16="http://schemas.microsoft.com/office/drawing/2014/chart" uri="{C3380CC4-5D6E-409C-BE32-E72D297353CC}">
              <c16:uniqueId val="{00000007-A676-44DC-8D7F-3753CB7A977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27</c:v>
                </c:pt>
                <c:pt idx="2">
                  <c:v>#N/A</c:v>
                </c:pt>
                <c:pt idx="3">
                  <c:v>#N/A</c:v>
                </c:pt>
                <c:pt idx="4">
                  <c:v>35</c:v>
                </c:pt>
                <c:pt idx="5">
                  <c:v>#N/A</c:v>
                </c:pt>
                <c:pt idx="6">
                  <c:v>#N/A</c:v>
                </c:pt>
                <c:pt idx="7">
                  <c:v>37</c:v>
                </c:pt>
                <c:pt idx="8">
                  <c:v>#N/A</c:v>
                </c:pt>
                <c:pt idx="9">
                  <c:v>#N/A</c:v>
                </c:pt>
                <c:pt idx="10">
                  <c:v>44</c:v>
                </c:pt>
                <c:pt idx="11">
                  <c:v>#N/A</c:v>
                </c:pt>
                <c:pt idx="12">
                  <c:v>#N/A</c:v>
                </c:pt>
                <c:pt idx="13">
                  <c:v>65</c:v>
                </c:pt>
                <c:pt idx="14">
                  <c:v>#N/A</c:v>
                </c:pt>
              </c:numCache>
            </c:numRef>
          </c:val>
          <c:smooth val="0"/>
          <c:extLst>
            <c:ext xmlns:c16="http://schemas.microsoft.com/office/drawing/2014/chart" uri="{C3380CC4-5D6E-409C-BE32-E72D297353CC}">
              <c16:uniqueId val="{00000008-A676-44DC-8D7F-3753CB7A977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1110</c:v>
                </c:pt>
                <c:pt idx="5">
                  <c:v>1031</c:v>
                </c:pt>
                <c:pt idx="8">
                  <c:v>995</c:v>
                </c:pt>
                <c:pt idx="11">
                  <c:v>909</c:v>
                </c:pt>
                <c:pt idx="14">
                  <c:v>868</c:v>
                </c:pt>
              </c:numCache>
            </c:numRef>
          </c:val>
          <c:extLst>
            <c:ext xmlns:c16="http://schemas.microsoft.com/office/drawing/2014/chart" uri="{C3380CC4-5D6E-409C-BE32-E72D297353CC}">
              <c16:uniqueId val="{00000000-8347-45E0-AF40-1341DF78BDD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98</c:v>
                </c:pt>
                <c:pt idx="5">
                  <c:v>86</c:v>
                </c:pt>
                <c:pt idx="8">
                  <c:v>75</c:v>
                </c:pt>
                <c:pt idx="11">
                  <c:v>64</c:v>
                </c:pt>
                <c:pt idx="14">
                  <c:v>52</c:v>
                </c:pt>
              </c:numCache>
            </c:numRef>
          </c:val>
          <c:extLst>
            <c:ext xmlns:c16="http://schemas.microsoft.com/office/drawing/2014/chart" uri="{C3380CC4-5D6E-409C-BE32-E72D297353CC}">
              <c16:uniqueId val="{00000001-8347-45E0-AF40-1341DF78BDD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889</c:v>
                </c:pt>
                <c:pt idx="5">
                  <c:v>957</c:v>
                </c:pt>
                <c:pt idx="8">
                  <c:v>975</c:v>
                </c:pt>
                <c:pt idx="11">
                  <c:v>1086</c:v>
                </c:pt>
                <c:pt idx="14">
                  <c:v>1215</c:v>
                </c:pt>
              </c:numCache>
            </c:numRef>
          </c:val>
          <c:extLst>
            <c:ext xmlns:c16="http://schemas.microsoft.com/office/drawing/2014/chart" uri="{C3380CC4-5D6E-409C-BE32-E72D297353CC}">
              <c16:uniqueId val="{00000002-8347-45E0-AF40-1341DF78BDD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347-45E0-AF40-1341DF78BDD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347-45E0-AF40-1341DF78BDD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347-45E0-AF40-1341DF78BDD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56</c:v>
                </c:pt>
                <c:pt idx="3">
                  <c:v>13</c:v>
                </c:pt>
                <c:pt idx="6">
                  <c:v>20</c:v>
                </c:pt>
                <c:pt idx="9">
                  <c:v>11</c:v>
                </c:pt>
                <c:pt idx="12">
                  <c:v>36</c:v>
                </c:pt>
              </c:numCache>
            </c:numRef>
          </c:val>
          <c:extLst>
            <c:ext xmlns:c16="http://schemas.microsoft.com/office/drawing/2014/chart" uri="{C3380CC4-5D6E-409C-BE32-E72D297353CC}">
              <c16:uniqueId val="{00000006-8347-45E0-AF40-1341DF78BDD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347-45E0-AF40-1341DF78BDD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264</c:v>
                </c:pt>
                <c:pt idx="3">
                  <c:v>215</c:v>
                </c:pt>
                <c:pt idx="6">
                  <c:v>222</c:v>
                </c:pt>
                <c:pt idx="9">
                  <c:v>204</c:v>
                </c:pt>
                <c:pt idx="12">
                  <c:v>200</c:v>
                </c:pt>
              </c:numCache>
            </c:numRef>
          </c:val>
          <c:extLst>
            <c:ext xmlns:c16="http://schemas.microsoft.com/office/drawing/2014/chart" uri="{C3380CC4-5D6E-409C-BE32-E72D297353CC}">
              <c16:uniqueId val="{00000008-8347-45E0-AF40-1341DF78BDD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347-45E0-AF40-1341DF78BDD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1567</c:v>
                </c:pt>
                <c:pt idx="3">
                  <c:v>1486</c:v>
                </c:pt>
                <c:pt idx="6">
                  <c:v>1338</c:v>
                </c:pt>
                <c:pt idx="9">
                  <c:v>1322</c:v>
                </c:pt>
                <c:pt idx="12">
                  <c:v>1191</c:v>
                </c:pt>
              </c:numCache>
            </c:numRef>
          </c:val>
          <c:extLst>
            <c:ext xmlns:c16="http://schemas.microsoft.com/office/drawing/2014/chart" uri="{C3380CC4-5D6E-409C-BE32-E72D297353CC}">
              <c16:uniqueId val="{0000000A-8347-45E0-AF40-1341DF78BDD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347-45E0-AF40-1341DF78BDD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554</c:v>
                </c:pt>
                <c:pt idx="1">
                  <c:v>640</c:v>
                </c:pt>
                <c:pt idx="2">
                  <c:v>740</c:v>
                </c:pt>
              </c:numCache>
            </c:numRef>
          </c:val>
          <c:extLst>
            <c:ext xmlns:c16="http://schemas.microsoft.com/office/drawing/2014/chart" uri="{C3380CC4-5D6E-409C-BE32-E72D297353CC}">
              <c16:uniqueId val="{00000000-EE29-440E-BDF7-20F0D1C6A3D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230</c:v>
                </c:pt>
                <c:pt idx="1">
                  <c:v>257</c:v>
                </c:pt>
                <c:pt idx="2">
                  <c:v>272</c:v>
                </c:pt>
              </c:numCache>
            </c:numRef>
          </c:val>
          <c:extLst>
            <c:ext xmlns:c16="http://schemas.microsoft.com/office/drawing/2014/chart" uri="{C3380CC4-5D6E-409C-BE32-E72D297353CC}">
              <c16:uniqueId val="{00000001-EE29-440E-BDF7-20F0D1C6A3D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149</c:v>
                </c:pt>
                <c:pt idx="1">
                  <c:v>150</c:v>
                </c:pt>
                <c:pt idx="2">
                  <c:v>164</c:v>
                </c:pt>
              </c:numCache>
            </c:numRef>
          </c:val>
          <c:extLst>
            <c:ext xmlns:c16="http://schemas.microsoft.com/office/drawing/2014/chart" uri="{C3380CC4-5D6E-409C-BE32-E72D297353CC}">
              <c16:uniqueId val="{00000002-EE29-440E-BDF7-20F0D1C6A3D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370B338E-4A3A-46EB-AB13-106E87ED5EE7}"/>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19C68635-B7B0-4BA9-A104-25C9C3021428}"/>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A0672EAC-225C-4F01-8565-E00178F0CCEB}"/>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BE7A1F7A-02F4-4D59-B47F-1AA0BB67C71F}"/>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沖縄県渡嘉敷村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3A548E65-9498-4950-90ED-70738287AFCE}"/>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38166F8-89DD-4FBE-8F15-9A018A19383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77242381-6620-4190-9BB6-0D8911872CC2}"/>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D19B75E2-DED8-4F4D-87EB-3FB7A853AB79}"/>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1DE9F7BA-51BB-430C-87B1-3F441834BE27}"/>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D99D2A5A-F266-41A0-AF4A-665E2A90B98E}"/>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695
690
19.23
1,716,691
1,605,400
108,229
831,869
1,191,411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A09D4D7C-2AE4-477C-9697-51F1480A655D}"/>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954F4AE7-DCEF-4EC7-B514-A1DD52FB0B0E}"/>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78B04EAF-A841-4509-AFE1-CECE15A832F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1537BA3B-23DF-4FDC-9E44-2A866FAB739D}"/>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2B349626-188D-4EC4-8137-86B569F4D5CF}"/>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741BF4D9-91E8-4833-B1A0-4655392196BB}"/>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7825F2D1-DADA-4335-B2B7-942DE0782D5C}"/>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B47AC233-6C91-49E9-A998-2A152C4895B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E92D4545-4B8B-486E-8236-BBFC666194A1}"/>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E517A70-0EB7-4224-B70C-EA6F99DE17D8}"/>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3723AA0A-EC9A-4CC5-804B-E24BE4B3444B}"/>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F63826E6-944F-49F3-BCBD-72E46F93F8B5}"/>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DC938803-E5DA-4465-ADAC-D39E93B079B8}"/>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8B556E96-D891-4980-A082-2F150EF0962B}"/>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3D3B456B-F2AF-44CE-8230-3470F538936D}"/>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11F8DB55-125C-4DC5-A189-230DDFBA289C}"/>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C8E6AF50-2DD6-4943-8597-9B5AB1E83FE9}"/>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29EF1FC5-684A-4A11-9318-9B4A47CF5026}"/>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FBB242B7-CDA9-4056-AB5A-C654281CD20A}"/>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7F44C98E-C2A5-4179-AE61-F53689F6DA56}"/>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2265B9C4-0508-49C9-8B25-D6A5D444A0B8}"/>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D160DA62-8679-4E71-988C-E4FF2ACE89B4}"/>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EC24AC1E-F682-4E2C-B1B1-7023EAB85055}"/>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74AF88E7-600A-4641-A0B1-4FFD1AE803A9}"/>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34E51426-7B84-4A3D-86CD-2D4D4286CE18}"/>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1210E7BA-2016-449C-973E-D4626288BEFD}"/>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B6DA4DE6-AEA8-4A57-9674-C75DAE6778CC}"/>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EED2D8E6-C41E-468D-8780-5C0EAA15CEE6}"/>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52060958-0761-4DA6-8FCF-BA0349230AFC}"/>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923156AC-6597-45BE-A531-8E395FB8502D}"/>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9B92DFD3-9B93-4D00-82DC-A5B0F40B9BD7}"/>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6B000340-CF3D-4D79-ADC0-EC5DD391E6BB}"/>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19CB0219-EA01-4FA5-A8A0-08EDED5D37F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9D98FFA4-6190-4377-9F6D-F53A0E3A8CCB}"/>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DC766E23-26CB-4272-BBB7-686F670A0F4F}"/>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75820A4D-0C51-46FD-A77E-44D28C205781}"/>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A877CA9B-62B2-40A8-A524-62C874C17F5D}"/>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0.10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0.11</a:t>
          </a:r>
          <a:r>
            <a:rPr kumimoji="1" lang="ja-JP" altLang="ja-JP" sz="1100">
              <a:solidFill>
                <a:schemeClr val="dk1"/>
              </a:solidFill>
              <a:effectLst/>
              <a:latin typeface="+mn-lt"/>
              <a:ea typeface="+mn-ea"/>
              <a:cs typeface="+mn-cs"/>
            </a:rPr>
            <a:t>と推移している。</a:t>
          </a:r>
          <a:endParaRPr lang="ja-JP" altLang="ja-JP" sz="1400">
            <a:effectLst/>
          </a:endParaRPr>
        </a:p>
        <a:p>
          <a:r>
            <a:rPr kumimoji="1" lang="ja-JP" altLang="ja-JP" sz="1100">
              <a:solidFill>
                <a:schemeClr val="dk1"/>
              </a:solidFill>
              <a:effectLst/>
              <a:latin typeface="+mn-lt"/>
              <a:ea typeface="+mn-ea"/>
              <a:cs typeface="+mn-cs"/>
            </a:rPr>
            <a:t>　依存財源の割合が高い傾向にあり、引き続き歳入確保の研究や歳出抑制を図る。人件費の削減、沖縄振興特別推進交付金事業や災害復旧事業を除く新規事業の凍結による投資的経費の抑制、歳出の徹底的な見直し</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％の縮減</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を実施するとともに、村税の徴収率の維持向上を図り歳入確保に努めることで財政の健全化を図る。</a:t>
          </a:r>
          <a:endParaRPr lang="ja-JP" altLang="ja-JP" sz="1400">
            <a:effectLst/>
          </a:endParaRPr>
        </a:p>
        <a:p>
          <a:r>
            <a:rPr kumimoji="1" lang="ja-JP" altLang="ja-JP" sz="1100">
              <a:solidFill>
                <a:schemeClr val="dk1"/>
              </a:solidFill>
              <a:effectLst/>
              <a:latin typeface="+mn-lt"/>
              <a:ea typeface="+mn-ea"/>
              <a:cs typeface="+mn-cs"/>
            </a:rPr>
            <a:t>　人口減少や高い高齢化率に加え、基幹産業である観光産業は台風等の自然減少に大きく左右される。観光による収入は不安定であり、その他に中心となる産業が無いこと等により、財政基盤が弱い。類似団体、県平均及び全国平均よりは下回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EF8E72AB-3DC7-4BC7-B435-650C2834FF2F}"/>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879CEE19-4C48-4E9E-A2D6-FD0CCF52D113}"/>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3AABA979-1187-4B4C-8AE7-836EA680B37F}"/>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94B8A6DC-545A-458B-9E3C-8F6EF5939816}"/>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DF7F28B1-CC7B-4970-B497-1AF57D8D2675}"/>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E6B80F4A-89A7-4F2E-A6C1-47BE72A1D384}"/>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477BDEC5-D9BA-4144-80BF-82C56B82F01D}"/>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97E1B04E-6028-4EE5-8753-E1195BB8D795}"/>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DAEC72A3-629E-49D3-ACCE-987D20620D34}"/>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6CB72F34-DACA-437C-9678-4C8D6DA5A2DD}"/>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DFCE6C34-42BF-4EC6-A894-48C7485423D5}"/>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6D6FFB78-7202-46C1-83F1-FC81C68B53EB}"/>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E5070B01-3D5A-48D7-B083-E5E0EB70A62E}"/>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94D45407-6DA2-48E0-828D-795399CA20C7}"/>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73F48C1B-5E36-4931-AEAB-8D626117D8E2}"/>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398A5911-7172-4F1A-BAB0-C6A99FA4E696}"/>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133955</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923065C1-EC38-4808-8431-3099FFE56931}"/>
            </a:ext>
          </a:extLst>
        </xdr:cNvPr>
        <xdr:cNvCxnSpPr/>
      </xdr:nvCxnSpPr>
      <xdr:spPr>
        <a:xfrm flipV="1">
          <a:off x="4953000" y="6134705"/>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2C3E772D-4F65-4AE5-AAA3-04E001CBD23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36A27AD-83C1-4B14-A94B-D3E24AD3DC16}"/>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48882</xdr:rowOff>
    </xdr:from>
    <xdr:ext cx="762000" cy="259045"/>
    <xdr:sp macro="" textlink="">
      <xdr:nvSpPr>
        <xdr:cNvPr id="68" name="財政力最大値テキスト">
          <a:extLst>
            <a:ext uri="{FF2B5EF4-FFF2-40B4-BE49-F238E27FC236}">
              <a16:creationId xmlns:a16="http://schemas.microsoft.com/office/drawing/2014/main" id="{9EB19834-EE59-4737-81BE-DDC05A9E572A}"/>
            </a:ext>
          </a:extLst>
        </xdr:cNvPr>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133955</xdr:rowOff>
    </xdr:from>
    <xdr:to>
      <xdr:col>24</xdr:col>
      <xdr:colOff>12700</xdr:colOff>
      <xdr:row>35</xdr:row>
      <xdr:rowOff>133955</xdr:rowOff>
    </xdr:to>
    <xdr:cxnSp macro="">
      <xdr:nvCxnSpPr>
        <xdr:cNvPr id="69" name="直線コネクタ 68">
          <a:extLst>
            <a:ext uri="{FF2B5EF4-FFF2-40B4-BE49-F238E27FC236}">
              <a16:creationId xmlns:a16="http://schemas.microsoft.com/office/drawing/2014/main" id="{7BC2F8AE-0EBF-448D-B19D-68C388FA9507}"/>
            </a:ext>
          </a:extLst>
        </xdr:cNvPr>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16631</xdr:rowOff>
    </xdr:from>
    <xdr:to>
      <xdr:col>23</xdr:col>
      <xdr:colOff>133350</xdr:colOff>
      <xdr:row>45</xdr:row>
      <xdr:rowOff>16631</xdr:rowOff>
    </xdr:to>
    <xdr:cxnSp macro="">
      <xdr:nvCxnSpPr>
        <xdr:cNvPr id="70" name="直線コネクタ 69">
          <a:extLst>
            <a:ext uri="{FF2B5EF4-FFF2-40B4-BE49-F238E27FC236}">
              <a16:creationId xmlns:a16="http://schemas.microsoft.com/office/drawing/2014/main" id="{5A90E301-08FE-4864-BF25-38C9FAB89538}"/>
            </a:ext>
          </a:extLst>
        </xdr:cNvPr>
        <xdr:cNvCxnSpPr/>
      </xdr:nvCxnSpPr>
      <xdr:spPr>
        <a:xfrm>
          <a:off x="4114800" y="773188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15922</xdr:rowOff>
    </xdr:from>
    <xdr:ext cx="762000" cy="259045"/>
    <xdr:sp macro="" textlink="">
      <xdr:nvSpPr>
        <xdr:cNvPr id="71" name="財政力平均値テキスト">
          <a:extLst>
            <a:ext uri="{FF2B5EF4-FFF2-40B4-BE49-F238E27FC236}">
              <a16:creationId xmlns:a16="http://schemas.microsoft.com/office/drawing/2014/main" id="{D98C5021-1E78-4D71-8754-117D04267846}"/>
            </a:ext>
          </a:extLst>
        </xdr:cNvPr>
        <xdr:cNvSpPr txBox="1"/>
      </xdr:nvSpPr>
      <xdr:spPr>
        <a:xfrm>
          <a:off x="5041900" y="7388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72" name="フローチャート: 判断 71">
          <a:extLst>
            <a:ext uri="{FF2B5EF4-FFF2-40B4-BE49-F238E27FC236}">
              <a16:creationId xmlns:a16="http://schemas.microsoft.com/office/drawing/2014/main" id="{CAE4EFE0-A5F8-4625-9EAE-7B73CD6C7BDF}"/>
            </a:ext>
          </a:extLst>
        </xdr:cNvPr>
        <xdr:cNvSpPr/>
      </xdr:nvSpPr>
      <xdr:spPr>
        <a:xfrm>
          <a:off x="49022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5141</xdr:rowOff>
    </xdr:from>
    <xdr:to>
      <xdr:col>19</xdr:col>
      <xdr:colOff>133350</xdr:colOff>
      <xdr:row>45</xdr:row>
      <xdr:rowOff>16631</xdr:rowOff>
    </xdr:to>
    <xdr:cxnSp macro="">
      <xdr:nvCxnSpPr>
        <xdr:cNvPr id="73" name="直線コネクタ 72">
          <a:extLst>
            <a:ext uri="{FF2B5EF4-FFF2-40B4-BE49-F238E27FC236}">
              <a16:creationId xmlns:a16="http://schemas.microsoft.com/office/drawing/2014/main" id="{ED41B1EC-93D4-4057-BB98-5FDE9671BB33}"/>
            </a:ext>
          </a:extLst>
        </xdr:cNvPr>
        <xdr:cNvCxnSpPr/>
      </xdr:nvCxnSpPr>
      <xdr:spPr>
        <a:xfrm>
          <a:off x="3225800" y="77203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159355</xdr:rowOff>
    </xdr:from>
    <xdr:to>
      <xdr:col>19</xdr:col>
      <xdr:colOff>184150</xdr:colOff>
      <xdr:row>44</xdr:row>
      <xdr:rowOff>89505</xdr:rowOff>
    </xdr:to>
    <xdr:sp macro="" textlink="">
      <xdr:nvSpPr>
        <xdr:cNvPr id="74" name="フローチャート: 判断 73">
          <a:extLst>
            <a:ext uri="{FF2B5EF4-FFF2-40B4-BE49-F238E27FC236}">
              <a16:creationId xmlns:a16="http://schemas.microsoft.com/office/drawing/2014/main" id="{52C88E44-7D41-40A5-BFA5-6945D3799CDF}"/>
            </a:ext>
          </a:extLst>
        </xdr:cNvPr>
        <xdr:cNvSpPr/>
      </xdr:nvSpPr>
      <xdr:spPr>
        <a:xfrm>
          <a:off x="4064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99682</xdr:rowOff>
    </xdr:from>
    <xdr:ext cx="736600" cy="259045"/>
    <xdr:sp macro="" textlink="">
      <xdr:nvSpPr>
        <xdr:cNvPr id="75" name="テキスト ボックス 74">
          <a:extLst>
            <a:ext uri="{FF2B5EF4-FFF2-40B4-BE49-F238E27FC236}">
              <a16:creationId xmlns:a16="http://schemas.microsoft.com/office/drawing/2014/main" id="{00D0EAE3-A9AD-4630-838B-70FF68757A61}"/>
            </a:ext>
          </a:extLst>
        </xdr:cNvPr>
        <xdr:cNvSpPr txBox="1"/>
      </xdr:nvSpPr>
      <xdr:spPr>
        <a:xfrm>
          <a:off x="3733800" y="730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5141</xdr:rowOff>
    </xdr:from>
    <xdr:to>
      <xdr:col>15</xdr:col>
      <xdr:colOff>82550</xdr:colOff>
      <xdr:row>45</xdr:row>
      <xdr:rowOff>5141</xdr:rowOff>
    </xdr:to>
    <xdr:cxnSp macro="">
      <xdr:nvCxnSpPr>
        <xdr:cNvPr id="76" name="直線コネクタ 75">
          <a:extLst>
            <a:ext uri="{FF2B5EF4-FFF2-40B4-BE49-F238E27FC236}">
              <a16:creationId xmlns:a16="http://schemas.microsoft.com/office/drawing/2014/main" id="{F9B81348-6A4C-40A0-8FA7-D714C1BE847B}"/>
            </a:ext>
          </a:extLst>
        </xdr:cNvPr>
        <xdr:cNvCxnSpPr/>
      </xdr:nvCxnSpPr>
      <xdr:spPr>
        <a:xfrm>
          <a:off x="2336800" y="77203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a:extLst>
            <a:ext uri="{FF2B5EF4-FFF2-40B4-BE49-F238E27FC236}">
              <a16:creationId xmlns:a16="http://schemas.microsoft.com/office/drawing/2014/main" id="{AD41F7EC-FD63-47E1-9AAC-E9072E27A1E6}"/>
            </a:ext>
          </a:extLst>
        </xdr:cNvPr>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88192</xdr:rowOff>
    </xdr:from>
    <xdr:ext cx="762000" cy="259045"/>
    <xdr:sp macro="" textlink="">
      <xdr:nvSpPr>
        <xdr:cNvPr id="78" name="テキスト ボックス 77">
          <a:extLst>
            <a:ext uri="{FF2B5EF4-FFF2-40B4-BE49-F238E27FC236}">
              <a16:creationId xmlns:a16="http://schemas.microsoft.com/office/drawing/2014/main" id="{E46BA9F8-C9CE-46B2-8411-922875567332}"/>
            </a:ext>
          </a:extLst>
        </xdr:cNvPr>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5141</xdr:rowOff>
    </xdr:from>
    <xdr:to>
      <xdr:col>11</xdr:col>
      <xdr:colOff>31750</xdr:colOff>
      <xdr:row>45</xdr:row>
      <xdr:rowOff>5141</xdr:rowOff>
    </xdr:to>
    <xdr:cxnSp macro="">
      <xdr:nvCxnSpPr>
        <xdr:cNvPr id="79" name="直線コネクタ 78">
          <a:extLst>
            <a:ext uri="{FF2B5EF4-FFF2-40B4-BE49-F238E27FC236}">
              <a16:creationId xmlns:a16="http://schemas.microsoft.com/office/drawing/2014/main" id="{E30E784B-14A6-42B1-96B6-2D334215E9C6}"/>
            </a:ext>
          </a:extLst>
        </xdr:cNvPr>
        <xdr:cNvCxnSpPr/>
      </xdr:nvCxnSpPr>
      <xdr:spPr>
        <a:xfrm>
          <a:off x="1447800" y="77203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a:extLst>
            <a:ext uri="{FF2B5EF4-FFF2-40B4-BE49-F238E27FC236}">
              <a16:creationId xmlns:a16="http://schemas.microsoft.com/office/drawing/2014/main" id="{9386D9D5-BAAA-4E0C-87D5-D95B553860F1}"/>
            </a:ext>
          </a:extLst>
        </xdr:cNvPr>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88192</xdr:rowOff>
    </xdr:from>
    <xdr:ext cx="762000" cy="259045"/>
    <xdr:sp macro="" textlink="">
      <xdr:nvSpPr>
        <xdr:cNvPr id="81" name="テキスト ボックス 80">
          <a:extLst>
            <a:ext uri="{FF2B5EF4-FFF2-40B4-BE49-F238E27FC236}">
              <a16:creationId xmlns:a16="http://schemas.microsoft.com/office/drawing/2014/main" id="{71737078-88A5-4BC0-ADD8-C47903D1AA0D}"/>
            </a:ext>
          </a:extLst>
        </xdr:cNvPr>
        <xdr:cNvSpPr txBox="1"/>
      </xdr:nvSpPr>
      <xdr:spPr>
        <a:xfrm>
          <a:off x="1955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a:extLst>
            <a:ext uri="{FF2B5EF4-FFF2-40B4-BE49-F238E27FC236}">
              <a16:creationId xmlns:a16="http://schemas.microsoft.com/office/drawing/2014/main" id="{8E7C034E-6A6E-46AA-9A02-089F809E085F}"/>
            </a:ext>
          </a:extLst>
        </xdr:cNvPr>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122662</xdr:rowOff>
    </xdr:from>
    <xdr:ext cx="762000" cy="259045"/>
    <xdr:sp macro="" textlink="">
      <xdr:nvSpPr>
        <xdr:cNvPr id="83" name="テキスト ボックス 82">
          <a:extLst>
            <a:ext uri="{FF2B5EF4-FFF2-40B4-BE49-F238E27FC236}">
              <a16:creationId xmlns:a16="http://schemas.microsoft.com/office/drawing/2014/main" id="{040DEE4F-5297-4675-A252-5CD1172D220A}"/>
            </a:ext>
          </a:extLst>
        </xdr:cNvPr>
        <xdr:cNvSpPr txBox="1"/>
      </xdr:nvSpPr>
      <xdr:spPr>
        <a:xfrm>
          <a:off x="1066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2276DA7-89CF-422D-A6F9-9DC76467C9EB}"/>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F0D45DA9-34D9-4AC1-BA4C-FB0A66417B03}"/>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4D68FBC9-7E45-4B3D-8D3F-64A307680A96}"/>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7D75DF88-465E-4995-B979-C727C866CED9}"/>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472D0055-0B32-4087-B2C8-AD919664238D}"/>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137281</xdr:rowOff>
    </xdr:from>
    <xdr:to>
      <xdr:col>23</xdr:col>
      <xdr:colOff>184150</xdr:colOff>
      <xdr:row>45</xdr:row>
      <xdr:rowOff>67431</xdr:rowOff>
    </xdr:to>
    <xdr:sp macro="" textlink="">
      <xdr:nvSpPr>
        <xdr:cNvPr id="89" name="楕円 88">
          <a:extLst>
            <a:ext uri="{FF2B5EF4-FFF2-40B4-BE49-F238E27FC236}">
              <a16:creationId xmlns:a16="http://schemas.microsoft.com/office/drawing/2014/main" id="{86C78744-E713-4B72-83AF-A75CC8D0C0F7}"/>
            </a:ext>
          </a:extLst>
        </xdr:cNvPr>
        <xdr:cNvSpPr/>
      </xdr:nvSpPr>
      <xdr:spPr>
        <a:xfrm>
          <a:off x="49022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33158</xdr:rowOff>
    </xdr:from>
    <xdr:ext cx="762000" cy="259045"/>
    <xdr:sp macro="" textlink="">
      <xdr:nvSpPr>
        <xdr:cNvPr id="90" name="財政力該当値テキスト">
          <a:extLst>
            <a:ext uri="{FF2B5EF4-FFF2-40B4-BE49-F238E27FC236}">
              <a16:creationId xmlns:a16="http://schemas.microsoft.com/office/drawing/2014/main" id="{3BED71F4-6F12-4248-9FA0-E575015FDC60}"/>
            </a:ext>
          </a:extLst>
        </xdr:cNvPr>
        <xdr:cNvSpPr txBox="1"/>
      </xdr:nvSpPr>
      <xdr:spPr>
        <a:xfrm>
          <a:off x="5041900" y="757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137281</xdr:rowOff>
    </xdr:from>
    <xdr:to>
      <xdr:col>19</xdr:col>
      <xdr:colOff>184150</xdr:colOff>
      <xdr:row>45</xdr:row>
      <xdr:rowOff>67431</xdr:rowOff>
    </xdr:to>
    <xdr:sp macro="" textlink="">
      <xdr:nvSpPr>
        <xdr:cNvPr id="91" name="楕円 90">
          <a:extLst>
            <a:ext uri="{FF2B5EF4-FFF2-40B4-BE49-F238E27FC236}">
              <a16:creationId xmlns:a16="http://schemas.microsoft.com/office/drawing/2014/main" id="{FEA528B1-5264-4B24-89F7-767B6E78074E}"/>
            </a:ext>
          </a:extLst>
        </xdr:cNvPr>
        <xdr:cNvSpPr/>
      </xdr:nvSpPr>
      <xdr:spPr>
        <a:xfrm>
          <a:off x="4064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52208</xdr:rowOff>
    </xdr:from>
    <xdr:ext cx="736600" cy="259045"/>
    <xdr:sp macro="" textlink="">
      <xdr:nvSpPr>
        <xdr:cNvPr id="92" name="テキスト ボックス 91">
          <a:extLst>
            <a:ext uri="{FF2B5EF4-FFF2-40B4-BE49-F238E27FC236}">
              <a16:creationId xmlns:a16="http://schemas.microsoft.com/office/drawing/2014/main" id="{19472060-98C1-4D7B-B46F-23333D8234F5}"/>
            </a:ext>
          </a:extLst>
        </xdr:cNvPr>
        <xdr:cNvSpPr txBox="1"/>
      </xdr:nvSpPr>
      <xdr:spPr>
        <a:xfrm>
          <a:off x="3733800" y="7767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125791</xdr:rowOff>
    </xdr:from>
    <xdr:to>
      <xdr:col>15</xdr:col>
      <xdr:colOff>133350</xdr:colOff>
      <xdr:row>45</xdr:row>
      <xdr:rowOff>55941</xdr:rowOff>
    </xdr:to>
    <xdr:sp macro="" textlink="">
      <xdr:nvSpPr>
        <xdr:cNvPr id="93" name="楕円 92">
          <a:extLst>
            <a:ext uri="{FF2B5EF4-FFF2-40B4-BE49-F238E27FC236}">
              <a16:creationId xmlns:a16="http://schemas.microsoft.com/office/drawing/2014/main" id="{FB43762B-DAF8-439E-8174-2641E039A15E}"/>
            </a:ext>
          </a:extLst>
        </xdr:cNvPr>
        <xdr:cNvSpPr/>
      </xdr:nvSpPr>
      <xdr:spPr>
        <a:xfrm>
          <a:off x="3175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40718</xdr:rowOff>
    </xdr:from>
    <xdr:ext cx="762000" cy="259045"/>
    <xdr:sp macro="" textlink="">
      <xdr:nvSpPr>
        <xdr:cNvPr id="94" name="テキスト ボックス 93">
          <a:extLst>
            <a:ext uri="{FF2B5EF4-FFF2-40B4-BE49-F238E27FC236}">
              <a16:creationId xmlns:a16="http://schemas.microsoft.com/office/drawing/2014/main" id="{E923E11E-C101-48BB-8494-95A5CE93E88C}"/>
            </a:ext>
          </a:extLst>
        </xdr:cNvPr>
        <xdr:cNvSpPr txBox="1"/>
      </xdr:nvSpPr>
      <xdr:spPr>
        <a:xfrm>
          <a:off x="2844800"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125791</xdr:rowOff>
    </xdr:from>
    <xdr:to>
      <xdr:col>11</xdr:col>
      <xdr:colOff>82550</xdr:colOff>
      <xdr:row>45</xdr:row>
      <xdr:rowOff>55941</xdr:rowOff>
    </xdr:to>
    <xdr:sp macro="" textlink="">
      <xdr:nvSpPr>
        <xdr:cNvPr id="95" name="楕円 94">
          <a:extLst>
            <a:ext uri="{FF2B5EF4-FFF2-40B4-BE49-F238E27FC236}">
              <a16:creationId xmlns:a16="http://schemas.microsoft.com/office/drawing/2014/main" id="{2644D3F1-345C-499D-AA7A-DCF9AD54EE44}"/>
            </a:ext>
          </a:extLst>
        </xdr:cNvPr>
        <xdr:cNvSpPr/>
      </xdr:nvSpPr>
      <xdr:spPr>
        <a:xfrm>
          <a:off x="2286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40718</xdr:rowOff>
    </xdr:from>
    <xdr:ext cx="762000" cy="259045"/>
    <xdr:sp macro="" textlink="">
      <xdr:nvSpPr>
        <xdr:cNvPr id="96" name="テキスト ボックス 95">
          <a:extLst>
            <a:ext uri="{FF2B5EF4-FFF2-40B4-BE49-F238E27FC236}">
              <a16:creationId xmlns:a16="http://schemas.microsoft.com/office/drawing/2014/main" id="{484923E5-2178-45DC-A956-C6F367EDA7B6}"/>
            </a:ext>
          </a:extLst>
        </xdr:cNvPr>
        <xdr:cNvSpPr txBox="1"/>
      </xdr:nvSpPr>
      <xdr:spPr>
        <a:xfrm>
          <a:off x="1955800"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125791</xdr:rowOff>
    </xdr:from>
    <xdr:to>
      <xdr:col>7</xdr:col>
      <xdr:colOff>31750</xdr:colOff>
      <xdr:row>45</xdr:row>
      <xdr:rowOff>55941</xdr:rowOff>
    </xdr:to>
    <xdr:sp macro="" textlink="">
      <xdr:nvSpPr>
        <xdr:cNvPr id="97" name="楕円 96">
          <a:extLst>
            <a:ext uri="{FF2B5EF4-FFF2-40B4-BE49-F238E27FC236}">
              <a16:creationId xmlns:a16="http://schemas.microsoft.com/office/drawing/2014/main" id="{5B6C9C7B-00A0-43CF-A844-87F3AEFD9F36}"/>
            </a:ext>
          </a:extLst>
        </xdr:cNvPr>
        <xdr:cNvSpPr/>
      </xdr:nvSpPr>
      <xdr:spPr>
        <a:xfrm>
          <a:off x="1397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40718</xdr:rowOff>
    </xdr:from>
    <xdr:ext cx="762000" cy="259045"/>
    <xdr:sp macro="" textlink="">
      <xdr:nvSpPr>
        <xdr:cNvPr id="98" name="テキスト ボックス 97">
          <a:extLst>
            <a:ext uri="{FF2B5EF4-FFF2-40B4-BE49-F238E27FC236}">
              <a16:creationId xmlns:a16="http://schemas.microsoft.com/office/drawing/2014/main" id="{B65BBE67-CD77-4EDC-9266-0B3F3B68AABE}"/>
            </a:ext>
          </a:extLst>
        </xdr:cNvPr>
        <xdr:cNvSpPr txBox="1"/>
      </xdr:nvSpPr>
      <xdr:spPr>
        <a:xfrm>
          <a:off x="1066800"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6956B7F7-FECE-4E79-BC8B-0E32615BD8A2}"/>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905F50DB-CE16-4060-B009-6164CC5C312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5AB475C2-981F-42C0-9A03-A27CFFE4A94E}"/>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42D921ED-8FF6-4539-869F-9ADD9B93BEB9}"/>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B64218EB-3453-4F87-A065-7353D714B16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96A1D477-FE2D-4AFA-BC0E-D9DCF4525537}"/>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C8AF808A-8708-44C3-B4BA-E1ADF33DA053}"/>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1B154D36-A733-4CCA-BA38-9DAFE6E8D6DA}"/>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BCA32257-562F-4434-8E66-249E1BEEAEF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93829247-1A40-4F84-9661-2ECB30BA5CAA}"/>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F0BBD306-6146-403B-9006-CD9C51E2C40D}"/>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550B4605-42AE-4C31-8C81-DBEA0ECF2D7E}"/>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752F2B2B-2DDE-4056-B5EE-8C8376D17D99}"/>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ポイント増加している。</a:t>
          </a:r>
          <a:endParaRPr lang="ja-JP" altLang="ja-JP" sz="1400">
            <a:effectLst/>
          </a:endParaRPr>
        </a:p>
        <a:p>
          <a:r>
            <a:rPr kumimoji="1" lang="ja-JP" altLang="ja-JP" sz="1100">
              <a:solidFill>
                <a:schemeClr val="dk1"/>
              </a:solidFill>
              <a:effectLst/>
              <a:latin typeface="+mn-lt"/>
              <a:ea typeface="+mn-ea"/>
              <a:cs typeface="+mn-cs"/>
            </a:rPr>
            <a:t>　県平均値及び類似団体平均値ともに上回っている。</a:t>
          </a:r>
          <a:endParaRPr lang="ja-JP" altLang="ja-JP" sz="1400">
            <a:effectLst/>
          </a:endParaRPr>
        </a:p>
        <a:p>
          <a:r>
            <a:rPr kumimoji="1" lang="ja-JP" altLang="ja-JP" sz="1100">
              <a:solidFill>
                <a:schemeClr val="dk1"/>
              </a:solidFill>
              <a:effectLst/>
              <a:latin typeface="+mn-lt"/>
              <a:ea typeface="+mn-ea"/>
              <a:cs typeface="+mn-cs"/>
            </a:rPr>
            <a:t>　今後も物件費等の抑制をより一層実施し、公債費については沖縄振興特別推進交付金事業や災害復旧事業、継続事業を除く新規事業の凍結等により起債を抑制することで縮減を図り経常経費の削減に努める。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FC726FDD-8577-449B-85DA-77F89CCFF93F}"/>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27C30B11-E7E9-4A97-8D6C-8AAA456A030F}"/>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3311E4E2-C0C0-499F-AB14-E6B7C1C49CA3}"/>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D923F490-08BE-41E5-A3AA-A9D640A29F11}"/>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4E9A0703-9795-47AC-83B1-43E3EC745345}"/>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96734669-A8B0-4348-885D-9D6914F9A25F}"/>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71A0E8F3-E767-4421-8374-7F59BAE75402}"/>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9A56505F-4E29-4FFF-9E05-BD292BFCFBAF}"/>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214B91A4-7A77-42CC-9A6C-01F9C4A66D23}"/>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BB4ECC2A-4452-4F2F-9C6D-A1B21A948ED8}"/>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75C950E1-9718-457B-8A26-9BD6CD35977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ED80FA68-D7A8-475D-8928-934BD12C29DC}"/>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1A3AFB8C-0148-4254-BEA1-0526D9F67F1F}"/>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C7DBAB06-FD5F-4F36-A1F1-9909EBD2DB9D}"/>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133223</xdr:rowOff>
    </xdr:to>
    <xdr:cxnSp macro="">
      <xdr:nvCxnSpPr>
        <xdr:cNvPr id="126" name="直線コネクタ 125">
          <a:extLst>
            <a:ext uri="{FF2B5EF4-FFF2-40B4-BE49-F238E27FC236}">
              <a16:creationId xmlns:a16="http://schemas.microsoft.com/office/drawing/2014/main" id="{27F0A983-ADEE-4DC2-B2F6-05636F14A854}"/>
            </a:ext>
          </a:extLst>
        </xdr:cNvPr>
        <xdr:cNvCxnSpPr/>
      </xdr:nvCxnSpPr>
      <xdr:spPr>
        <a:xfrm flipV="1">
          <a:off x="4953000" y="10179685"/>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105300</xdr:rowOff>
    </xdr:from>
    <xdr:ext cx="762000" cy="259045"/>
    <xdr:sp macro="" textlink="">
      <xdr:nvSpPr>
        <xdr:cNvPr id="127" name="財政構造の弾力性最小値テキスト">
          <a:extLst>
            <a:ext uri="{FF2B5EF4-FFF2-40B4-BE49-F238E27FC236}">
              <a16:creationId xmlns:a16="http://schemas.microsoft.com/office/drawing/2014/main" id="{A2937C2C-C0F0-4C3F-980C-9371342935EC}"/>
            </a:ext>
          </a:extLst>
        </xdr:cNvPr>
        <xdr:cNvSpPr txBox="1"/>
      </xdr:nvSpPr>
      <xdr:spPr>
        <a:xfrm>
          <a:off x="5041900" y="1142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133223</xdr:rowOff>
    </xdr:from>
    <xdr:to>
      <xdr:col>24</xdr:col>
      <xdr:colOff>12700</xdr:colOff>
      <xdr:row>66</xdr:row>
      <xdr:rowOff>133223</xdr:rowOff>
    </xdr:to>
    <xdr:cxnSp macro="">
      <xdr:nvCxnSpPr>
        <xdr:cNvPr id="128" name="直線コネクタ 127">
          <a:extLst>
            <a:ext uri="{FF2B5EF4-FFF2-40B4-BE49-F238E27FC236}">
              <a16:creationId xmlns:a16="http://schemas.microsoft.com/office/drawing/2014/main" id="{324788B1-F2CE-4648-8A5F-21A52B2B83CF}"/>
            </a:ext>
          </a:extLst>
        </xdr:cNvPr>
        <xdr:cNvCxnSpPr/>
      </xdr:nvCxnSpPr>
      <xdr:spPr>
        <a:xfrm>
          <a:off x="4864100" y="1144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9" name="財政構造の弾力性最大値テキスト">
          <a:extLst>
            <a:ext uri="{FF2B5EF4-FFF2-40B4-BE49-F238E27FC236}">
              <a16:creationId xmlns:a16="http://schemas.microsoft.com/office/drawing/2014/main" id="{C2A13055-D0CC-4623-A8EE-802B7FF5C54C}"/>
            </a:ext>
          </a:extLst>
        </xdr:cNvPr>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30" name="直線コネクタ 129">
          <a:extLst>
            <a:ext uri="{FF2B5EF4-FFF2-40B4-BE49-F238E27FC236}">
              <a16:creationId xmlns:a16="http://schemas.microsoft.com/office/drawing/2014/main" id="{7303D65D-BF08-4AF0-88FB-AC7B35B48C89}"/>
            </a:ext>
          </a:extLst>
        </xdr:cNvPr>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147955</xdr:rowOff>
    </xdr:from>
    <xdr:to>
      <xdr:col>23</xdr:col>
      <xdr:colOff>133350</xdr:colOff>
      <xdr:row>65</xdr:row>
      <xdr:rowOff>63373</xdr:rowOff>
    </xdr:to>
    <xdr:cxnSp macro="">
      <xdr:nvCxnSpPr>
        <xdr:cNvPr id="131" name="直線コネクタ 130">
          <a:extLst>
            <a:ext uri="{FF2B5EF4-FFF2-40B4-BE49-F238E27FC236}">
              <a16:creationId xmlns:a16="http://schemas.microsoft.com/office/drawing/2014/main" id="{B2070930-AC26-4C72-9451-9D46904C2FB6}"/>
            </a:ext>
          </a:extLst>
        </xdr:cNvPr>
        <xdr:cNvCxnSpPr/>
      </xdr:nvCxnSpPr>
      <xdr:spPr>
        <a:xfrm>
          <a:off x="4114800" y="11120755"/>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99204</xdr:rowOff>
    </xdr:from>
    <xdr:ext cx="762000" cy="259045"/>
    <xdr:sp macro="" textlink="">
      <xdr:nvSpPr>
        <xdr:cNvPr id="132" name="財政構造の弾力性平均値テキスト">
          <a:extLst>
            <a:ext uri="{FF2B5EF4-FFF2-40B4-BE49-F238E27FC236}">
              <a16:creationId xmlns:a16="http://schemas.microsoft.com/office/drawing/2014/main" id="{9CAE7F9A-AB2A-45E9-86B6-1E4BD09BF202}"/>
            </a:ext>
          </a:extLst>
        </xdr:cNvPr>
        <xdr:cNvSpPr txBox="1"/>
      </xdr:nvSpPr>
      <xdr:spPr>
        <a:xfrm>
          <a:off x="5041900" y="109005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82677</xdr:rowOff>
    </xdr:from>
    <xdr:to>
      <xdr:col>23</xdr:col>
      <xdr:colOff>184150</xdr:colOff>
      <xdr:row>65</xdr:row>
      <xdr:rowOff>12827</xdr:rowOff>
    </xdr:to>
    <xdr:sp macro="" textlink="">
      <xdr:nvSpPr>
        <xdr:cNvPr id="133" name="フローチャート: 判断 132">
          <a:extLst>
            <a:ext uri="{FF2B5EF4-FFF2-40B4-BE49-F238E27FC236}">
              <a16:creationId xmlns:a16="http://schemas.microsoft.com/office/drawing/2014/main" id="{20AB9DC2-5920-4D27-8FD9-1D3C0E907230}"/>
            </a:ext>
          </a:extLst>
        </xdr:cNvPr>
        <xdr:cNvSpPr/>
      </xdr:nvSpPr>
      <xdr:spPr>
        <a:xfrm>
          <a:off x="49022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147955</xdr:rowOff>
    </xdr:from>
    <xdr:to>
      <xdr:col>19</xdr:col>
      <xdr:colOff>133350</xdr:colOff>
      <xdr:row>65</xdr:row>
      <xdr:rowOff>87503</xdr:rowOff>
    </xdr:to>
    <xdr:cxnSp macro="">
      <xdr:nvCxnSpPr>
        <xdr:cNvPr id="134" name="直線コネクタ 133">
          <a:extLst>
            <a:ext uri="{FF2B5EF4-FFF2-40B4-BE49-F238E27FC236}">
              <a16:creationId xmlns:a16="http://schemas.microsoft.com/office/drawing/2014/main" id="{13359CC8-D280-43F0-8637-7CBE60AA87D9}"/>
            </a:ext>
          </a:extLst>
        </xdr:cNvPr>
        <xdr:cNvCxnSpPr/>
      </xdr:nvCxnSpPr>
      <xdr:spPr>
        <a:xfrm flipV="1">
          <a:off x="3225800" y="11120755"/>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5461</xdr:rowOff>
    </xdr:from>
    <xdr:to>
      <xdr:col>19</xdr:col>
      <xdr:colOff>184150</xdr:colOff>
      <xdr:row>64</xdr:row>
      <xdr:rowOff>107061</xdr:rowOff>
    </xdr:to>
    <xdr:sp macro="" textlink="">
      <xdr:nvSpPr>
        <xdr:cNvPr id="135" name="フローチャート: 判断 134">
          <a:extLst>
            <a:ext uri="{FF2B5EF4-FFF2-40B4-BE49-F238E27FC236}">
              <a16:creationId xmlns:a16="http://schemas.microsoft.com/office/drawing/2014/main" id="{8C8A11E7-14BF-43C9-8F47-B0E90DB2F8F9}"/>
            </a:ext>
          </a:extLst>
        </xdr:cNvPr>
        <xdr:cNvSpPr/>
      </xdr:nvSpPr>
      <xdr:spPr>
        <a:xfrm>
          <a:off x="4064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117238</xdr:rowOff>
    </xdr:from>
    <xdr:ext cx="736600" cy="259045"/>
    <xdr:sp macro="" textlink="">
      <xdr:nvSpPr>
        <xdr:cNvPr id="136" name="テキスト ボックス 135">
          <a:extLst>
            <a:ext uri="{FF2B5EF4-FFF2-40B4-BE49-F238E27FC236}">
              <a16:creationId xmlns:a16="http://schemas.microsoft.com/office/drawing/2014/main" id="{5EF566B1-1966-4773-A777-FE75964C3B84}"/>
            </a:ext>
          </a:extLst>
        </xdr:cNvPr>
        <xdr:cNvSpPr txBox="1"/>
      </xdr:nvSpPr>
      <xdr:spPr>
        <a:xfrm>
          <a:off x="3733800" y="10747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87503</xdr:rowOff>
    </xdr:from>
    <xdr:to>
      <xdr:col>15</xdr:col>
      <xdr:colOff>82550</xdr:colOff>
      <xdr:row>65</xdr:row>
      <xdr:rowOff>130937</xdr:rowOff>
    </xdr:to>
    <xdr:cxnSp macro="">
      <xdr:nvCxnSpPr>
        <xdr:cNvPr id="137" name="直線コネクタ 136">
          <a:extLst>
            <a:ext uri="{FF2B5EF4-FFF2-40B4-BE49-F238E27FC236}">
              <a16:creationId xmlns:a16="http://schemas.microsoft.com/office/drawing/2014/main" id="{04D87149-2979-4A21-B934-781661D26F02}"/>
            </a:ext>
          </a:extLst>
        </xdr:cNvPr>
        <xdr:cNvCxnSpPr/>
      </xdr:nvCxnSpPr>
      <xdr:spPr>
        <a:xfrm flipV="1">
          <a:off x="2336800" y="11231753"/>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138176</xdr:rowOff>
    </xdr:from>
    <xdr:to>
      <xdr:col>15</xdr:col>
      <xdr:colOff>133350</xdr:colOff>
      <xdr:row>65</xdr:row>
      <xdr:rowOff>68326</xdr:rowOff>
    </xdr:to>
    <xdr:sp macro="" textlink="">
      <xdr:nvSpPr>
        <xdr:cNvPr id="138" name="フローチャート: 判断 137">
          <a:extLst>
            <a:ext uri="{FF2B5EF4-FFF2-40B4-BE49-F238E27FC236}">
              <a16:creationId xmlns:a16="http://schemas.microsoft.com/office/drawing/2014/main" id="{21D24B30-EA6E-4426-99F1-DD9BC7D09CCC}"/>
            </a:ext>
          </a:extLst>
        </xdr:cNvPr>
        <xdr:cNvSpPr/>
      </xdr:nvSpPr>
      <xdr:spPr>
        <a:xfrm>
          <a:off x="3175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78503</xdr:rowOff>
    </xdr:from>
    <xdr:ext cx="762000" cy="259045"/>
    <xdr:sp macro="" textlink="">
      <xdr:nvSpPr>
        <xdr:cNvPr id="139" name="テキスト ボックス 138">
          <a:extLst>
            <a:ext uri="{FF2B5EF4-FFF2-40B4-BE49-F238E27FC236}">
              <a16:creationId xmlns:a16="http://schemas.microsoft.com/office/drawing/2014/main" id="{E1D8C39E-DEDF-491C-8D6B-AF19486D0A26}"/>
            </a:ext>
          </a:extLst>
        </xdr:cNvPr>
        <xdr:cNvSpPr txBox="1"/>
      </xdr:nvSpPr>
      <xdr:spPr>
        <a:xfrm>
          <a:off x="2844800" y="1087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116459</xdr:rowOff>
    </xdr:from>
    <xdr:to>
      <xdr:col>11</xdr:col>
      <xdr:colOff>31750</xdr:colOff>
      <xdr:row>65</xdr:row>
      <xdr:rowOff>130937</xdr:rowOff>
    </xdr:to>
    <xdr:cxnSp macro="">
      <xdr:nvCxnSpPr>
        <xdr:cNvPr id="140" name="直線コネクタ 139">
          <a:extLst>
            <a:ext uri="{FF2B5EF4-FFF2-40B4-BE49-F238E27FC236}">
              <a16:creationId xmlns:a16="http://schemas.microsoft.com/office/drawing/2014/main" id="{1A461352-0F72-490C-968A-0886E04102DF}"/>
            </a:ext>
          </a:extLst>
        </xdr:cNvPr>
        <xdr:cNvCxnSpPr/>
      </xdr:nvCxnSpPr>
      <xdr:spPr>
        <a:xfrm>
          <a:off x="1447800" y="11260709"/>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5334</xdr:rowOff>
    </xdr:from>
    <xdr:to>
      <xdr:col>11</xdr:col>
      <xdr:colOff>82550</xdr:colOff>
      <xdr:row>65</xdr:row>
      <xdr:rowOff>106934</xdr:rowOff>
    </xdr:to>
    <xdr:sp macro="" textlink="">
      <xdr:nvSpPr>
        <xdr:cNvPr id="141" name="フローチャート: 判断 140">
          <a:extLst>
            <a:ext uri="{FF2B5EF4-FFF2-40B4-BE49-F238E27FC236}">
              <a16:creationId xmlns:a16="http://schemas.microsoft.com/office/drawing/2014/main" id="{AA3FC3EC-5E91-428F-9B5A-C56BBE984803}"/>
            </a:ext>
          </a:extLst>
        </xdr:cNvPr>
        <xdr:cNvSpPr/>
      </xdr:nvSpPr>
      <xdr:spPr>
        <a:xfrm>
          <a:off x="2286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117111</xdr:rowOff>
    </xdr:from>
    <xdr:ext cx="762000" cy="259045"/>
    <xdr:sp macro="" textlink="">
      <xdr:nvSpPr>
        <xdr:cNvPr id="142" name="テキスト ボックス 141">
          <a:extLst>
            <a:ext uri="{FF2B5EF4-FFF2-40B4-BE49-F238E27FC236}">
              <a16:creationId xmlns:a16="http://schemas.microsoft.com/office/drawing/2014/main" id="{2734AC89-257B-4391-9749-02BE13267D50}"/>
            </a:ext>
          </a:extLst>
        </xdr:cNvPr>
        <xdr:cNvSpPr txBox="1"/>
      </xdr:nvSpPr>
      <xdr:spPr>
        <a:xfrm>
          <a:off x="1955800" y="109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39116</xdr:rowOff>
    </xdr:from>
    <xdr:to>
      <xdr:col>7</xdr:col>
      <xdr:colOff>31750</xdr:colOff>
      <xdr:row>65</xdr:row>
      <xdr:rowOff>140716</xdr:rowOff>
    </xdr:to>
    <xdr:sp macro="" textlink="">
      <xdr:nvSpPr>
        <xdr:cNvPr id="143" name="フローチャート: 判断 142">
          <a:extLst>
            <a:ext uri="{FF2B5EF4-FFF2-40B4-BE49-F238E27FC236}">
              <a16:creationId xmlns:a16="http://schemas.microsoft.com/office/drawing/2014/main" id="{AD6A86A1-6D46-4AB7-9AF9-594BF0C70FB7}"/>
            </a:ext>
          </a:extLst>
        </xdr:cNvPr>
        <xdr:cNvSpPr/>
      </xdr:nvSpPr>
      <xdr:spPr>
        <a:xfrm>
          <a:off x="1397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150893</xdr:rowOff>
    </xdr:from>
    <xdr:ext cx="762000" cy="259045"/>
    <xdr:sp macro="" textlink="">
      <xdr:nvSpPr>
        <xdr:cNvPr id="144" name="テキスト ボックス 143">
          <a:extLst>
            <a:ext uri="{FF2B5EF4-FFF2-40B4-BE49-F238E27FC236}">
              <a16:creationId xmlns:a16="http://schemas.microsoft.com/office/drawing/2014/main" id="{CB8B3CD7-925C-41A0-B813-8206A5C39260}"/>
            </a:ext>
          </a:extLst>
        </xdr:cNvPr>
        <xdr:cNvSpPr txBox="1"/>
      </xdr:nvSpPr>
      <xdr:spPr>
        <a:xfrm>
          <a:off x="1066800" y="109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1FDF6F0-9245-4B46-84BC-57AD3B231BDC}"/>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A774502B-C4A1-44E6-A257-4BA3AF6E390D}"/>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1D62922F-60A5-4BAA-8737-2FEDB1F00DBA}"/>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46D6F48A-EF80-4A28-9E6D-F98EA840D3DE}"/>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CC53E88-7A97-4507-873D-5FF8384E487D}"/>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12573</xdr:rowOff>
    </xdr:from>
    <xdr:to>
      <xdr:col>23</xdr:col>
      <xdr:colOff>184150</xdr:colOff>
      <xdr:row>65</xdr:row>
      <xdr:rowOff>114173</xdr:rowOff>
    </xdr:to>
    <xdr:sp macro="" textlink="">
      <xdr:nvSpPr>
        <xdr:cNvPr id="150" name="楕円 149">
          <a:extLst>
            <a:ext uri="{FF2B5EF4-FFF2-40B4-BE49-F238E27FC236}">
              <a16:creationId xmlns:a16="http://schemas.microsoft.com/office/drawing/2014/main" id="{ACE3A1D7-87FE-4068-A969-A67B1A508E6B}"/>
            </a:ext>
          </a:extLst>
        </xdr:cNvPr>
        <xdr:cNvSpPr/>
      </xdr:nvSpPr>
      <xdr:spPr>
        <a:xfrm>
          <a:off x="4902200" y="1115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156100</xdr:rowOff>
    </xdr:from>
    <xdr:ext cx="762000" cy="259045"/>
    <xdr:sp macro="" textlink="">
      <xdr:nvSpPr>
        <xdr:cNvPr id="151" name="財政構造の弾力性該当値テキスト">
          <a:extLst>
            <a:ext uri="{FF2B5EF4-FFF2-40B4-BE49-F238E27FC236}">
              <a16:creationId xmlns:a16="http://schemas.microsoft.com/office/drawing/2014/main" id="{C7C5D6D6-0A22-467F-9911-690D9B84B82B}"/>
            </a:ext>
          </a:extLst>
        </xdr:cNvPr>
        <xdr:cNvSpPr txBox="1"/>
      </xdr:nvSpPr>
      <xdr:spPr>
        <a:xfrm>
          <a:off x="5041900" y="11128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97155</xdr:rowOff>
    </xdr:from>
    <xdr:to>
      <xdr:col>19</xdr:col>
      <xdr:colOff>184150</xdr:colOff>
      <xdr:row>65</xdr:row>
      <xdr:rowOff>27305</xdr:rowOff>
    </xdr:to>
    <xdr:sp macro="" textlink="">
      <xdr:nvSpPr>
        <xdr:cNvPr id="152" name="楕円 151">
          <a:extLst>
            <a:ext uri="{FF2B5EF4-FFF2-40B4-BE49-F238E27FC236}">
              <a16:creationId xmlns:a16="http://schemas.microsoft.com/office/drawing/2014/main" id="{F6640F32-4EDB-49F9-A230-8D0B959867B4}"/>
            </a:ext>
          </a:extLst>
        </xdr:cNvPr>
        <xdr:cNvSpPr/>
      </xdr:nvSpPr>
      <xdr:spPr>
        <a:xfrm>
          <a:off x="40640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12082</xdr:rowOff>
    </xdr:from>
    <xdr:ext cx="736600" cy="259045"/>
    <xdr:sp macro="" textlink="">
      <xdr:nvSpPr>
        <xdr:cNvPr id="153" name="テキスト ボックス 152">
          <a:extLst>
            <a:ext uri="{FF2B5EF4-FFF2-40B4-BE49-F238E27FC236}">
              <a16:creationId xmlns:a16="http://schemas.microsoft.com/office/drawing/2014/main" id="{3F8767CC-2B3B-497F-814D-BD0B6E711FCD}"/>
            </a:ext>
          </a:extLst>
        </xdr:cNvPr>
        <xdr:cNvSpPr txBox="1"/>
      </xdr:nvSpPr>
      <xdr:spPr>
        <a:xfrm>
          <a:off x="3733800" y="11156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36703</xdr:rowOff>
    </xdr:from>
    <xdr:to>
      <xdr:col>15</xdr:col>
      <xdr:colOff>133350</xdr:colOff>
      <xdr:row>65</xdr:row>
      <xdr:rowOff>138303</xdr:rowOff>
    </xdr:to>
    <xdr:sp macro="" textlink="">
      <xdr:nvSpPr>
        <xdr:cNvPr id="154" name="楕円 153">
          <a:extLst>
            <a:ext uri="{FF2B5EF4-FFF2-40B4-BE49-F238E27FC236}">
              <a16:creationId xmlns:a16="http://schemas.microsoft.com/office/drawing/2014/main" id="{55C12710-63FF-4334-8C58-AB6D42D53E5F}"/>
            </a:ext>
          </a:extLst>
        </xdr:cNvPr>
        <xdr:cNvSpPr/>
      </xdr:nvSpPr>
      <xdr:spPr>
        <a:xfrm>
          <a:off x="3175000" y="1118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123080</xdr:rowOff>
    </xdr:from>
    <xdr:ext cx="762000" cy="259045"/>
    <xdr:sp macro="" textlink="">
      <xdr:nvSpPr>
        <xdr:cNvPr id="155" name="テキスト ボックス 154">
          <a:extLst>
            <a:ext uri="{FF2B5EF4-FFF2-40B4-BE49-F238E27FC236}">
              <a16:creationId xmlns:a16="http://schemas.microsoft.com/office/drawing/2014/main" id="{C285DDA9-69D7-4991-A912-B1EF06F8D797}"/>
            </a:ext>
          </a:extLst>
        </xdr:cNvPr>
        <xdr:cNvSpPr txBox="1"/>
      </xdr:nvSpPr>
      <xdr:spPr>
        <a:xfrm>
          <a:off x="2844800" y="11267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80137</xdr:rowOff>
    </xdr:from>
    <xdr:to>
      <xdr:col>11</xdr:col>
      <xdr:colOff>82550</xdr:colOff>
      <xdr:row>66</xdr:row>
      <xdr:rowOff>10287</xdr:rowOff>
    </xdr:to>
    <xdr:sp macro="" textlink="">
      <xdr:nvSpPr>
        <xdr:cNvPr id="156" name="楕円 155">
          <a:extLst>
            <a:ext uri="{FF2B5EF4-FFF2-40B4-BE49-F238E27FC236}">
              <a16:creationId xmlns:a16="http://schemas.microsoft.com/office/drawing/2014/main" id="{25365663-B50C-43F4-8D37-8B0515187077}"/>
            </a:ext>
          </a:extLst>
        </xdr:cNvPr>
        <xdr:cNvSpPr/>
      </xdr:nvSpPr>
      <xdr:spPr>
        <a:xfrm>
          <a:off x="2286000" y="1122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166514</xdr:rowOff>
    </xdr:from>
    <xdr:ext cx="762000" cy="259045"/>
    <xdr:sp macro="" textlink="">
      <xdr:nvSpPr>
        <xdr:cNvPr id="157" name="テキスト ボックス 156">
          <a:extLst>
            <a:ext uri="{FF2B5EF4-FFF2-40B4-BE49-F238E27FC236}">
              <a16:creationId xmlns:a16="http://schemas.microsoft.com/office/drawing/2014/main" id="{F4902665-9252-4B60-AB55-37C8C4E7D65F}"/>
            </a:ext>
          </a:extLst>
        </xdr:cNvPr>
        <xdr:cNvSpPr txBox="1"/>
      </xdr:nvSpPr>
      <xdr:spPr>
        <a:xfrm>
          <a:off x="1955800" y="11310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65659</xdr:rowOff>
    </xdr:from>
    <xdr:to>
      <xdr:col>7</xdr:col>
      <xdr:colOff>31750</xdr:colOff>
      <xdr:row>65</xdr:row>
      <xdr:rowOff>167259</xdr:rowOff>
    </xdr:to>
    <xdr:sp macro="" textlink="">
      <xdr:nvSpPr>
        <xdr:cNvPr id="158" name="楕円 157">
          <a:extLst>
            <a:ext uri="{FF2B5EF4-FFF2-40B4-BE49-F238E27FC236}">
              <a16:creationId xmlns:a16="http://schemas.microsoft.com/office/drawing/2014/main" id="{A917D93B-BBDA-4B28-A926-BCDF8432018B}"/>
            </a:ext>
          </a:extLst>
        </xdr:cNvPr>
        <xdr:cNvSpPr/>
      </xdr:nvSpPr>
      <xdr:spPr>
        <a:xfrm>
          <a:off x="1397000" y="1120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152036</xdr:rowOff>
    </xdr:from>
    <xdr:ext cx="762000" cy="259045"/>
    <xdr:sp macro="" textlink="">
      <xdr:nvSpPr>
        <xdr:cNvPr id="159" name="テキスト ボックス 158">
          <a:extLst>
            <a:ext uri="{FF2B5EF4-FFF2-40B4-BE49-F238E27FC236}">
              <a16:creationId xmlns:a16="http://schemas.microsoft.com/office/drawing/2014/main" id="{D888BDFD-5860-4C0F-9F5F-D36DB987BC02}"/>
            </a:ext>
          </a:extLst>
        </xdr:cNvPr>
        <xdr:cNvSpPr txBox="1"/>
      </xdr:nvSpPr>
      <xdr:spPr>
        <a:xfrm>
          <a:off x="1066800" y="11296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6D9FD2F-3CA8-403F-8218-92565B5B75D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E02A3DE0-898F-4279-8306-A3A8BF2A5279}"/>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19520088-7768-4B7D-9172-C694793B4D54}"/>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[1,061,089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3921B64E-2D1C-4EF3-8883-4AA8FF1AB559}"/>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78E99016-F4AB-445C-87E6-EE0B75CDB18E}"/>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A700AB87-8652-4B69-9C39-A70620141366}"/>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881E497-4A98-4804-A50E-7DF229F84A95}"/>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AF70B290-9238-4ECC-8F89-EA74B287BE42}"/>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483563B5-B401-4078-90CF-CEEFAF6E5EE7}"/>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95E7788B-C2A5-4586-941B-F09212E0FFBA}"/>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CE892915-E3BB-4EB5-BFAE-81F30DB199EB}"/>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637744EA-BF7C-49A3-B661-5B33D0AA81E8}"/>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78CE6F66-FCFC-441D-BA3A-3CDC46BF81E6}"/>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人件費・物件費等の合計額の人口１人当たりの金額が</a:t>
          </a:r>
          <a:r>
            <a:rPr kumimoji="1" lang="en-US" altLang="ja-JP" sz="1000" b="0" i="0" baseline="0">
              <a:solidFill>
                <a:schemeClr val="dk1"/>
              </a:solidFill>
              <a:effectLst/>
              <a:latin typeface="+mn-lt"/>
              <a:ea typeface="+mn-ea"/>
              <a:cs typeface="+mn-cs"/>
            </a:rPr>
            <a:t>1,061,089</a:t>
          </a:r>
          <a:r>
            <a:rPr kumimoji="1" lang="ja-JP" altLang="ja-JP" sz="1000" b="0" i="0" baseline="0">
              <a:solidFill>
                <a:schemeClr val="dk1"/>
              </a:solidFill>
              <a:effectLst/>
              <a:latin typeface="+mn-lt"/>
              <a:ea typeface="+mn-ea"/>
              <a:cs typeface="+mn-cs"/>
            </a:rPr>
            <a:t>円と類似団体及び県平均を大きく上回っており、前年度より</a:t>
          </a:r>
          <a:r>
            <a:rPr kumimoji="1" lang="en-US" altLang="ja-JP" sz="1000" b="0" i="0" baseline="0">
              <a:solidFill>
                <a:schemeClr val="dk1"/>
              </a:solidFill>
              <a:effectLst/>
              <a:latin typeface="+mn-lt"/>
              <a:ea typeface="+mn-ea"/>
              <a:cs typeface="+mn-cs"/>
            </a:rPr>
            <a:t>83,132</a:t>
          </a:r>
          <a:r>
            <a:rPr kumimoji="1" lang="ja-JP" altLang="ja-JP" sz="1000" b="0" i="0" baseline="0">
              <a:solidFill>
                <a:schemeClr val="dk1"/>
              </a:solidFill>
              <a:effectLst/>
              <a:latin typeface="+mn-lt"/>
              <a:ea typeface="+mn-ea"/>
              <a:cs typeface="+mn-cs"/>
            </a:rPr>
            <a:t>円増となっている。過去５年間をみても同様に上回った金額で推移している。</a:t>
          </a:r>
          <a:endParaRPr lang="ja-JP" altLang="ja-JP" sz="1100">
            <a:effectLst/>
          </a:endParaRPr>
        </a:p>
        <a:p>
          <a:pPr eaLnBrk="1" fontAlgn="auto" latinLnBrk="0" hangingPunct="1"/>
          <a:r>
            <a:rPr kumimoji="1" lang="ja-JP" altLang="ja-JP" sz="1000" b="0" i="0" baseline="0">
              <a:solidFill>
                <a:schemeClr val="dk1"/>
              </a:solidFill>
              <a:effectLst/>
              <a:latin typeface="+mn-lt"/>
              <a:ea typeface="+mn-ea"/>
              <a:cs typeface="+mn-cs"/>
            </a:rPr>
            <a:t>　人件に費ついては、人事院勧告等による給料の増、会計年度任用制度の導入によるものである。</a:t>
          </a:r>
          <a:endParaRPr lang="ja-JP" altLang="ja-JP" sz="1100">
            <a:effectLst/>
          </a:endParaRPr>
        </a:p>
        <a:p>
          <a:pPr eaLnBrk="1" fontAlgn="auto" latinLnBrk="0" hangingPunct="1"/>
          <a:r>
            <a:rPr kumimoji="1" lang="ja-JP" altLang="ja-JP" sz="1000" b="0" i="0" baseline="0">
              <a:solidFill>
                <a:schemeClr val="dk1"/>
              </a:solidFill>
              <a:effectLst/>
              <a:latin typeface="+mn-lt"/>
              <a:ea typeface="+mn-ea"/>
              <a:cs typeface="+mn-cs"/>
            </a:rPr>
            <a:t>　物件費については、近年、各業務のシステム化に伴う保守管理費やシステム器機更新等の物件費が増加傾向にあることや、ごみ処理施設、保育所の施設運営を直営で行っているために、職員数が類似団体平均と比較して多いことで人件費が高水準となっている。</a:t>
          </a:r>
          <a:endParaRPr lang="ja-JP" altLang="ja-JP" sz="1100">
            <a:effectLst/>
          </a:endParaRPr>
        </a:p>
        <a:p>
          <a:pPr eaLnBrk="1" fontAlgn="auto" latinLnBrk="0" hangingPunct="1"/>
          <a:r>
            <a:rPr kumimoji="1" lang="ja-JP" altLang="ja-JP" sz="1000" b="0" i="0" baseline="0">
              <a:solidFill>
                <a:schemeClr val="dk1"/>
              </a:solidFill>
              <a:effectLst/>
              <a:latin typeface="+mn-lt"/>
              <a:ea typeface="+mn-ea"/>
              <a:cs typeface="+mn-cs"/>
            </a:rPr>
            <a:t>　事務事業のコスト見直しにより、経費の削減を図り、適正な維持管理に努める。</a:t>
          </a:r>
          <a:endParaRPr lang="ja-JP" altLang="ja-JP" sz="11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35E955EC-FA00-43BB-BFE5-F582A8D92106}"/>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29B41157-F2EA-4C68-844F-93399FF79EB1}"/>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1B7C9354-1AE5-4712-A231-E48DBB90CBB6}"/>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B35EA84D-05E4-451C-936B-890222640B4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87AE27C6-7228-468A-BD6E-44B00AF7A668}"/>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6CFA4FF7-186C-49CC-854D-D0D8D3C5BFD3}"/>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7BC97DF3-126D-4988-A4AD-41BE0FEF548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5A18C822-DE62-4740-89F2-5FBA1DABA008}"/>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03875C39-C805-4116-B689-0D8D5DE5451C}"/>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73AB0ACE-5D01-4E0B-A080-7F131B19C8DC}"/>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1489BCC1-5F3D-48FD-9BE7-2FDDF833ABBB}"/>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2F290846-F943-420A-91A3-0DD0DD0F59ED}"/>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C26CAD46-314B-45BF-B80D-5C3C19FCF59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113813</xdr:rowOff>
    </xdr:from>
    <xdr:to>
      <xdr:col>23</xdr:col>
      <xdr:colOff>133350</xdr:colOff>
      <xdr:row>89</xdr:row>
      <xdr:rowOff>99197</xdr:rowOff>
    </xdr:to>
    <xdr:cxnSp macro="">
      <xdr:nvCxnSpPr>
        <xdr:cNvPr id="186" name="直線コネクタ 185">
          <a:extLst>
            <a:ext uri="{FF2B5EF4-FFF2-40B4-BE49-F238E27FC236}">
              <a16:creationId xmlns:a16="http://schemas.microsoft.com/office/drawing/2014/main" id="{3192784A-6E8B-462E-BE99-2463F5ED04F5}"/>
            </a:ext>
          </a:extLst>
        </xdr:cNvPr>
        <xdr:cNvCxnSpPr/>
      </xdr:nvCxnSpPr>
      <xdr:spPr>
        <a:xfrm flipV="1">
          <a:off x="4953000" y="14001263"/>
          <a:ext cx="0" cy="1356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71274</xdr:rowOff>
    </xdr:from>
    <xdr:ext cx="762000" cy="259045"/>
    <xdr:sp macro="" textlink="">
      <xdr:nvSpPr>
        <xdr:cNvPr id="187" name="人件費・物件費等の状況最小値テキスト">
          <a:extLst>
            <a:ext uri="{FF2B5EF4-FFF2-40B4-BE49-F238E27FC236}">
              <a16:creationId xmlns:a16="http://schemas.microsoft.com/office/drawing/2014/main" id="{DAF5AD53-1115-4742-9A03-B0386020FF0C}"/>
            </a:ext>
          </a:extLst>
        </xdr:cNvPr>
        <xdr:cNvSpPr txBox="1"/>
      </xdr:nvSpPr>
      <xdr:spPr>
        <a:xfrm>
          <a:off x="5041900" y="15330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99197</xdr:rowOff>
    </xdr:from>
    <xdr:to>
      <xdr:col>24</xdr:col>
      <xdr:colOff>12700</xdr:colOff>
      <xdr:row>89</xdr:row>
      <xdr:rowOff>99197</xdr:rowOff>
    </xdr:to>
    <xdr:cxnSp macro="">
      <xdr:nvCxnSpPr>
        <xdr:cNvPr id="188" name="直線コネクタ 187">
          <a:extLst>
            <a:ext uri="{FF2B5EF4-FFF2-40B4-BE49-F238E27FC236}">
              <a16:creationId xmlns:a16="http://schemas.microsoft.com/office/drawing/2014/main" id="{070E3669-F4C1-473A-9C62-707C2BDFE60C}"/>
            </a:ext>
          </a:extLst>
        </xdr:cNvPr>
        <xdr:cNvCxnSpPr/>
      </xdr:nvCxnSpPr>
      <xdr:spPr>
        <a:xfrm>
          <a:off x="4864100" y="1535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28740</xdr:rowOff>
    </xdr:from>
    <xdr:ext cx="762000" cy="259045"/>
    <xdr:sp macro="" textlink="">
      <xdr:nvSpPr>
        <xdr:cNvPr id="189" name="人件費・物件費等の状況最大値テキスト">
          <a:extLst>
            <a:ext uri="{FF2B5EF4-FFF2-40B4-BE49-F238E27FC236}">
              <a16:creationId xmlns:a16="http://schemas.microsoft.com/office/drawing/2014/main" id="{2620787A-5D7B-4495-AFFA-FFE9B4695500}"/>
            </a:ext>
          </a:extLst>
        </xdr:cNvPr>
        <xdr:cNvSpPr txBox="1"/>
      </xdr:nvSpPr>
      <xdr:spPr>
        <a:xfrm>
          <a:off x="5041900" y="1374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113813</xdr:rowOff>
    </xdr:from>
    <xdr:to>
      <xdr:col>24</xdr:col>
      <xdr:colOff>12700</xdr:colOff>
      <xdr:row>81</xdr:row>
      <xdr:rowOff>113813</xdr:rowOff>
    </xdr:to>
    <xdr:cxnSp macro="">
      <xdr:nvCxnSpPr>
        <xdr:cNvPr id="190" name="直線コネクタ 189">
          <a:extLst>
            <a:ext uri="{FF2B5EF4-FFF2-40B4-BE49-F238E27FC236}">
              <a16:creationId xmlns:a16="http://schemas.microsoft.com/office/drawing/2014/main" id="{54F8F46F-2535-4555-AF21-BD66D1465C6A}"/>
            </a:ext>
          </a:extLst>
        </xdr:cNvPr>
        <xdr:cNvCxnSpPr/>
      </xdr:nvCxnSpPr>
      <xdr:spPr>
        <a:xfrm>
          <a:off x="4864100" y="1400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122712</xdr:rowOff>
    </xdr:from>
    <xdr:to>
      <xdr:col>23</xdr:col>
      <xdr:colOff>133350</xdr:colOff>
      <xdr:row>83</xdr:row>
      <xdr:rowOff>162832</xdr:rowOff>
    </xdr:to>
    <xdr:cxnSp macro="">
      <xdr:nvCxnSpPr>
        <xdr:cNvPr id="191" name="直線コネクタ 190">
          <a:extLst>
            <a:ext uri="{FF2B5EF4-FFF2-40B4-BE49-F238E27FC236}">
              <a16:creationId xmlns:a16="http://schemas.microsoft.com/office/drawing/2014/main" id="{C448423C-9EBC-4053-B0E9-9B82BF25B522}"/>
            </a:ext>
          </a:extLst>
        </xdr:cNvPr>
        <xdr:cNvCxnSpPr/>
      </xdr:nvCxnSpPr>
      <xdr:spPr>
        <a:xfrm>
          <a:off x="4114800" y="14353062"/>
          <a:ext cx="838200" cy="4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55768</xdr:rowOff>
    </xdr:from>
    <xdr:ext cx="762000" cy="259045"/>
    <xdr:sp macro="" textlink="">
      <xdr:nvSpPr>
        <xdr:cNvPr id="192" name="人件費・物件費等の状況平均値テキスト">
          <a:extLst>
            <a:ext uri="{FF2B5EF4-FFF2-40B4-BE49-F238E27FC236}">
              <a16:creationId xmlns:a16="http://schemas.microsoft.com/office/drawing/2014/main" id="{6E13EC55-8E7A-47B7-961D-6C1B1EDAF618}"/>
            </a:ext>
          </a:extLst>
        </xdr:cNvPr>
        <xdr:cNvSpPr txBox="1"/>
      </xdr:nvSpPr>
      <xdr:spPr>
        <a:xfrm>
          <a:off x="5041900" y="13943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39241</xdr:rowOff>
    </xdr:from>
    <xdr:to>
      <xdr:col>23</xdr:col>
      <xdr:colOff>184150</xdr:colOff>
      <xdr:row>82</xdr:row>
      <xdr:rowOff>140841</xdr:rowOff>
    </xdr:to>
    <xdr:sp macro="" textlink="">
      <xdr:nvSpPr>
        <xdr:cNvPr id="193" name="フローチャート: 判断 192">
          <a:extLst>
            <a:ext uri="{FF2B5EF4-FFF2-40B4-BE49-F238E27FC236}">
              <a16:creationId xmlns:a16="http://schemas.microsoft.com/office/drawing/2014/main" id="{B91E0E8F-49FB-4486-8CB1-F70DEC3B779D}"/>
            </a:ext>
          </a:extLst>
        </xdr:cNvPr>
        <xdr:cNvSpPr/>
      </xdr:nvSpPr>
      <xdr:spPr>
        <a:xfrm>
          <a:off x="4902200" y="1409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122712</xdr:rowOff>
    </xdr:from>
    <xdr:to>
      <xdr:col>19</xdr:col>
      <xdr:colOff>133350</xdr:colOff>
      <xdr:row>83</xdr:row>
      <xdr:rowOff>145052</xdr:rowOff>
    </xdr:to>
    <xdr:cxnSp macro="">
      <xdr:nvCxnSpPr>
        <xdr:cNvPr id="194" name="直線コネクタ 193">
          <a:extLst>
            <a:ext uri="{FF2B5EF4-FFF2-40B4-BE49-F238E27FC236}">
              <a16:creationId xmlns:a16="http://schemas.microsoft.com/office/drawing/2014/main" id="{D8579DFA-CA23-4BB3-BDD7-5BDC68247C2D}"/>
            </a:ext>
          </a:extLst>
        </xdr:cNvPr>
        <xdr:cNvCxnSpPr/>
      </xdr:nvCxnSpPr>
      <xdr:spPr>
        <a:xfrm flipV="1">
          <a:off x="3225800" y="14353062"/>
          <a:ext cx="889000" cy="2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15249</xdr:rowOff>
    </xdr:from>
    <xdr:to>
      <xdr:col>19</xdr:col>
      <xdr:colOff>184150</xdr:colOff>
      <xdr:row>82</xdr:row>
      <xdr:rowOff>116849</xdr:rowOff>
    </xdr:to>
    <xdr:sp macro="" textlink="">
      <xdr:nvSpPr>
        <xdr:cNvPr id="195" name="フローチャート: 判断 194">
          <a:extLst>
            <a:ext uri="{FF2B5EF4-FFF2-40B4-BE49-F238E27FC236}">
              <a16:creationId xmlns:a16="http://schemas.microsoft.com/office/drawing/2014/main" id="{37A9FB5E-27B2-4A4B-BFC3-3E6E1052A1D5}"/>
            </a:ext>
          </a:extLst>
        </xdr:cNvPr>
        <xdr:cNvSpPr/>
      </xdr:nvSpPr>
      <xdr:spPr>
        <a:xfrm>
          <a:off x="40640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127026</xdr:rowOff>
    </xdr:from>
    <xdr:ext cx="736600" cy="259045"/>
    <xdr:sp macro="" textlink="">
      <xdr:nvSpPr>
        <xdr:cNvPr id="196" name="テキスト ボックス 195">
          <a:extLst>
            <a:ext uri="{FF2B5EF4-FFF2-40B4-BE49-F238E27FC236}">
              <a16:creationId xmlns:a16="http://schemas.microsoft.com/office/drawing/2014/main" id="{F64D7C4B-E986-4CCD-980A-2E699B41923D}"/>
            </a:ext>
          </a:extLst>
        </xdr:cNvPr>
        <xdr:cNvSpPr txBox="1"/>
      </xdr:nvSpPr>
      <xdr:spPr>
        <a:xfrm>
          <a:off x="3733800" y="13843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128688</xdr:rowOff>
    </xdr:from>
    <xdr:to>
      <xdr:col>15</xdr:col>
      <xdr:colOff>82550</xdr:colOff>
      <xdr:row>83</xdr:row>
      <xdr:rowOff>145052</xdr:rowOff>
    </xdr:to>
    <xdr:cxnSp macro="">
      <xdr:nvCxnSpPr>
        <xdr:cNvPr id="197" name="直線コネクタ 196">
          <a:extLst>
            <a:ext uri="{FF2B5EF4-FFF2-40B4-BE49-F238E27FC236}">
              <a16:creationId xmlns:a16="http://schemas.microsoft.com/office/drawing/2014/main" id="{42AFFCC8-2289-47DA-A2FF-FC3F5A213DB4}"/>
            </a:ext>
          </a:extLst>
        </xdr:cNvPr>
        <xdr:cNvCxnSpPr/>
      </xdr:nvCxnSpPr>
      <xdr:spPr>
        <a:xfrm>
          <a:off x="2336800" y="14359038"/>
          <a:ext cx="889000" cy="1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20131</xdr:rowOff>
    </xdr:from>
    <xdr:to>
      <xdr:col>15</xdr:col>
      <xdr:colOff>133350</xdr:colOff>
      <xdr:row>82</xdr:row>
      <xdr:rowOff>121731</xdr:rowOff>
    </xdr:to>
    <xdr:sp macro="" textlink="">
      <xdr:nvSpPr>
        <xdr:cNvPr id="198" name="フローチャート: 判断 197">
          <a:extLst>
            <a:ext uri="{FF2B5EF4-FFF2-40B4-BE49-F238E27FC236}">
              <a16:creationId xmlns:a16="http://schemas.microsoft.com/office/drawing/2014/main" id="{B9675B7B-7794-4EEA-AF3A-FD5E8C7D1A1E}"/>
            </a:ext>
          </a:extLst>
        </xdr:cNvPr>
        <xdr:cNvSpPr/>
      </xdr:nvSpPr>
      <xdr:spPr>
        <a:xfrm>
          <a:off x="31750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131908</xdr:rowOff>
    </xdr:from>
    <xdr:ext cx="762000" cy="259045"/>
    <xdr:sp macro="" textlink="">
      <xdr:nvSpPr>
        <xdr:cNvPr id="199" name="テキスト ボックス 198">
          <a:extLst>
            <a:ext uri="{FF2B5EF4-FFF2-40B4-BE49-F238E27FC236}">
              <a16:creationId xmlns:a16="http://schemas.microsoft.com/office/drawing/2014/main" id="{DE281D4E-7E83-4275-B70B-D5F6EFB43B69}"/>
            </a:ext>
          </a:extLst>
        </xdr:cNvPr>
        <xdr:cNvSpPr txBox="1"/>
      </xdr:nvSpPr>
      <xdr:spPr>
        <a:xfrm>
          <a:off x="2844800" y="1384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113114</xdr:rowOff>
    </xdr:from>
    <xdr:to>
      <xdr:col>11</xdr:col>
      <xdr:colOff>31750</xdr:colOff>
      <xdr:row>83</xdr:row>
      <xdr:rowOff>128688</xdr:rowOff>
    </xdr:to>
    <xdr:cxnSp macro="">
      <xdr:nvCxnSpPr>
        <xdr:cNvPr id="200" name="直線コネクタ 199">
          <a:extLst>
            <a:ext uri="{FF2B5EF4-FFF2-40B4-BE49-F238E27FC236}">
              <a16:creationId xmlns:a16="http://schemas.microsoft.com/office/drawing/2014/main" id="{6B29765C-BE05-4551-8545-30CF310CA1F2}"/>
            </a:ext>
          </a:extLst>
        </xdr:cNvPr>
        <xdr:cNvCxnSpPr/>
      </xdr:nvCxnSpPr>
      <xdr:spPr>
        <a:xfrm>
          <a:off x="1447800" y="14343464"/>
          <a:ext cx="889000" cy="1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12669</xdr:rowOff>
    </xdr:from>
    <xdr:to>
      <xdr:col>11</xdr:col>
      <xdr:colOff>82550</xdr:colOff>
      <xdr:row>82</xdr:row>
      <xdr:rowOff>114269</xdr:rowOff>
    </xdr:to>
    <xdr:sp macro="" textlink="">
      <xdr:nvSpPr>
        <xdr:cNvPr id="201" name="フローチャート: 判断 200">
          <a:extLst>
            <a:ext uri="{FF2B5EF4-FFF2-40B4-BE49-F238E27FC236}">
              <a16:creationId xmlns:a16="http://schemas.microsoft.com/office/drawing/2014/main" id="{6CC0778B-75A0-44F1-909E-424400566BEB}"/>
            </a:ext>
          </a:extLst>
        </xdr:cNvPr>
        <xdr:cNvSpPr/>
      </xdr:nvSpPr>
      <xdr:spPr>
        <a:xfrm>
          <a:off x="2286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124446</xdr:rowOff>
    </xdr:from>
    <xdr:ext cx="762000" cy="259045"/>
    <xdr:sp macro="" textlink="">
      <xdr:nvSpPr>
        <xdr:cNvPr id="202" name="テキスト ボックス 201">
          <a:extLst>
            <a:ext uri="{FF2B5EF4-FFF2-40B4-BE49-F238E27FC236}">
              <a16:creationId xmlns:a16="http://schemas.microsoft.com/office/drawing/2014/main" id="{7D1FEE7D-F1E0-4DD8-9305-DDBC314B1201}"/>
            </a:ext>
          </a:extLst>
        </xdr:cNvPr>
        <xdr:cNvSpPr txBox="1"/>
      </xdr:nvSpPr>
      <xdr:spPr>
        <a:xfrm>
          <a:off x="1955800" y="1384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12274</xdr:rowOff>
    </xdr:from>
    <xdr:to>
      <xdr:col>7</xdr:col>
      <xdr:colOff>31750</xdr:colOff>
      <xdr:row>82</xdr:row>
      <xdr:rowOff>113874</xdr:rowOff>
    </xdr:to>
    <xdr:sp macro="" textlink="">
      <xdr:nvSpPr>
        <xdr:cNvPr id="203" name="フローチャート: 判断 202">
          <a:extLst>
            <a:ext uri="{FF2B5EF4-FFF2-40B4-BE49-F238E27FC236}">
              <a16:creationId xmlns:a16="http://schemas.microsoft.com/office/drawing/2014/main" id="{E4C2B819-67B6-4E73-B339-56CE681CE54C}"/>
            </a:ext>
          </a:extLst>
        </xdr:cNvPr>
        <xdr:cNvSpPr/>
      </xdr:nvSpPr>
      <xdr:spPr>
        <a:xfrm>
          <a:off x="1397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124051</xdr:rowOff>
    </xdr:from>
    <xdr:ext cx="762000" cy="259045"/>
    <xdr:sp macro="" textlink="">
      <xdr:nvSpPr>
        <xdr:cNvPr id="204" name="テキスト ボックス 203">
          <a:extLst>
            <a:ext uri="{FF2B5EF4-FFF2-40B4-BE49-F238E27FC236}">
              <a16:creationId xmlns:a16="http://schemas.microsoft.com/office/drawing/2014/main" id="{38E6FE7E-5ECE-4E7E-A0F4-17BEA711DA1A}"/>
            </a:ext>
          </a:extLst>
        </xdr:cNvPr>
        <xdr:cNvSpPr txBox="1"/>
      </xdr:nvSpPr>
      <xdr:spPr>
        <a:xfrm>
          <a:off x="1066800" y="1384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7D61E5F3-3A99-45E6-99A2-CFE0C6029605}"/>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B8D87922-E259-4B97-8C16-96F7D344943E}"/>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11B76F91-5FCE-45A3-BAE1-94481970E2BA}"/>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1F8ABC4D-6712-4296-B0EB-3E5E08C0C77D}"/>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5FED181B-AABB-45B4-8C7C-A3A6ADEE55AA}"/>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112032</xdr:rowOff>
    </xdr:from>
    <xdr:to>
      <xdr:col>23</xdr:col>
      <xdr:colOff>184150</xdr:colOff>
      <xdr:row>84</xdr:row>
      <xdr:rowOff>42182</xdr:rowOff>
    </xdr:to>
    <xdr:sp macro="" textlink="">
      <xdr:nvSpPr>
        <xdr:cNvPr id="210" name="楕円 209">
          <a:extLst>
            <a:ext uri="{FF2B5EF4-FFF2-40B4-BE49-F238E27FC236}">
              <a16:creationId xmlns:a16="http://schemas.microsoft.com/office/drawing/2014/main" id="{45AB2B8A-10E4-4B85-B7C3-9491E2B857AA}"/>
            </a:ext>
          </a:extLst>
        </xdr:cNvPr>
        <xdr:cNvSpPr/>
      </xdr:nvSpPr>
      <xdr:spPr>
        <a:xfrm>
          <a:off x="4902200" y="1434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84109</xdr:rowOff>
    </xdr:from>
    <xdr:ext cx="762000" cy="259045"/>
    <xdr:sp macro="" textlink="">
      <xdr:nvSpPr>
        <xdr:cNvPr id="211" name="人件費・物件費等の状況該当値テキスト">
          <a:extLst>
            <a:ext uri="{FF2B5EF4-FFF2-40B4-BE49-F238E27FC236}">
              <a16:creationId xmlns:a16="http://schemas.microsoft.com/office/drawing/2014/main" id="{1AC43F0A-2C14-47C3-B142-BD5B5E7E4C3C}"/>
            </a:ext>
          </a:extLst>
        </xdr:cNvPr>
        <xdr:cNvSpPr txBox="1"/>
      </xdr:nvSpPr>
      <xdr:spPr>
        <a:xfrm>
          <a:off x="5041900" y="1431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71912</xdr:rowOff>
    </xdr:from>
    <xdr:to>
      <xdr:col>19</xdr:col>
      <xdr:colOff>184150</xdr:colOff>
      <xdr:row>84</xdr:row>
      <xdr:rowOff>2062</xdr:rowOff>
    </xdr:to>
    <xdr:sp macro="" textlink="">
      <xdr:nvSpPr>
        <xdr:cNvPr id="212" name="楕円 211">
          <a:extLst>
            <a:ext uri="{FF2B5EF4-FFF2-40B4-BE49-F238E27FC236}">
              <a16:creationId xmlns:a16="http://schemas.microsoft.com/office/drawing/2014/main" id="{E667AFD6-73C8-4992-AAD1-E384A20B5819}"/>
            </a:ext>
          </a:extLst>
        </xdr:cNvPr>
        <xdr:cNvSpPr/>
      </xdr:nvSpPr>
      <xdr:spPr>
        <a:xfrm>
          <a:off x="4064000" y="1430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158289</xdr:rowOff>
    </xdr:from>
    <xdr:ext cx="736600" cy="259045"/>
    <xdr:sp macro="" textlink="">
      <xdr:nvSpPr>
        <xdr:cNvPr id="213" name="テキスト ボックス 212">
          <a:extLst>
            <a:ext uri="{FF2B5EF4-FFF2-40B4-BE49-F238E27FC236}">
              <a16:creationId xmlns:a16="http://schemas.microsoft.com/office/drawing/2014/main" id="{82A2E98E-4F1B-4140-B7DE-17C9D2C35F0F}"/>
            </a:ext>
          </a:extLst>
        </xdr:cNvPr>
        <xdr:cNvSpPr txBox="1"/>
      </xdr:nvSpPr>
      <xdr:spPr>
        <a:xfrm>
          <a:off x="3733800" y="14388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94252</xdr:rowOff>
    </xdr:from>
    <xdr:to>
      <xdr:col>15</xdr:col>
      <xdr:colOff>133350</xdr:colOff>
      <xdr:row>84</xdr:row>
      <xdr:rowOff>24402</xdr:rowOff>
    </xdr:to>
    <xdr:sp macro="" textlink="">
      <xdr:nvSpPr>
        <xdr:cNvPr id="214" name="楕円 213">
          <a:extLst>
            <a:ext uri="{FF2B5EF4-FFF2-40B4-BE49-F238E27FC236}">
              <a16:creationId xmlns:a16="http://schemas.microsoft.com/office/drawing/2014/main" id="{E51C9EB3-69A6-4CB4-8903-9FE58F3CC62A}"/>
            </a:ext>
          </a:extLst>
        </xdr:cNvPr>
        <xdr:cNvSpPr/>
      </xdr:nvSpPr>
      <xdr:spPr>
        <a:xfrm>
          <a:off x="3175000" y="1432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9179</xdr:rowOff>
    </xdr:from>
    <xdr:ext cx="762000" cy="259045"/>
    <xdr:sp macro="" textlink="">
      <xdr:nvSpPr>
        <xdr:cNvPr id="215" name="テキスト ボックス 214">
          <a:extLst>
            <a:ext uri="{FF2B5EF4-FFF2-40B4-BE49-F238E27FC236}">
              <a16:creationId xmlns:a16="http://schemas.microsoft.com/office/drawing/2014/main" id="{BA69196E-2615-45B2-8865-AADDBED4915F}"/>
            </a:ext>
          </a:extLst>
        </xdr:cNvPr>
        <xdr:cNvSpPr txBox="1"/>
      </xdr:nvSpPr>
      <xdr:spPr>
        <a:xfrm>
          <a:off x="2844800" y="14410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77888</xdr:rowOff>
    </xdr:from>
    <xdr:to>
      <xdr:col>11</xdr:col>
      <xdr:colOff>82550</xdr:colOff>
      <xdr:row>84</xdr:row>
      <xdr:rowOff>8038</xdr:rowOff>
    </xdr:to>
    <xdr:sp macro="" textlink="">
      <xdr:nvSpPr>
        <xdr:cNvPr id="216" name="楕円 215">
          <a:extLst>
            <a:ext uri="{FF2B5EF4-FFF2-40B4-BE49-F238E27FC236}">
              <a16:creationId xmlns:a16="http://schemas.microsoft.com/office/drawing/2014/main" id="{AD24A49E-F621-400E-ADDE-9392BDBCB65F}"/>
            </a:ext>
          </a:extLst>
        </xdr:cNvPr>
        <xdr:cNvSpPr/>
      </xdr:nvSpPr>
      <xdr:spPr>
        <a:xfrm>
          <a:off x="2286000" y="143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164265</xdr:rowOff>
    </xdr:from>
    <xdr:ext cx="762000" cy="259045"/>
    <xdr:sp macro="" textlink="">
      <xdr:nvSpPr>
        <xdr:cNvPr id="217" name="テキスト ボックス 216">
          <a:extLst>
            <a:ext uri="{FF2B5EF4-FFF2-40B4-BE49-F238E27FC236}">
              <a16:creationId xmlns:a16="http://schemas.microsoft.com/office/drawing/2014/main" id="{653CB109-7EAD-495E-AC48-12261F2E3ED2}"/>
            </a:ext>
          </a:extLst>
        </xdr:cNvPr>
        <xdr:cNvSpPr txBox="1"/>
      </xdr:nvSpPr>
      <xdr:spPr>
        <a:xfrm>
          <a:off x="1955800" y="1439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62314</xdr:rowOff>
    </xdr:from>
    <xdr:to>
      <xdr:col>7</xdr:col>
      <xdr:colOff>31750</xdr:colOff>
      <xdr:row>83</xdr:row>
      <xdr:rowOff>163914</xdr:rowOff>
    </xdr:to>
    <xdr:sp macro="" textlink="">
      <xdr:nvSpPr>
        <xdr:cNvPr id="218" name="楕円 217">
          <a:extLst>
            <a:ext uri="{FF2B5EF4-FFF2-40B4-BE49-F238E27FC236}">
              <a16:creationId xmlns:a16="http://schemas.microsoft.com/office/drawing/2014/main" id="{66C0AB05-1D8B-45C8-BAD2-A0FB49F76852}"/>
            </a:ext>
          </a:extLst>
        </xdr:cNvPr>
        <xdr:cNvSpPr/>
      </xdr:nvSpPr>
      <xdr:spPr>
        <a:xfrm>
          <a:off x="1397000" y="1429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148691</xdr:rowOff>
    </xdr:from>
    <xdr:ext cx="762000" cy="259045"/>
    <xdr:sp macro="" textlink="">
      <xdr:nvSpPr>
        <xdr:cNvPr id="219" name="テキスト ボックス 218">
          <a:extLst>
            <a:ext uri="{FF2B5EF4-FFF2-40B4-BE49-F238E27FC236}">
              <a16:creationId xmlns:a16="http://schemas.microsoft.com/office/drawing/2014/main" id="{552E9FEA-6F56-4822-9659-36AD4473FBE8}"/>
            </a:ext>
          </a:extLst>
        </xdr:cNvPr>
        <xdr:cNvSpPr txBox="1"/>
      </xdr:nvSpPr>
      <xdr:spPr>
        <a:xfrm>
          <a:off x="1066800" y="14379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E066376D-920C-4B66-8946-7B6BD185D58C}"/>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18986499-83BC-405B-8AB9-2CE153F1CA6F}"/>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4778B23C-D19E-4073-9AB3-D3683CF630E8}"/>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A012366C-2CE3-443D-BDE8-405812046AAE}"/>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6ACF5506-5F72-4974-939C-C03A2BBB7C1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24213D1A-C683-439A-86E0-B3FEF297E33F}"/>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8756B33A-BA79-4BEB-9DE0-8FC405FB50F9}"/>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D6F8C65-E56B-488B-B4D9-ACAEE34A6E8F}"/>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A075A39-875E-40A2-AF50-D619D007D096}"/>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7919E6F2-40E7-48DD-8FAE-B2C16C409A28}"/>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13814FBB-AE1E-4926-82FE-1B1B0DC79C0F}"/>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2665FEA2-64D2-416B-B07B-655CA3BF133C}"/>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C229B8FA-DB1E-4334-A120-367162BED2B3}"/>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前年度より</a:t>
          </a:r>
          <a:r>
            <a:rPr kumimoji="1" lang="en-US" altLang="ja-JP" sz="1100" b="0" i="0" baseline="0">
              <a:solidFill>
                <a:schemeClr val="dk1"/>
              </a:solidFill>
              <a:effectLst/>
              <a:latin typeface="+mn-lt"/>
              <a:ea typeface="+mn-ea"/>
              <a:cs typeface="+mn-cs"/>
            </a:rPr>
            <a:t>0.3</a:t>
          </a:r>
          <a:r>
            <a:rPr kumimoji="1" lang="ja-JP" altLang="ja-JP" sz="1100" b="0" i="0" baseline="0">
              <a:solidFill>
                <a:schemeClr val="dk1"/>
              </a:solidFill>
              <a:effectLst/>
              <a:latin typeface="+mn-lt"/>
              <a:ea typeface="+mn-ea"/>
              <a:cs typeface="+mn-cs"/>
            </a:rPr>
            <a:t>ポイント増となっていて、類似団体平均よりも１ポイント上回っている。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年度から９５ポイントを推移し、昇給・昇格制度の見直し等により微上下している。厳しい財政状況の中、より一層の給与の適正化に努める。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5A191E3F-9CD8-4B87-98A9-1CF15FC99927}"/>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DD31815F-4A49-4781-972D-EBAB50CCC667}"/>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A65D1487-A1CA-4B2D-9DAF-8A5F5025E47A}"/>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36CD39FF-73C7-46D2-ADA9-2FFF0CE436BB}"/>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3B0DE1A0-FF27-4518-AAF4-201FDD968A2A}"/>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84FA5B99-3174-41BC-9456-26AA5FBA8726}"/>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3EFB26D3-EC66-4610-B048-F3CEC44FB2CF}"/>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13A3D264-626E-412F-80BA-BB7AB8ABB2C7}"/>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33500CBF-28AC-4BE4-9FD4-A9549365DC02}"/>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C85FFE93-452E-4267-B410-3D24314C9497}"/>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BCF4434E-63CF-4EB2-8AB1-EAAE83BB00A7}"/>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E54AC9BE-49C9-4CD8-956E-7AAC50767862}"/>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6716F43A-A55B-4043-BA75-3031FE668EE1}"/>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41C06DD0-0AE6-4ADA-B2A2-FCB0DE3C694D}"/>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E230EB34-7076-4E59-B7AC-441E2AA97917}"/>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90</xdr:row>
      <xdr:rowOff>75354</xdr:rowOff>
    </xdr:to>
    <xdr:cxnSp macro="">
      <xdr:nvCxnSpPr>
        <xdr:cNvPr id="248" name="直線コネクタ 247">
          <a:extLst>
            <a:ext uri="{FF2B5EF4-FFF2-40B4-BE49-F238E27FC236}">
              <a16:creationId xmlns:a16="http://schemas.microsoft.com/office/drawing/2014/main" id="{3B0FCFE0-01A7-4540-AEE7-1BC6296840F5}"/>
            </a:ext>
          </a:extLst>
        </xdr:cNvPr>
        <xdr:cNvCxnSpPr/>
      </xdr:nvCxnSpPr>
      <xdr:spPr>
        <a:xfrm flipV="1">
          <a:off x="17018000" y="14001750"/>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47431</xdr:rowOff>
    </xdr:from>
    <xdr:ext cx="762000" cy="259045"/>
    <xdr:sp macro="" textlink="">
      <xdr:nvSpPr>
        <xdr:cNvPr id="249" name="給与水準   （国との比較）最小値テキスト">
          <a:extLst>
            <a:ext uri="{FF2B5EF4-FFF2-40B4-BE49-F238E27FC236}">
              <a16:creationId xmlns:a16="http://schemas.microsoft.com/office/drawing/2014/main" id="{C18D67CC-879F-4A5A-96B9-7C075A690689}"/>
            </a:ext>
          </a:extLst>
        </xdr:cNvPr>
        <xdr:cNvSpPr txBox="1"/>
      </xdr:nvSpPr>
      <xdr:spPr>
        <a:xfrm>
          <a:off x="17106900" y="1547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75354</xdr:rowOff>
    </xdr:from>
    <xdr:to>
      <xdr:col>81</xdr:col>
      <xdr:colOff>133350</xdr:colOff>
      <xdr:row>90</xdr:row>
      <xdr:rowOff>75354</xdr:rowOff>
    </xdr:to>
    <xdr:cxnSp macro="">
      <xdr:nvCxnSpPr>
        <xdr:cNvPr id="250" name="直線コネクタ 249">
          <a:extLst>
            <a:ext uri="{FF2B5EF4-FFF2-40B4-BE49-F238E27FC236}">
              <a16:creationId xmlns:a16="http://schemas.microsoft.com/office/drawing/2014/main" id="{EA0C09DD-8201-406D-8E18-4C03C122513D}"/>
            </a:ext>
          </a:extLst>
        </xdr:cNvPr>
        <xdr:cNvCxnSpPr/>
      </xdr:nvCxnSpPr>
      <xdr:spPr>
        <a:xfrm>
          <a:off x="16929100" y="1550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1" name="給与水準   （国との比較）最大値テキスト">
          <a:extLst>
            <a:ext uri="{FF2B5EF4-FFF2-40B4-BE49-F238E27FC236}">
              <a16:creationId xmlns:a16="http://schemas.microsoft.com/office/drawing/2014/main" id="{60F089C9-C0B7-496B-9256-8A3CD57E5AE6}"/>
            </a:ext>
          </a:extLst>
        </xdr:cNvPr>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2" name="直線コネクタ 251">
          <a:extLst>
            <a:ext uri="{FF2B5EF4-FFF2-40B4-BE49-F238E27FC236}">
              <a16:creationId xmlns:a16="http://schemas.microsoft.com/office/drawing/2014/main" id="{12D52C5C-D4C1-4718-BCDA-228C96101605}"/>
            </a:ext>
          </a:extLst>
        </xdr:cNvPr>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107104</xdr:rowOff>
    </xdr:from>
    <xdr:to>
      <xdr:col>81</xdr:col>
      <xdr:colOff>44450</xdr:colOff>
      <xdr:row>87</xdr:row>
      <xdr:rowOff>131234</xdr:rowOff>
    </xdr:to>
    <xdr:cxnSp macro="">
      <xdr:nvCxnSpPr>
        <xdr:cNvPr id="253" name="直線コネクタ 252">
          <a:extLst>
            <a:ext uri="{FF2B5EF4-FFF2-40B4-BE49-F238E27FC236}">
              <a16:creationId xmlns:a16="http://schemas.microsoft.com/office/drawing/2014/main" id="{F2BE3D21-800B-411D-BE1B-ED55B8050AE1}"/>
            </a:ext>
          </a:extLst>
        </xdr:cNvPr>
        <xdr:cNvCxnSpPr/>
      </xdr:nvCxnSpPr>
      <xdr:spPr>
        <a:xfrm>
          <a:off x="16179800" y="1502325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16527</xdr:rowOff>
    </xdr:from>
    <xdr:ext cx="762000" cy="259045"/>
    <xdr:sp macro="" textlink="">
      <xdr:nvSpPr>
        <xdr:cNvPr id="254" name="給与水準   （国との比較）平均値テキスト">
          <a:extLst>
            <a:ext uri="{FF2B5EF4-FFF2-40B4-BE49-F238E27FC236}">
              <a16:creationId xmlns:a16="http://schemas.microsoft.com/office/drawing/2014/main" id="{43A18D34-C4F3-4969-AC2A-8888818D8F48}"/>
            </a:ext>
          </a:extLst>
        </xdr:cNvPr>
        <xdr:cNvSpPr txBox="1"/>
      </xdr:nvSpPr>
      <xdr:spPr>
        <a:xfrm>
          <a:off x="17106900" y="1476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55" name="フローチャート: 判断 254">
          <a:extLst>
            <a:ext uri="{FF2B5EF4-FFF2-40B4-BE49-F238E27FC236}">
              <a16:creationId xmlns:a16="http://schemas.microsoft.com/office/drawing/2014/main" id="{87C4D997-5D16-4C89-B033-54E9A23FA488}"/>
            </a:ext>
          </a:extLst>
        </xdr:cNvPr>
        <xdr:cNvSpPr/>
      </xdr:nvSpPr>
      <xdr:spPr>
        <a:xfrm>
          <a:off x="169672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107104</xdr:rowOff>
    </xdr:from>
    <xdr:to>
      <xdr:col>77</xdr:col>
      <xdr:colOff>44450</xdr:colOff>
      <xdr:row>87</xdr:row>
      <xdr:rowOff>155363</xdr:rowOff>
    </xdr:to>
    <xdr:cxnSp macro="">
      <xdr:nvCxnSpPr>
        <xdr:cNvPr id="256" name="直線コネクタ 255">
          <a:extLst>
            <a:ext uri="{FF2B5EF4-FFF2-40B4-BE49-F238E27FC236}">
              <a16:creationId xmlns:a16="http://schemas.microsoft.com/office/drawing/2014/main" id="{F40D7A83-9781-4719-B10A-4F121C8982BF}"/>
            </a:ext>
          </a:extLst>
        </xdr:cNvPr>
        <xdr:cNvCxnSpPr/>
      </xdr:nvCxnSpPr>
      <xdr:spPr>
        <a:xfrm flipV="1">
          <a:off x="15290800" y="1502325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8043</xdr:rowOff>
    </xdr:from>
    <xdr:to>
      <xdr:col>77</xdr:col>
      <xdr:colOff>95250</xdr:colOff>
      <xdr:row>87</xdr:row>
      <xdr:rowOff>109643</xdr:rowOff>
    </xdr:to>
    <xdr:sp macro="" textlink="">
      <xdr:nvSpPr>
        <xdr:cNvPr id="257" name="フローチャート: 判断 256">
          <a:extLst>
            <a:ext uri="{FF2B5EF4-FFF2-40B4-BE49-F238E27FC236}">
              <a16:creationId xmlns:a16="http://schemas.microsoft.com/office/drawing/2014/main" id="{F7B90666-98B8-4BDD-896F-061F9C154D0F}"/>
            </a:ext>
          </a:extLst>
        </xdr:cNvPr>
        <xdr:cNvSpPr/>
      </xdr:nvSpPr>
      <xdr:spPr>
        <a:xfrm>
          <a:off x="16129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119820</xdr:rowOff>
    </xdr:from>
    <xdr:ext cx="736600" cy="259045"/>
    <xdr:sp macro="" textlink="">
      <xdr:nvSpPr>
        <xdr:cNvPr id="258" name="テキスト ボックス 257">
          <a:extLst>
            <a:ext uri="{FF2B5EF4-FFF2-40B4-BE49-F238E27FC236}">
              <a16:creationId xmlns:a16="http://schemas.microsoft.com/office/drawing/2014/main" id="{7C7F237F-BB98-4A42-89A2-EB0AF30A8A12}"/>
            </a:ext>
          </a:extLst>
        </xdr:cNvPr>
        <xdr:cNvSpPr txBox="1"/>
      </xdr:nvSpPr>
      <xdr:spPr>
        <a:xfrm>
          <a:off x="15798800" y="14693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99061</xdr:rowOff>
    </xdr:from>
    <xdr:to>
      <xdr:col>72</xdr:col>
      <xdr:colOff>203200</xdr:colOff>
      <xdr:row>87</xdr:row>
      <xdr:rowOff>155363</xdr:rowOff>
    </xdr:to>
    <xdr:cxnSp macro="">
      <xdr:nvCxnSpPr>
        <xdr:cNvPr id="259" name="直線コネクタ 258">
          <a:extLst>
            <a:ext uri="{FF2B5EF4-FFF2-40B4-BE49-F238E27FC236}">
              <a16:creationId xmlns:a16="http://schemas.microsoft.com/office/drawing/2014/main" id="{4C7C8E44-0260-4556-A396-1F8BD8A2CD8C}"/>
            </a:ext>
          </a:extLst>
        </xdr:cNvPr>
        <xdr:cNvCxnSpPr/>
      </xdr:nvCxnSpPr>
      <xdr:spPr>
        <a:xfrm>
          <a:off x="14401800" y="15015211"/>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107104</xdr:rowOff>
    </xdr:from>
    <xdr:to>
      <xdr:col>73</xdr:col>
      <xdr:colOff>44450</xdr:colOff>
      <xdr:row>87</xdr:row>
      <xdr:rowOff>37254</xdr:rowOff>
    </xdr:to>
    <xdr:sp macro="" textlink="">
      <xdr:nvSpPr>
        <xdr:cNvPr id="260" name="フローチャート: 判断 259">
          <a:extLst>
            <a:ext uri="{FF2B5EF4-FFF2-40B4-BE49-F238E27FC236}">
              <a16:creationId xmlns:a16="http://schemas.microsoft.com/office/drawing/2014/main" id="{57EED66F-2F46-4D88-90EC-A772D1E5EB02}"/>
            </a:ext>
          </a:extLst>
        </xdr:cNvPr>
        <xdr:cNvSpPr/>
      </xdr:nvSpPr>
      <xdr:spPr>
        <a:xfrm>
          <a:off x="15240000" y="148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47431</xdr:rowOff>
    </xdr:from>
    <xdr:ext cx="762000" cy="259045"/>
    <xdr:sp macro="" textlink="">
      <xdr:nvSpPr>
        <xdr:cNvPr id="261" name="テキスト ボックス 260">
          <a:extLst>
            <a:ext uri="{FF2B5EF4-FFF2-40B4-BE49-F238E27FC236}">
              <a16:creationId xmlns:a16="http://schemas.microsoft.com/office/drawing/2014/main" id="{7C5CA4BE-CB29-4106-BF9C-BF41B2B19262}"/>
            </a:ext>
          </a:extLst>
        </xdr:cNvPr>
        <xdr:cNvSpPr txBox="1"/>
      </xdr:nvSpPr>
      <xdr:spPr>
        <a:xfrm>
          <a:off x="14909800" y="146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99061</xdr:rowOff>
    </xdr:from>
    <xdr:to>
      <xdr:col>68</xdr:col>
      <xdr:colOff>152400</xdr:colOff>
      <xdr:row>87</xdr:row>
      <xdr:rowOff>131234</xdr:rowOff>
    </xdr:to>
    <xdr:cxnSp macro="">
      <xdr:nvCxnSpPr>
        <xdr:cNvPr id="262" name="直線コネクタ 261">
          <a:extLst>
            <a:ext uri="{FF2B5EF4-FFF2-40B4-BE49-F238E27FC236}">
              <a16:creationId xmlns:a16="http://schemas.microsoft.com/office/drawing/2014/main" id="{FF2D3048-7ADC-4CA8-977B-FC8A26153381}"/>
            </a:ext>
          </a:extLst>
        </xdr:cNvPr>
        <xdr:cNvCxnSpPr/>
      </xdr:nvCxnSpPr>
      <xdr:spPr>
        <a:xfrm flipV="1">
          <a:off x="13512800" y="15015211"/>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107104</xdr:rowOff>
    </xdr:from>
    <xdr:to>
      <xdr:col>68</xdr:col>
      <xdr:colOff>203200</xdr:colOff>
      <xdr:row>87</xdr:row>
      <xdr:rowOff>37254</xdr:rowOff>
    </xdr:to>
    <xdr:sp macro="" textlink="">
      <xdr:nvSpPr>
        <xdr:cNvPr id="263" name="フローチャート: 判断 262">
          <a:extLst>
            <a:ext uri="{FF2B5EF4-FFF2-40B4-BE49-F238E27FC236}">
              <a16:creationId xmlns:a16="http://schemas.microsoft.com/office/drawing/2014/main" id="{62AD0530-5AD6-41BA-BA99-8A324F6440ED}"/>
            </a:ext>
          </a:extLst>
        </xdr:cNvPr>
        <xdr:cNvSpPr/>
      </xdr:nvSpPr>
      <xdr:spPr>
        <a:xfrm>
          <a:off x="14351000" y="148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47431</xdr:rowOff>
    </xdr:from>
    <xdr:ext cx="762000" cy="259045"/>
    <xdr:sp macro="" textlink="">
      <xdr:nvSpPr>
        <xdr:cNvPr id="264" name="テキスト ボックス 263">
          <a:extLst>
            <a:ext uri="{FF2B5EF4-FFF2-40B4-BE49-F238E27FC236}">
              <a16:creationId xmlns:a16="http://schemas.microsoft.com/office/drawing/2014/main" id="{8DBB460D-7631-4D68-962D-0FFE22C0F664}"/>
            </a:ext>
          </a:extLst>
        </xdr:cNvPr>
        <xdr:cNvSpPr txBox="1"/>
      </xdr:nvSpPr>
      <xdr:spPr>
        <a:xfrm>
          <a:off x="14020800" y="146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65" name="フローチャート: 判断 264">
          <a:extLst>
            <a:ext uri="{FF2B5EF4-FFF2-40B4-BE49-F238E27FC236}">
              <a16:creationId xmlns:a16="http://schemas.microsoft.com/office/drawing/2014/main" id="{00CD4432-0D81-44D0-8CC8-34F6A9A97421}"/>
            </a:ext>
          </a:extLst>
        </xdr:cNvPr>
        <xdr:cNvSpPr/>
      </xdr:nvSpPr>
      <xdr:spPr>
        <a:xfrm>
          <a:off x="134620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71561</xdr:rowOff>
    </xdr:from>
    <xdr:ext cx="762000" cy="259045"/>
    <xdr:sp macro="" textlink="">
      <xdr:nvSpPr>
        <xdr:cNvPr id="266" name="テキスト ボックス 265">
          <a:extLst>
            <a:ext uri="{FF2B5EF4-FFF2-40B4-BE49-F238E27FC236}">
              <a16:creationId xmlns:a16="http://schemas.microsoft.com/office/drawing/2014/main" id="{BB415A45-CA5D-479D-9B63-22D1FC5AAB1E}"/>
            </a:ext>
          </a:extLst>
        </xdr:cNvPr>
        <xdr:cNvSpPr txBox="1"/>
      </xdr:nvSpPr>
      <xdr:spPr>
        <a:xfrm>
          <a:off x="13131800" y="1464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B2F9D2FA-308D-4F1C-96AB-13F563ACF6E2}"/>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EE18CD42-F8B8-4894-80AF-2422B412D9FA}"/>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C4A6B258-57EA-4C2D-BEE9-378984DF3DE9}"/>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86EFD89-4F6D-40AF-B2ED-06A6ADEADCA5}"/>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E7D5ACE4-8655-4416-BDB0-0EAEC6BC4C8F}"/>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80434</xdr:rowOff>
    </xdr:from>
    <xdr:to>
      <xdr:col>81</xdr:col>
      <xdr:colOff>95250</xdr:colOff>
      <xdr:row>88</xdr:row>
      <xdr:rowOff>10584</xdr:rowOff>
    </xdr:to>
    <xdr:sp macro="" textlink="">
      <xdr:nvSpPr>
        <xdr:cNvPr id="272" name="楕円 271">
          <a:extLst>
            <a:ext uri="{FF2B5EF4-FFF2-40B4-BE49-F238E27FC236}">
              <a16:creationId xmlns:a16="http://schemas.microsoft.com/office/drawing/2014/main" id="{FCA19302-DEB0-4139-9280-8622EF792CB8}"/>
            </a:ext>
          </a:extLst>
        </xdr:cNvPr>
        <xdr:cNvSpPr/>
      </xdr:nvSpPr>
      <xdr:spPr>
        <a:xfrm>
          <a:off x="169672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52511</xdr:rowOff>
    </xdr:from>
    <xdr:ext cx="762000" cy="259045"/>
    <xdr:sp macro="" textlink="">
      <xdr:nvSpPr>
        <xdr:cNvPr id="273" name="給与水準   （国との比較）該当値テキスト">
          <a:extLst>
            <a:ext uri="{FF2B5EF4-FFF2-40B4-BE49-F238E27FC236}">
              <a16:creationId xmlns:a16="http://schemas.microsoft.com/office/drawing/2014/main" id="{9AB5D4D8-5E52-48CF-933A-110B74789598}"/>
            </a:ext>
          </a:extLst>
        </xdr:cNvPr>
        <xdr:cNvSpPr txBox="1"/>
      </xdr:nvSpPr>
      <xdr:spPr>
        <a:xfrm>
          <a:off x="17106900" y="149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56304</xdr:rowOff>
    </xdr:from>
    <xdr:to>
      <xdr:col>77</xdr:col>
      <xdr:colOff>95250</xdr:colOff>
      <xdr:row>87</xdr:row>
      <xdr:rowOff>157904</xdr:rowOff>
    </xdr:to>
    <xdr:sp macro="" textlink="">
      <xdr:nvSpPr>
        <xdr:cNvPr id="274" name="楕円 273">
          <a:extLst>
            <a:ext uri="{FF2B5EF4-FFF2-40B4-BE49-F238E27FC236}">
              <a16:creationId xmlns:a16="http://schemas.microsoft.com/office/drawing/2014/main" id="{06162173-EC1C-48C4-921E-CAB101381BD2}"/>
            </a:ext>
          </a:extLst>
        </xdr:cNvPr>
        <xdr:cNvSpPr/>
      </xdr:nvSpPr>
      <xdr:spPr>
        <a:xfrm>
          <a:off x="16129000" y="149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142681</xdr:rowOff>
    </xdr:from>
    <xdr:ext cx="736600" cy="259045"/>
    <xdr:sp macro="" textlink="">
      <xdr:nvSpPr>
        <xdr:cNvPr id="275" name="テキスト ボックス 274">
          <a:extLst>
            <a:ext uri="{FF2B5EF4-FFF2-40B4-BE49-F238E27FC236}">
              <a16:creationId xmlns:a16="http://schemas.microsoft.com/office/drawing/2014/main" id="{1DFCF94B-94E1-480D-8006-423D73D92C2D}"/>
            </a:ext>
          </a:extLst>
        </xdr:cNvPr>
        <xdr:cNvSpPr txBox="1"/>
      </xdr:nvSpPr>
      <xdr:spPr>
        <a:xfrm>
          <a:off x="15798800" y="1505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104563</xdr:rowOff>
    </xdr:from>
    <xdr:to>
      <xdr:col>73</xdr:col>
      <xdr:colOff>44450</xdr:colOff>
      <xdr:row>88</xdr:row>
      <xdr:rowOff>34713</xdr:rowOff>
    </xdr:to>
    <xdr:sp macro="" textlink="">
      <xdr:nvSpPr>
        <xdr:cNvPr id="276" name="楕円 275">
          <a:extLst>
            <a:ext uri="{FF2B5EF4-FFF2-40B4-BE49-F238E27FC236}">
              <a16:creationId xmlns:a16="http://schemas.microsoft.com/office/drawing/2014/main" id="{C9EEE020-975B-444B-AC5B-1220A4146C74}"/>
            </a:ext>
          </a:extLst>
        </xdr:cNvPr>
        <xdr:cNvSpPr/>
      </xdr:nvSpPr>
      <xdr:spPr>
        <a:xfrm>
          <a:off x="15240000" y="150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19490</xdr:rowOff>
    </xdr:from>
    <xdr:ext cx="762000" cy="259045"/>
    <xdr:sp macro="" textlink="">
      <xdr:nvSpPr>
        <xdr:cNvPr id="277" name="テキスト ボックス 276">
          <a:extLst>
            <a:ext uri="{FF2B5EF4-FFF2-40B4-BE49-F238E27FC236}">
              <a16:creationId xmlns:a16="http://schemas.microsoft.com/office/drawing/2014/main" id="{8074A71C-A7B6-420C-A0E2-58EDC4009E01}"/>
            </a:ext>
          </a:extLst>
        </xdr:cNvPr>
        <xdr:cNvSpPr txBox="1"/>
      </xdr:nvSpPr>
      <xdr:spPr>
        <a:xfrm>
          <a:off x="14909800" y="1510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48261</xdr:rowOff>
    </xdr:from>
    <xdr:to>
      <xdr:col>68</xdr:col>
      <xdr:colOff>203200</xdr:colOff>
      <xdr:row>87</xdr:row>
      <xdr:rowOff>149861</xdr:rowOff>
    </xdr:to>
    <xdr:sp macro="" textlink="">
      <xdr:nvSpPr>
        <xdr:cNvPr id="278" name="楕円 277">
          <a:extLst>
            <a:ext uri="{FF2B5EF4-FFF2-40B4-BE49-F238E27FC236}">
              <a16:creationId xmlns:a16="http://schemas.microsoft.com/office/drawing/2014/main" id="{DA66FAE5-0276-4DF7-99B6-068134F845AA}"/>
            </a:ext>
          </a:extLst>
        </xdr:cNvPr>
        <xdr:cNvSpPr/>
      </xdr:nvSpPr>
      <xdr:spPr>
        <a:xfrm>
          <a:off x="14351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134638</xdr:rowOff>
    </xdr:from>
    <xdr:ext cx="762000" cy="259045"/>
    <xdr:sp macro="" textlink="">
      <xdr:nvSpPr>
        <xdr:cNvPr id="279" name="テキスト ボックス 278">
          <a:extLst>
            <a:ext uri="{FF2B5EF4-FFF2-40B4-BE49-F238E27FC236}">
              <a16:creationId xmlns:a16="http://schemas.microsoft.com/office/drawing/2014/main" id="{0E11375A-0ABF-471F-9DCD-02A7694D8939}"/>
            </a:ext>
          </a:extLst>
        </xdr:cNvPr>
        <xdr:cNvSpPr txBox="1"/>
      </xdr:nvSpPr>
      <xdr:spPr>
        <a:xfrm>
          <a:off x="14020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80434</xdr:rowOff>
    </xdr:from>
    <xdr:to>
      <xdr:col>64</xdr:col>
      <xdr:colOff>152400</xdr:colOff>
      <xdr:row>88</xdr:row>
      <xdr:rowOff>10584</xdr:rowOff>
    </xdr:to>
    <xdr:sp macro="" textlink="">
      <xdr:nvSpPr>
        <xdr:cNvPr id="280" name="楕円 279">
          <a:extLst>
            <a:ext uri="{FF2B5EF4-FFF2-40B4-BE49-F238E27FC236}">
              <a16:creationId xmlns:a16="http://schemas.microsoft.com/office/drawing/2014/main" id="{C7E78826-281C-419B-8815-525E946C8BFA}"/>
            </a:ext>
          </a:extLst>
        </xdr:cNvPr>
        <xdr:cNvSpPr/>
      </xdr:nvSpPr>
      <xdr:spPr>
        <a:xfrm>
          <a:off x="13462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166811</xdr:rowOff>
    </xdr:from>
    <xdr:ext cx="762000" cy="259045"/>
    <xdr:sp macro="" textlink="">
      <xdr:nvSpPr>
        <xdr:cNvPr id="281" name="テキスト ボックス 280">
          <a:extLst>
            <a:ext uri="{FF2B5EF4-FFF2-40B4-BE49-F238E27FC236}">
              <a16:creationId xmlns:a16="http://schemas.microsoft.com/office/drawing/2014/main" id="{E2B862F6-3D20-4950-A84D-3A652EC4624A}"/>
            </a:ext>
          </a:extLst>
        </xdr:cNvPr>
        <xdr:cNvSpPr txBox="1"/>
      </xdr:nvSpPr>
      <xdr:spPr>
        <a:xfrm>
          <a:off x="13131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5D0DCC23-2870-4A21-BC67-70BFF7F101CF}"/>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83AC08C0-C102-4B35-B471-E645BF28DCA6}"/>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97F3BA07-ED50-43F1-90AF-18B7CE9EC1E7}"/>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627D792C-D173-4539-BD9A-8C911C413526}"/>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7E0D9CE2-1A2E-47AC-9C0E-456603AFCB26}"/>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7FC982BA-8137-4266-BB98-515C33727329}"/>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5B1D37CF-4233-4B80-B0AB-4AA3732644BD}"/>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E3E7EE09-28C5-49E5-A9F0-04517D4FAF97}"/>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BBF34168-45B7-4DA2-9135-E762582D97F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5E470E38-B71C-453E-88AD-85193CD5E6A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20CA5787-4D3E-461F-8018-DFFB7E4197F1}"/>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87EEF87F-91C4-4290-B301-86ECD37E2D0A}"/>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A1518A91-3C97-45AE-80E8-3CA405EABF75}"/>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離島村で人口は減少傾向であるが、多様化する行政事務に対応するため一定の職員数が必要であることや、保育所、ごみ処理施設等の施設運営を専門職員を配置して直営で行っているため</a:t>
          </a:r>
          <a:r>
            <a:rPr kumimoji="1" lang="en-US" altLang="ja-JP" sz="1100" b="0" i="0" baseline="0">
              <a:solidFill>
                <a:schemeClr val="dk1"/>
              </a:solidFill>
              <a:effectLst/>
              <a:latin typeface="+mn-lt"/>
              <a:ea typeface="+mn-ea"/>
              <a:cs typeface="+mn-cs"/>
            </a:rPr>
            <a:t>53.24</a:t>
          </a:r>
          <a:r>
            <a:rPr kumimoji="1" lang="ja-JP" altLang="ja-JP" sz="1100" b="0" i="0" baseline="0">
              <a:solidFill>
                <a:schemeClr val="dk1"/>
              </a:solidFill>
              <a:effectLst/>
              <a:latin typeface="+mn-lt"/>
              <a:ea typeface="+mn-ea"/>
              <a:cs typeface="+mn-cs"/>
            </a:rPr>
            <a:t>人、類似団体の平均を大きく上回っている。今後も行政サービスを維持しつつ、定員管理の適正化を行い、更なる削減を図る。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7E0F5AED-15B5-49CD-8A38-6A4D0C014F67}"/>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B323CC3B-B6A1-4103-A898-2E36A173495D}"/>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F0671A9D-3AD3-4036-B4F4-EC566319585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4C2F17DE-8141-4B1A-A6A2-22E70927A5A4}"/>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BA7EB37B-B816-47C0-8B43-0EEB3319A6A6}"/>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69313F56-122C-4CE6-B546-4A2BFE8A29D9}"/>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792C7323-025C-44E5-A350-0B747C636CF3}"/>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11327C8-44D7-4040-AD93-A9AB370C8D9E}"/>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CF9F7CFE-521F-45BF-86A1-98500815E7C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5BC4235D-83E1-415E-8A3A-8DFE27045EF4}"/>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E5F03655-D63D-4546-8A46-5A9F91F0ABE7}"/>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E73A8F3A-151F-46C0-9047-40C2C075126D}"/>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BEF6733F-56F1-43CD-AB2A-B1C886C338B9}"/>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C76CD758-4D1E-48FF-A908-D545F6813D82}"/>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D77C67B4-FD94-41E9-8E58-1305FCF07567}"/>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161318</xdr:rowOff>
    </xdr:from>
    <xdr:to>
      <xdr:col>81</xdr:col>
      <xdr:colOff>44450</xdr:colOff>
      <xdr:row>67</xdr:row>
      <xdr:rowOff>99448</xdr:rowOff>
    </xdr:to>
    <xdr:cxnSp macro="">
      <xdr:nvCxnSpPr>
        <xdr:cNvPr id="310" name="直線コネクタ 309">
          <a:extLst>
            <a:ext uri="{FF2B5EF4-FFF2-40B4-BE49-F238E27FC236}">
              <a16:creationId xmlns:a16="http://schemas.microsoft.com/office/drawing/2014/main" id="{BBD3A5AB-FC38-4D4C-A1CB-D80421A0E396}"/>
            </a:ext>
          </a:extLst>
        </xdr:cNvPr>
        <xdr:cNvCxnSpPr/>
      </xdr:nvCxnSpPr>
      <xdr:spPr>
        <a:xfrm flipV="1">
          <a:off x="17018000" y="10105418"/>
          <a:ext cx="0" cy="14811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71525</xdr:rowOff>
    </xdr:from>
    <xdr:ext cx="762000" cy="259045"/>
    <xdr:sp macro="" textlink="">
      <xdr:nvSpPr>
        <xdr:cNvPr id="311" name="定員管理の状況最小値テキスト">
          <a:extLst>
            <a:ext uri="{FF2B5EF4-FFF2-40B4-BE49-F238E27FC236}">
              <a16:creationId xmlns:a16="http://schemas.microsoft.com/office/drawing/2014/main" id="{94C07AAF-F9BD-4372-99C4-3D7B06417BA5}"/>
            </a:ext>
          </a:extLst>
        </xdr:cNvPr>
        <xdr:cNvSpPr txBox="1"/>
      </xdr:nvSpPr>
      <xdr:spPr>
        <a:xfrm>
          <a:off x="17106900" y="1155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99448</xdr:rowOff>
    </xdr:from>
    <xdr:to>
      <xdr:col>81</xdr:col>
      <xdr:colOff>133350</xdr:colOff>
      <xdr:row>67</xdr:row>
      <xdr:rowOff>99448</xdr:rowOff>
    </xdr:to>
    <xdr:cxnSp macro="">
      <xdr:nvCxnSpPr>
        <xdr:cNvPr id="312" name="直線コネクタ 311">
          <a:extLst>
            <a:ext uri="{FF2B5EF4-FFF2-40B4-BE49-F238E27FC236}">
              <a16:creationId xmlns:a16="http://schemas.microsoft.com/office/drawing/2014/main" id="{B7AD7AA4-9F50-41D0-A9B9-926006CED9B7}"/>
            </a:ext>
          </a:extLst>
        </xdr:cNvPr>
        <xdr:cNvCxnSpPr/>
      </xdr:nvCxnSpPr>
      <xdr:spPr>
        <a:xfrm>
          <a:off x="16929100" y="1158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76245</xdr:rowOff>
    </xdr:from>
    <xdr:ext cx="762000" cy="259045"/>
    <xdr:sp macro="" textlink="">
      <xdr:nvSpPr>
        <xdr:cNvPr id="313" name="定員管理の状況最大値テキスト">
          <a:extLst>
            <a:ext uri="{FF2B5EF4-FFF2-40B4-BE49-F238E27FC236}">
              <a16:creationId xmlns:a16="http://schemas.microsoft.com/office/drawing/2014/main" id="{86E31250-A267-4D35-B2FC-8CFE8D3BA0EF}"/>
            </a:ext>
          </a:extLst>
        </xdr:cNvPr>
        <xdr:cNvSpPr txBox="1"/>
      </xdr:nvSpPr>
      <xdr:spPr>
        <a:xfrm>
          <a:off x="17106900" y="984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161318</xdr:rowOff>
    </xdr:from>
    <xdr:to>
      <xdr:col>81</xdr:col>
      <xdr:colOff>133350</xdr:colOff>
      <xdr:row>58</xdr:row>
      <xdr:rowOff>161318</xdr:rowOff>
    </xdr:to>
    <xdr:cxnSp macro="">
      <xdr:nvCxnSpPr>
        <xdr:cNvPr id="314" name="直線コネクタ 313">
          <a:extLst>
            <a:ext uri="{FF2B5EF4-FFF2-40B4-BE49-F238E27FC236}">
              <a16:creationId xmlns:a16="http://schemas.microsoft.com/office/drawing/2014/main" id="{7E98D0F8-8F9B-4951-9DBE-2827484A9AA2}"/>
            </a:ext>
          </a:extLst>
        </xdr:cNvPr>
        <xdr:cNvCxnSpPr/>
      </xdr:nvCxnSpPr>
      <xdr:spPr>
        <a:xfrm>
          <a:off x="16929100" y="1010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16030</xdr:rowOff>
    </xdr:from>
    <xdr:to>
      <xdr:col>81</xdr:col>
      <xdr:colOff>44450</xdr:colOff>
      <xdr:row>62</xdr:row>
      <xdr:rowOff>74478</xdr:rowOff>
    </xdr:to>
    <xdr:cxnSp macro="">
      <xdr:nvCxnSpPr>
        <xdr:cNvPr id="315" name="直線コネクタ 314">
          <a:extLst>
            <a:ext uri="{FF2B5EF4-FFF2-40B4-BE49-F238E27FC236}">
              <a16:creationId xmlns:a16="http://schemas.microsoft.com/office/drawing/2014/main" id="{DFBDE17A-BFF8-4B07-A034-E7824CDF3E41}"/>
            </a:ext>
          </a:extLst>
        </xdr:cNvPr>
        <xdr:cNvCxnSpPr/>
      </xdr:nvCxnSpPr>
      <xdr:spPr>
        <a:xfrm>
          <a:off x="16179800" y="10645930"/>
          <a:ext cx="838200" cy="5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5471</xdr:rowOff>
    </xdr:from>
    <xdr:ext cx="762000" cy="259045"/>
    <xdr:sp macro="" textlink="">
      <xdr:nvSpPr>
        <xdr:cNvPr id="316" name="定員管理の状況平均値テキスト">
          <a:extLst>
            <a:ext uri="{FF2B5EF4-FFF2-40B4-BE49-F238E27FC236}">
              <a16:creationId xmlns:a16="http://schemas.microsoft.com/office/drawing/2014/main" id="{33614A72-28EC-4FAF-A3A8-94A28BD94517}"/>
            </a:ext>
          </a:extLst>
        </xdr:cNvPr>
        <xdr:cNvSpPr txBox="1"/>
      </xdr:nvSpPr>
      <xdr:spPr>
        <a:xfrm>
          <a:off x="17106900" y="10121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160394</xdr:rowOff>
    </xdr:from>
    <xdr:to>
      <xdr:col>81</xdr:col>
      <xdr:colOff>95250</xdr:colOff>
      <xdr:row>60</xdr:row>
      <xdr:rowOff>90544</xdr:rowOff>
    </xdr:to>
    <xdr:sp macro="" textlink="">
      <xdr:nvSpPr>
        <xdr:cNvPr id="317" name="フローチャート: 判断 316">
          <a:extLst>
            <a:ext uri="{FF2B5EF4-FFF2-40B4-BE49-F238E27FC236}">
              <a16:creationId xmlns:a16="http://schemas.microsoft.com/office/drawing/2014/main" id="{98D94F17-7E5E-4170-9BDA-AB607C2E3040}"/>
            </a:ext>
          </a:extLst>
        </xdr:cNvPr>
        <xdr:cNvSpPr/>
      </xdr:nvSpPr>
      <xdr:spPr>
        <a:xfrm>
          <a:off x="16967200" y="1027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8791</xdr:rowOff>
    </xdr:from>
    <xdr:to>
      <xdr:col>77</xdr:col>
      <xdr:colOff>44450</xdr:colOff>
      <xdr:row>62</xdr:row>
      <xdr:rowOff>16030</xdr:rowOff>
    </xdr:to>
    <xdr:cxnSp macro="">
      <xdr:nvCxnSpPr>
        <xdr:cNvPr id="318" name="直線コネクタ 317">
          <a:extLst>
            <a:ext uri="{FF2B5EF4-FFF2-40B4-BE49-F238E27FC236}">
              <a16:creationId xmlns:a16="http://schemas.microsoft.com/office/drawing/2014/main" id="{51BB4865-6E36-402B-ADC2-A28538096546}"/>
            </a:ext>
          </a:extLst>
        </xdr:cNvPr>
        <xdr:cNvCxnSpPr/>
      </xdr:nvCxnSpPr>
      <xdr:spPr>
        <a:xfrm>
          <a:off x="15290800" y="10638691"/>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146989</xdr:rowOff>
    </xdr:from>
    <xdr:to>
      <xdr:col>77</xdr:col>
      <xdr:colOff>95250</xdr:colOff>
      <xdr:row>60</xdr:row>
      <xdr:rowOff>77139</xdr:rowOff>
    </xdr:to>
    <xdr:sp macro="" textlink="">
      <xdr:nvSpPr>
        <xdr:cNvPr id="319" name="フローチャート: 判断 318">
          <a:extLst>
            <a:ext uri="{FF2B5EF4-FFF2-40B4-BE49-F238E27FC236}">
              <a16:creationId xmlns:a16="http://schemas.microsoft.com/office/drawing/2014/main" id="{33768360-13AE-4294-8141-C17BB9AFCB14}"/>
            </a:ext>
          </a:extLst>
        </xdr:cNvPr>
        <xdr:cNvSpPr/>
      </xdr:nvSpPr>
      <xdr:spPr>
        <a:xfrm>
          <a:off x="16129000" y="1026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87316</xdr:rowOff>
    </xdr:from>
    <xdr:ext cx="736600" cy="259045"/>
    <xdr:sp macro="" textlink="">
      <xdr:nvSpPr>
        <xdr:cNvPr id="320" name="テキスト ボックス 319">
          <a:extLst>
            <a:ext uri="{FF2B5EF4-FFF2-40B4-BE49-F238E27FC236}">
              <a16:creationId xmlns:a16="http://schemas.microsoft.com/office/drawing/2014/main" id="{14639DDB-90F0-4D53-ADCA-E79E54D716E9}"/>
            </a:ext>
          </a:extLst>
        </xdr:cNvPr>
        <xdr:cNvSpPr txBox="1"/>
      </xdr:nvSpPr>
      <xdr:spPr>
        <a:xfrm>
          <a:off x="15798800" y="1003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8791</xdr:rowOff>
    </xdr:from>
    <xdr:to>
      <xdr:col>72</xdr:col>
      <xdr:colOff>203200</xdr:colOff>
      <xdr:row>62</xdr:row>
      <xdr:rowOff>39490</xdr:rowOff>
    </xdr:to>
    <xdr:cxnSp macro="">
      <xdr:nvCxnSpPr>
        <xdr:cNvPr id="321" name="直線コネクタ 320">
          <a:extLst>
            <a:ext uri="{FF2B5EF4-FFF2-40B4-BE49-F238E27FC236}">
              <a16:creationId xmlns:a16="http://schemas.microsoft.com/office/drawing/2014/main" id="{95454F48-FFB2-4896-BB79-7BA5C4172197}"/>
            </a:ext>
          </a:extLst>
        </xdr:cNvPr>
        <xdr:cNvCxnSpPr/>
      </xdr:nvCxnSpPr>
      <xdr:spPr>
        <a:xfrm flipV="1">
          <a:off x="14401800" y="10638691"/>
          <a:ext cx="889000" cy="3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153557</xdr:rowOff>
    </xdr:from>
    <xdr:to>
      <xdr:col>73</xdr:col>
      <xdr:colOff>44450</xdr:colOff>
      <xdr:row>60</xdr:row>
      <xdr:rowOff>83707</xdr:rowOff>
    </xdr:to>
    <xdr:sp macro="" textlink="">
      <xdr:nvSpPr>
        <xdr:cNvPr id="322" name="フローチャート: 判断 321">
          <a:extLst>
            <a:ext uri="{FF2B5EF4-FFF2-40B4-BE49-F238E27FC236}">
              <a16:creationId xmlns:a16="http://schemas.microsoft.com/office/drawing/2014/main" id="{736DF80C-71CB-4E3A-A0D5-E79775412BD3}"/>
            </a:ext>
          </a:extLst>
        </xdr:cNvPr>
        <xdr:cNvSpPr/>
      </xdr:nvSpPr>
      <xdr:spPr>
        <a:xfrm>
          <a:off x="15240000" y="102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93884</xdr:rowOff>
    </xdr:from>
    <xdr:ext cx="762000" cy="259045"/>
    <xdr:sp macro="" textlink="">
      <xdr:nvSpPr>
        <xdr:cNvPr id="323" name="テキスト ボックス 322">
          <a:extLst>
            <a:ext uri="{FF2B5EF4-FFF2-40B4-BE49-F238E27FC236}">
              <a16:creationId xmlns:a16="http://schemas.microsoft.com/office/drawing/2014/main" id="{46D38AA3-F4A1-4F48-8795-6199833BD151}"/>
            </a:ext>
          </a:extLst>
        </xdr:cNvPr>
        <xdr:cNvSpPr txBox="1"/>
      </xdr:nvSpPr>
      <xdr:spPr>
        <a:xfrm>
          <a:off x="14909800" y="1003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7987</xdr:rowOff>
    </xdr:from>
    <xdr:to>
      <xdr:col>68</xdr:col>
      <xdr:colOff>152400</xdr:colOff>
      <xdr:row>62</xdr:row>
      <xdr:rowOff>39490</xdr:rowOff>
    </xdr:to>
    <xdr:cxnSp macro="">
      <xdr:nvCxnSpPr>
        <xdr:cNvPr id="324" name="直線コネクタ 323">
          <a:extLst>
            <a:ext uri="{FF2B5EF4-FFF2-40B4-BE49-F238E27FC236}">
              <a16:creationId xmlns:a16="http://schemas.microsoft.com/office/drawing/2014/main" id="{5954D9EC-4ABA-455C-8062-A6208DAA6F8D}"/>
            </a:ext>
          </a:extLst>
        </xdr:cNvPr>
        <xdr:cNvCxnSpPr/>
      </xdr:nvCxnSpPr>
      <xdr:spPr>
        <a:xfrm>
          <a:off x="13512800" y="10637887"/>
          <a:ext cx="889000" cy="3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165622</xdr:rowOff>
    </xdr:from>
    <xdr:to>
      <xdr:col>68</xdr:col>
      <xdr:colOff>203200</xdr:colOff>
      <xdr:row>60</xdr:row>
      <xdr:rowOff>95772</xdr:rowOff>
    </xdr:to>
    <xdr:sp macro="" textlink="">
      <xdr:nvSpPr>
        <xdr:cNvPr id="325" name="フローチャート: 判断 324">
          <a:extLst>
            <a:ext uri="{FF2B5EF4-FFF2-40B4-BE49-F238E27FC236}">
              <a16:creationId xmlns:a16="http://schemas.microsoft.com/office/drawing/2014/main" id="{6E0CD669-9D8A-43E9-A4EF-2E729362912B}"/>
            </a:ext>
          </a:extLst>
        </xdr:cNvPr>
        <xdr:cNvSpPr/>
      </xdr:nvSpPr>
      <xdr:spPr>
        <a:xfrm>
          <a:off x="14351000" y="102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105949</xdr:rowOff>
    </xdr:from>
    <xdr:ext cx="762000" cy="259045"/>
    <xdr:sp macro="" textlink="">
      <xdr:nvSpPr>
        <xdr:cNvPr id="326" name="テキスト ボックス 325">
          <a:extLst>
            <a:ext uri="{FF2B5EF4-FFF2-40B4-BE49-F238E27FC236}">
              <a16:creationId xmlns:a16="http://schemas.microsoft.com/office/drawing/2014/main" id="{8DA72C6D-682E-43EE-90DE-7B743A290813}"/>
            </a:ext>
          </a:extLst>
        </xdr:cNvPr>
        <xdr:cNvSpPr txBox="1"/>
      </xdr:nvSpPr>
      <xdr:spPr>
        <a:xfrm>
          <a:off x="14020800" y="1005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160260</xdr:rowOff>
    </xdr:from>
    <xdr:to>
      <xdr:col>64</xdr:col>
      <xdr:colOff>152400</xdr:colOff>
      <xdr:row>60</xdr:row>
      <xdr:rowOff>90410</xdr:rowOff>
    </xdr:to>
    <xdr:sp macro="" textlink="">
      <xdr:nvSpPr>
        <xdr:cNvPr id="327" name="フローチャート: 判断 326">
          <a:extLst>
            <a:ext uri="{FF2B5EF4-FFF2-40B4-BE49-F238E27FC236}">
              <a16:creationId xmlns:a16="http://schemas.microsoft.com/office/drawing/2014/main" id="{0FD105BD-6CB3-4208-92FA-72102022D08E}"/>
            </a:ext>
          </a:extLst>
        </xdr:cNvPr>
        <xdr:cNvSpPr/>
      </xdr:nvSpPr>
      <xdr:spPr>
        <a:xfrm>
          <a:off x="13462000" y="1027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100587</xdr:rowOff>
    </xdr:from>
    <xdr:ext cx="762000" cy="259045"/>
    <xdr:sp macro="" textlink="">
      <xdr:nvSpPr>
        <xdr:cNvPr id="328" name="テキスト ボックス 327">
          <a:extLst>
            <a:ext uri="{FF2B5EF4-FFF2-40B4-BE49-F238E27FC236}">
              <a16:creationId xmlns:a16="http://schemas.microsoft.com/office/drawing/2014/main" id="{A1457EC1-02BB-4D3C-BA7F-36625E215A0A}"/>
            </a:ext>
          </a:extLst>
        </xdr:cNvPr>
        <xdr:cNvSpPr txBox="1"/>
      </xdr:nvSpPr>
      <xdr:spPr>
        <a:xfrm>
          <a:off x="13131800" y="1004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AAA535C0-8C55-472A-867B-DB8CDC1F9765}"/>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D0F5DAB-6DE4-4E3D-94A0-8D9D9F91495E}"/>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2328B408-8496-408D-8635-DF9457309EC5}"/>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EA3923E0-94B2-4260-8926-32F0562F59E2}"/>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B73EE18F-ED11-409E-B2AA-5D8D4EB1870F}"/>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23678</xdr:rowOff>
    </xdr:from>
    <xdr:to>
      <xdr:col>81</xdr:col>
      <xdr:colOff>95250</xdr:colOff>
      <xdr:row>62</xdr:row>
      <xdr:rowOff>125278</xdr:rowOff>
    </xdr:to>
    <xdr:sp macro="" textlink="">
      <xdr:nvSpPr>
        <xdr:cNvPr id="334" name="楕円 333">
          <a:extLst>
            <a:ext uri="{FF2B5EF4-FFF2-40B4-BE49-F238E27FC236}">
              <a16:creationId xmlns:a16="http://schemas.microsoft.com/office/drawing/2014/main" id="{631FE701-0E2F-4A27-96E7-FC0C6C59211F}"/>
            </a:ext>
          </a:extLst>
        </xdr:cNvPr>
        <xdr:cNvSpPr/>
      </xdr:nvSpPr>
      <xdr:spPr>
        <a:xfrm>
          <a:off x="16967200" y="1065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167205</xdr:rowOff>
    </xdr:from>
    <xdr:ext cx="762000" cy="259045"/>
    <xdr:sp macro="" textlink="">
      <xdr:nvSpPr>
        <xdr:cNvPr id="335" name="定員管理の状況該当値テキスト">
          <a:extLst>
            <a:ext uri="{FF2B5EF4-FFF2-40B4-BE49-F238E27FC236}">
              <a16:creationId xmlns:a16="http://schemas.microsoft.com/office/drawing/2014/main" id="{104B5D6B-EC87-4E38-BE19-6E413A53ABEB}"/>
            </a:ext>
          </a:extLst>
        </xdr:cNvPr>
        <xdr:cNvSpPr txBox="1"/>
      </xdr:nvSpPr>
      <xdr:spPr>
        <a:xfrm>
          <a:off x="17106900" y="1062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136680</xdr:rowOff>
    </xdr:from>
    <xdr:to>
      <xdr:col>77</xdr:col>
      <xdr:colOff>95250</xdr:colOff>
      <xdr:row>62</xdr:row>
      <xdr:rowOff>66830</xdr:rowOff>
    </xdr:to>
    <xdr:sp macro="" textlink="">
      <xdr:nvSpPr>
        <xdr:cNvPr id="336" name="楕円 335">
          <a:extLst>
            <a:ext uri="{FF2B5EF4-FFF2-40B4-BE49-F238E27FC236}">
              <a16:creationId xmlns:a16="http://schemas.microsoft.com/office/drawing/2014/main" id="{3E98E3A7-B589-49FD-A574-39B0EEF4A81F}"/>
            </a:ext>
          </a:extLst>
        </xdr:cNvPr>
        <xdr:cNvSpPr/>
      </xdr:nvSpPr>
      <xdr:spPr>
        <a:xfrm>
          <a:off x="16129000" y="1059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51607</xdr:rowOff>
    </xdr:from>
    <xdr:ext cx="736600" cy="259045"/>
    <xdr:sp macro="" textlink="">
      <xdr:nvSpPr>
        <xdr:cNvPr id="337" name="テキスト ボックス 336">
          <a:extLst>
            <a:ext uri="{FF2B5EF4-FFF2-40B4-BE49-F238E27FC236}">
              <a16:creationId xmlns:a16="http://schemas.microsoft.com/office/drawing/2014/main" id="{F14645E1-7027-4470-8325-05293308EC3B}"/>
            </a:ext>
          </a:extLst>
        </xdr:cNvPr>
        <xdr:cNvSpPr txBox="1"/>
      </xdr:nvSpPr>
      <xdr:spPr>
        <a:xfrm>
          <a:off x="15798800" y="10681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129441</xdr:rowOff>
    </xdr:from>
    <xdr:to>
      <xdr:col>73</xdr:col>
      <xdr:colOff>44450</xdr:colOff>
      <xdr:row>62</xdr:row>
      <xdr:rowOff>59591</xdr:rowOff>
    </xdr:to>
    <xdr:sp macro="" textlink="">
      <xdr:nvSpPr>
        <xdr:cNvPr id="338" name="楕円 337">
          <a:extLst>
            <a:ext uri="{FF2B5EF4-FFF2-40B4-BE49-F238E27FC236}">
              <a16:creationId xmlns:a16="http://schemas.microsoft.com/office/drawing/2014/main" id="{76DF986F-2D19-4D23-8F5D-148DC91BB2C2}"/>
            </a:ext>
          </a:extLst>
        </xdr:cNvPr>
        <xdr:cNvSpPr/>
      </xdr:nvSpPr>
      <xdr:spPr>
        <a:xfrm>
          <a:off x="15240000" y="1058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44368</xdr:rowOff>
    </xdr:from>
    <xdr:ext cx="762000" cy="259045"/>
    <xdr:sp macro="" textlink="">
      <xdr:nvSpPr>
        <xdr:cNvPr id="339" name="テキスト ボックス 338">
          <a:extLst>
            <a:ext uri="{FF2B5EF4-FFF2-40B4-BE49-F238E27FC236}">
              <a16:creationId xmlns:a16="http://schemas.microsoft.com/office/drawing/2014/main" id="{9BD4A8F2-A25C-4A1C-AD6E-239B20E21113}"/>
            </a:ext>
          </a:extLst>
        </xdr:cNvPr>
        <xdr:cNvSpPr txBox="1"/>
      </xdr:nvSpPr>
      <xdr:spPr>
        <a:xfrm>
          <a:off x="14909800" y="10674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160140</xdr:rowOff>
    </xdr:from>
    <xdr:to>
      <xdr:col>68</xdr:col>
      <xdr:colOff>203200</xdr:colOff>
      <xdr:row>62</xdr:row>
      <xdr:rowOff>90290</xdr:rowOff>
    </xdr:to>
    <xdr:sp macro="" textlink="">
      <xdr:nvSpPr>
        <xdr:cNvPr id="340" name="楕円 339">
          <a:extLst>
            <a:ext uri="{FF2B5EF4-FFF2-40B4-BE49-F238E27FC236}">
              <a16:creationId xmlns:a16="http://schemas.microsoft.com/office/drawing/2014/main" id="{92CCA9C8-FDE2-45D2-B365-4092D59530EC}"/>
            </a:ext>
          </a:extLst>
        </xdr:cNvPr>
        <xdr:cNvSpPr/>
      </xdr:nvSpPr>
      <xdr:spPr>
        <a:xfrm>
          <a:off x="14351000" y="1061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75067</xdr:rowOff>
    </xdr:from>
    <xdr:ext cx="762000" cy="259045"/>
    <xdr:sp macro="" textlink="">
      <xdr:nvSpPr>
        <xdr:cNvPr id="341" name="テキスト ボックス 340">
          <a:extLst>
            <a:ext uri="{FF2B5EF4-FFF2-40B4-BE49-F238E27FC236}">
              <a16:creationId xmlns:a16="http://schemas.microsoft.com/office/drawing/2014/main" id="{EFEC8D40-6A27-4F04-8429-6FD630262082}"/>
            </a:ext>
          </a:extLst>
        </xdr:cNvPr>
        <xdr:cNvSpPr txBox="1"/>
      </xdr:nvSpPr>
      <xdr:spPr>
        <a:xfrm>
          <a:off x="14020800" y="10704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128637</xdr:rowOff>
    </xdr:from>
    <xdr:to>
      <xdr:col>64</xdr:col>
      <xdr:colOff>152400</xdr:colOff>
      <xdr:row>62</xdr:row>
      <xdr:rowOff>58787</xdr:rowOff>
    </xdr:to>
    <xdr:sp macro="" textlink="">
      <xdr:nvSpPr>
        <xdr:cNvPr id="342" name="楕円 341">
          <a:extLst>
            <a:ext uri="{FF2B5EF4-FFF2-40B4-BE49-F238E27FC236}">
              <a16:creationId xmlns:a16="http://schemas.microsoft.com/office/drawing/2014/main" id="{EA316B10-9287-47A2-9DE3-F4E5DD4AACBB}"/>
            </a:ext>
          </a:extLst>
        </xdr:cNvPr>
        <xdr:cNvSpPr/>
      </xdr:nvSpPr>
      <xdr:spPr>
        <a:xfrm>
          <a:off x="13462000" y="1058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43564</xdr:rowOff>
    </xdr:from>
    <xdr:ext cx="762000" cy="259045"/>
    <xdr:sp macro="" textlink="">
      <xdr:nvSpPr>
        <xdr:cNvPr id="343" name="テキスト ボックス 342">
          <a:extLst>
            <a:ext uri="{FF2B5EF4-FFF2-40B4-BE49-F238E27FC236}">
              <a16:creationId xmlns:a16="http://schemas.microsoft.com/office/drawing/2014/main" id="{C49DE7C9-A97B-4D08-9072-5A0AA7125FFD}"/>
            </a:ext>
          </a:extLst>
        </xdr:cNvPr>
        <xdr:cNvSpPr txBox="1"/>
      </xdr:nvSpPr>
      <xdr:spPr>
        <a:xfrm>
          <a:off x="13131800" y="10673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586E9B61-D983-4CE2-BC36-F58376463AA1}"/>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1488FB0C-5E36-4498-A2B1-7060181C5E2F}"/>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30745FB9-DA59-4F5F-9B2C-F788C2CD03E3}"/>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9F2C2053-1F7E-41CE-A9F9-D9EBBEF97946}"/>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5F03DD2D-E69B-4B6D-9C03-8C08B87E258B}"/>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D8D11DB6-6F7F-490E-82F9-B70BDEF5AAC3}"/>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41852D88-B34A-450D-99E9-93945583509B}"/>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4ECF23BB-0194-48D4-9FEF-A590A0381AE3}"/>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F4C1E0A4-F6CA-4FE9-86CE-B59F56C099BE}"/>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39DFB9ED-9083-4AB8-96A9-B06A23F126ED}"/>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1559F2C6-1847-42DD-B944-2565AF2F766E}"/>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4091C42C-5493-43A1-811E-552D063F3445}"/>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13D9A646-2A24-45A6-89C1-C962D9F69EC4}"/>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前年度と比較して</a:t>
          </a:r>
          <a:r>
            <a:rPr kumimoji="1" lang="en-US" altLang="ja-JP" sz="1100" b="0" i="0" baseline="0">
              <a:solidFill>
                <a:schemeClr val="dk1"/>
              </a:solidFill>
              <a:effectLst/>
              <a:latin typeface="+mn-lt"/>
              <a:ea typeface="+mn-ea"/>
              <a:cs typeface="+mn-cs"/>
            </a:rPr>
            <a:t>1.1</a:t>
          </a:r>
          <a:r>
            <a:rPr kumimoji="1" lang="ja-JP" altLang="ja-JP" sz="1100" b="0" i="0" baseline="0">
              <a:solidFill>
                <a:schemeClr val="dk1"/>
              </a:solidFill>
              <a:effectLst/>
              <a:latin typeface="+mn-lt"/>
              <a:ea typeface="+mn-ea"/>
              <a:cs typeface="+mn-cs"/>
            </a:rPr>
            <a:t>ポイント増、類似団体を上回っている。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要因として、昨年度に比べて地方債の発行が増加したこと。</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今後、公共施設に更新時期を迎える施設が多くあるので今後の計画や長寿命化を図りたい。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地方債については、世代間負担の平準化の観点から、上限枠の設定など発行額を抑制する。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EF27CB3F-4267-4E8B-BC43-5D543D98C463}"/>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1D3B97CC-4423-4FFE-80F4-F66D7CF38056}"/>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8C56C5C4-C8DF-4412-9340-04AF9211969D}"/>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F309191C-0539-496E-AC46-82A866B7F787}"/>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799FEDFB-449B-4866-9549-4498BA512998}"/>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4AF30F89-0F6E-4378-9657-6450D3CE29CF}"/>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25FFF777-A750-4C9E-8820-3C845646F18D}"/>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C31CAF70-10DD-44D3-8EB8-9DC93A8A1852}"/>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FF2B5BBA-C6CB-4875-9746-27B2CC90D79C}"/>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CB8170FB-A46E-4074-B708-3B524818A002}"/>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E4FF465A-1131-4D79-A76E-3C734B6DCD11}"/>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18A453E6-2B68-40EC-90BE-F92A74B947C6}"/>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7F8E6B2A-D299-4726-9215-96D1D2CB725A}"/>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E3D29545-AB7D-46A7-83E2-0A54649E51B6}"/>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1" name="直線コネクタ 370">
          <a:extLst>
            <a:ext uri="{FF2B5EF4-FFF2-40B4-BE49-F238E27FC236}">
              <a16:creationId xmlns:a16="http://schemas.microsoft.com/office/drawing/2014/main" id="{F26A8603-AF1D-4C9F-9505-A873BBBC305D}"/>
            </a:ext>
          </a:extLst>
        </xdr:cNvPr>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2" name="公債費負担の状況最小値テキスト">
          <a:extLst>
            <a:ext uri="{FF2B5EF4-FFF2-40B4-BE49-F238E27FC236}">
              <a16:creationId xmlns:a16="http://schemas.microsoft.com/office/drawing/2014/main" id="{30C11A6C-7D7B-4EFE-BD32-5316CA4109B6}"/>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3" name="直線コネクタ 372">
          <a:extLst>
            <a:ext uri="{FF2B5EF4-FFF2-40B4-BE49-F238E27FC236}">
              <a16:creationId xmlns:a16="http://schemas.microsoft.com/office/drawing/2014/main" id="{5F251F7E-120D-48F9-961C-EED17AFB585B}"/>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4" name="公債費負担の状況最大値テキスト">
          <a:extLst>
            <a:ext uri="{FF2B5EF4-FFF2-40B4-BE49-F238E27FC236}">
              <a16:creationId xmlns:a16="http://schemas.microsoft.com/office/drawing/2014/main" id="{BD8AA956-7DAB-4A54-BB98-3A8706A8F9D9}"/>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75" name="直線コネクタ 374">
          <a:extLst>
            <a:ext uri="{FF2B5EF4-FFF2-40B4-BE49-F238E27FC236}">
              <a16:creationId xmlns:a16="http://schemas.microsoft.com/office/drawing/2014/main" id="{986D3F67-8FDE-41CF-8BB2-2F0B437516C4}"/>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27940</xdr:rowOff>
    </xdr:from>
    <xdr:to>
      <xdr:col>81</xdr:col>
      <xdr:colOff>44450</xdr:colOff>
      <xdr:row>41</xdr:row>
      <xdr:rowOff>116417</xdr:rowOff>
    </xdr:to>
    <xdr:cxnSp macro="">
      <xdr:nvCxnSpPr>
        <xdr:cNvPr id="376" name="直線コネクタ 375">
          <a:extLst>
            <a:ext uri="{FF2B5EF4-FFF2-40B4-BE49-F238E27FC236}">
              <a16:creationId xmlns:a16="http://schemas.microsoft.com/office/drawing/2014/main" id="{CE19A493-2FFE-4C56-838B-E689875F2972}"/>
            </a:ext>
          </a:extLst>
        </xdr:cNvPr>
        <xdr:cNvCxnSpPr/>
      </xdr:nvCxnSpPr>
      <xdr:spPr>
        <a:xfrm>
          <a:off x="16179800" y="7057390"/>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macro="" textlink="">
      <xdr:nvSpPr>
        <xdr:cNvPr id="377" name="公債費負担の状況平均値テキスト">
          <a:extLst>
            <a:ext uri="{FF2B5EF4-FFF2-40B4-BE49-F238E27FC236}">
              <a16:creationId xmlns:a16="http://schemas.microsoft.com/office/drawing/2014/main" id="{B7B66A37-6932-4D00-B5DA-31624AFAC907}"/>
            </a:ext>
          </a:extLst>
        </xdr:cNvPr>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8" name="フローチャート: 判断 377">
          <a:extLst>
            <a:ext uri="{FF2B5EF4-FFF2-40B4-BE49-F238E27FC236}">
              <a16:creationId xmlns:a16="http://schemas.microsoft.com/office/drawing/2014/main" id="{41831FEA-DF84-4577-B60C-E1A5E859B911}"/>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159173</xdr:rowOff>
    </xdr:from>
    <xdr:to>
      <xdr:col>77</xdr:col>
      <xdr:colOff>44450</xdr:colOff>
      <xdr:row>41</xdr:row>
      <xdr:rowOff>27940</xdr:rowOff>
    </xdr:to>
    <xdr:cxnSp macro="">
      <xdr:nvCxnSpPr>
        <xdr:cNvPr id="379" name="直線コネクタ 378">
          <a:extLst>
            <a:ext uri="{FF2B5EF4-FFF2-40B4-BE49-F238E27FC236}">
              <a16:creationId xmlns:a16="http://schemas.microsoft.com/office/drawing/2014/main" id="{8754FC51-7C2B-4093-8B4C-E7B3C8CD432C}"/>
            </a:ext>
          </a:extLst>
        </xdr:cNvPr>
        <xdr:cNvCxnSpPr/>
      </xdr:nvCxnSpPr>
      <xdr:spPr>
        <a:xfrm>
          <a:off x="15290800" y="701717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0" name="フローチャート: 判断 379">
          <a:extLst>
            <a:ext uri="{FF2B5EF4-FFF2-40B4-BE49-F238E27FC236}">
              <a16:creationId xmlns:a16="http://schemas.microsoft.com/office/drawing/2014/main" id="{4FEA0E32-65DF-4AD3-BCF6-75668FFE19AF}"/>
            </a:ext>
          </a:extLst>
        </xdr:cNvPr>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81" name="テキスト ボックス 380">
          <a:extLst>
            <a:ext uri="{FF2B5EF4-FFF2-40B4-BE49-F238E27FC236}">
              <a16:creationId xmlns:a16="http://schemas.microsoft.com/office/drawing/2014/main" id="{44FD2317-558D-444D-864C-BEB05D8EE20C}"/>
            </a:ext>
          </a:extLst>
        </xdr:cNvPr>
        <xdr:cNvSpPr txBox="1"/>
      </xdr:nvSpPr>
      <xdr:spPr>
        <a:xfrm>
          <a:off x="15798800" y="714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94827</xdr:rowOff>
    </xdr:from>
    <xdr:to>
      <xdr:col>72</xdr:col>
      <xdr:colOff>203200</xdr:colOff>
      <xdr:row>40</xdr:row>
      <xdr:rowOff>159173</xdr:rowOff>
    </xdr:to>
    <xdr:cxnSp macro="">
      <xdr:nvCxnSpPr>
        <xdr:cNvPr id="382" name="直線コネクタ 381">
          <a:extLst>
            <a:ext uri="{FF2B5EF4-FFF2-40B4-BE49-F238E27FC236}">
              <a16:creationId xmlns:a16="http://schemas.microsoft.com/office/drawing/2014/main" id="{77E1AAAD-A409-4391-AC44-C057224ACFA3}"/>
            </a:ext>
          </a:extLst>
        </xdr:cNvPr>
        <xdr:cNvCxnSpPr/>
      </xdr:nvCxnSpPr>
      <xdr:spPr>
        <a:xfrm>
          <a:off x="14401800" y="695282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383" name="フローチャート: 判断 382">
          <a:extLst>
            <a:ext uri="{FF2B5EF4-FFF2-40B4-BE49-F238E27FC236}">
              <a16:creationId xmlns:a16="http://schemas.microsoft.com/office/drawing/2014/main" id="{C6BE0487-1636-4EB8-9AE6-7021E25BB95C}"/>
            </a:ext>
          </a:extLst>
        </xdr:cNvPr>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384" name="テキスト ボックス 383">
          <a:extLst>
            <a:ext uri="{FF2B5EF4-FFF2-40B4-BE49-F238E27FC236}">
              <a16:creationId xmlns:a16="http://schemas.microsoft.com/office/drawing/2014/main" id="{E1B74A85-F929-4F35-AA43-8DDC8BEDAEB6}"/>
            </a:ext>
          </a:extLst>
        </xdr:cNvPr>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54610</xdr:rowOff>
    </xdr:from>
    <xdr:to>
      <xdr:col>68</xdr:col>
      <xdr:colOff>152400</xdr:colOff>
      <xdr:row>40</xdr:row>
      <xdr:rowOff>94827</xdr:rowOff>
    </xdr:to>
    <xdr:cxnSp macro="">
      <xdr:nvCxnSpPr>
        <xdr:cNvPr id="385" name="直線コネクタ 384">
          <a:extLst>
            <a:ext uri="{FF2B5EF4-FFF2-40B4-BE49-F238E27FC236}">
              <a16:creationId xmlns:a16="http://schemas.microsoft.com/office/drawing/2014/main" id="{FF5BEB46-DA54-4CA1-851D-DEC17F7B020C}"/>
            </a:ext>
          </a:extLst>
        </xdr:cNvPr>
        <xdr:cNvCxnSpPr/>
      </xdr:nvCxnSpPr>
      <xdr:spPr>
        <a:xfrm>
          <a:off x="13512800" y="691261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6" name="フローチャート: 判断 385">
          <a:extLst>
            <a:ext uri="{FF2B5EF4-FFF2-40B4-BE49-F238E27FC236}">
              <a16:creationId xmlns:a16="http://schemas.microsoft.com/office/drawing/2014/main" id="{12F8AA20-F131-4CAB-916B-E58A3B6E9ABD}"/>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87" name="テキスト ボックス 386">
          <a:extLst>
            <a:ext uri="{FF2B5EF4-FFF2-40B4-BE49-F238E27FC236}">
              <a16:creationId xmlns:a16="http://schemas.microsoft.com/office/drawing/2014/main" id="{F4336331-E912-43C4-9E9F-D93EB8E2021E}"/>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88" name="フローチャート: 判断 387">
          <a:extLst>
            <a:ext uri="{FF2B5EF4-FFF2-40B4-BE49-F238E27FC236}">
              <a16:creationId xmlns:a16="http://schemas.microsoft.com/office/drawing/2014/main" id="{0AFC18B5-C250-4B24-8307-586B1077265F}"/>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89" name="テキスト ボックス 388">
          <a:extLst>
            <a:ext uri="{FF2B5EF4-FFF2-40B4-BE49-F238E27FC236}">
              <a16:creationId xmlns:a16="http://schemas.microsoft.com/office/drawing/2014/main" id="{91DFD561-F915-4791-89CE-41216382A909}"/>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1035862C-05BF-4FE1-A0B5-AD9ECCA7723A}"/>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A74C47A9-6172-48E8-B232-DF48D65A989C}"/>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BBADD231-F4E3-4A83-8809-0E24C6470767}"/>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5B06DA4F-181B-4516-B5B8-33FBBFFF2AB4}"/>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597EF9D-8B50-40BA-B3AC-9378DDDA095C}"/>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395" name="楕円 394">
          <a:extLst>
            <a:ext uri="{FF2B5EF4-FFF2-40B4-BE49-F238E27FC236}">
              <a16:creationId xmlns:a16="http://schemas.microsoft.com/office/drawing/2014/main" id="{4CA4515C-3027-440A-84B8-B4AF2DD2AD0D}"/>
            </a:ext>
          </a:extLst>
        </xdr:cNvPr>
        <xdr:cNvSpPr/>
      </xdr:nvSpPr>
      <xdr:spPr>
        <a:xfrm>
          <a:off x="16967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37694</xdr:rowOff>
    </xdr:from>
    <xdr:ext cx="762000" cy="259045"/>
    <xdr:sp macro="" textlink="">
      <xdr:nvSpPr>
        <xdr:cNvPr id="396" name="公債費負担の状況該当値テキスト">
          <a:extLst>
            <a:ext uri="{FF2B5EF4-FFF2-40B4-BE49-F238E27FC236}">
              <a16:creationId xmlns:a16="http://schemas.microsoft.com/office/drawing/2014/main" id="{7C42D01B-17EB-4DDB-AE02-0AF91E225A8C}"/>
            </a:ext>
          </a:extLst>
        </xdr:cNvPr>
        <xdr:cNvSpPr txBox="1"/>
      </xdr:nvSpPr>
      <xdr:spPr>
        <a:xfrm>
          <a:off x="17106900" y="706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148590</xdr:rowOff>
    </xdr:from>
    <xdr:to>
      <xdr:col>77</xdr:col>
      <xdr:colOff>95250</xdr:colOff>
      <xdr:row>41</xdr:row>
      <xdr:rowOff>78740</xdr:rowOff>
    </xdr:to>
    <xdr:sp macro="" textlink="">
      <xdr:nvSpPr>
        <xdr:cNvPr id="397" name="楕円 396">
          <a:extLst>
            <a:ext uri="{FF2B5EF4-FFF2-40B4-BE49-F238E27FC236}">
              <a16:creationId xmlns:a16="http://schemas.microsoft.com/office/drawing/2014/main" id="{0C66782E-66AB-4960-87DD-583CC3FA1E90}"/>
            </a:ext>
          </a:extLst>
        </xdr:cNvPr>
        <xdr:cNvSpPr/>
      </xdr:nvSpPr>
      <xdr:spPr>
        <a:xfrm>
          <a:off x="16129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88917</xdr:rowOff>
    </xdr:from>
    <xdr:ext cx="736600" cy="259045"/>
    <xdr:sp macro="" textlink="">
      <xdr:nvSpPr>
        <xdr:cNvPr id="398" name="テキスト ボックス 397">
          <a:extLst>
            <a:ext uri="{FF2B5EF4-FFF2-40B4-BE49-F238E27FC236}">
              <a16:creationId xmlns:a16="http://schemas.microsoft.com/office/drawing/2014/main" id="{2249DBFC-4EC9-4BCB-B65B-071B40F76FE9}"/>
            </a:ext>
          </a:extLst>
        </xdr:cNvPr>
        <xdr:cNvSpPr txBox="1"/>
      </xdr:nvSpPr>
      <xdr:spPr>
        <a:xfrm>
          <a:off x="15798800" y="67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108373</xdr:rowOff>
    </xdr:from>
    <xdr:to>
      <xdr:col>73</xdr:col>
      <xdr:colOff>44450</xdr:colOff>
      <xdr:row>41</xdr:row>
      <xdr:rowOff>38523</xdr:rowOff>
    </xdr:to>
    <xdr:sp macro="" textlink="">
      <xdr:nvSpPr>
        <xdr:cNvPr id="399" name="楕円 398">
          <a:extLst>
            <a:ext uri="{FF2B5EF4-FFF2-40B4-BE49-F238E27FC236}">
              <a16:creationId xmlns:a16="http://schemas.microsoft.com/office/drawing/2014/main" id="{4207DB09-E8A8-4DC9-B641-17C2BF646002}"/>
            </a:ext>
          </a:extLst>
        </xdr:cNvPr>
        <xdr:cNvSpPr/>
      </xdr:nvSpPr>
      <xdr:spPr>
        <a:xfrm>
          <a:off x="15240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48700</xdr:rowOff>
    </xdr:from>
    <xdr:ext cx="762000" cy="259045"/>
    <xdr:sp macro="" textlink="">
      <xdr:nvSpPr>
        <xdr:cNvPr id="400" name="テキスト ボックス 399">
          <a:extLst>
            <a:ext uri="{FF2B5EF4-FFF2-40B4-BE49-F238E27FC236}">
              <a16:creationId xmlns:a16="http://schemas.microsoft.com/office/drawing/2014/main" id="{3EAE52D4-081E-4611-8847-784A617E00FC}"/>
            </a:ext>
          </a:extLst>
        </xdr:cNvPr>
        <xdr:cNvSpPr txBox="1"/>
      </xdr:nvSpPr>
      <xdr:spPr>
        <a:xfrm>
          <a:off x="14909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44027</xdr:rowOff>
    </xdr:from>
    <xdr:to>
      <xdr:col>68</xdr:col>
      <xdr:colOff>203200</xdr:colOff>
      <xdr:row>40</xdr:row>
      <xdr:rowOff>145627</xdr:rowOff>
    </xdr:to>
    <xdr:sp macro="" textlink="">
      <xdr:nvSpPr>
        <xdr:cNvPr id="401" name="楕円 400">
          <a:extLst>
            <a:ext uri="{FF2B5EF4-FFF2-40B4-BE49-F238E27FC236}">
              <a16:creationId xmlns:a16="http://schemas.microsoft.com/office/drawing/2014/main" id="{776564B9-4986-495E-8B23-823894BA7CE3}"/>
            </a:ext>
          </a:extLst>
        </xdr:cNvPr>
        <xdr:cNvSpPr/>
      </xdr:nvSpPr>
      <xdr:spPr>
        <a:xfrm>
          <a:off x="14351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155804</xdr:rowOff>
    </xdr:from>
    <xdr:ext cx="762000" cy="259045"/>
    <xdr:sp macro="" textlink="">
      <xdr:nvSpPr>
        <xdr:cNvPr id="402" name="テキスト ボックス 401">
          <a:extLst>
            <a:ext uri="{FF2B5EF4-FFF2-40B4-BE49-F238E27FC236}">
              <a16:creationId xmlns:a16="http://schemas.microsoft.com/office/drawing/2014/main" id="{D8ECD55E-432F-4DB0-A918-87053F9AFF29}"/>
            </a:ext>
          </a:extLst>
        </xdr:cNvPr>
        <xdr:cNvSpPr txBox="1"/>
      </xdr:nvSpPr>
      <xdr:spPr>
        <a:xfrm>
          <a:off x="1402080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3810</xdr:rowOff>
    </xdr:from>
    <xdr:to>
      <xdr:col>64</xdr:col>
      <xdr:colOff>152400</xdr:colOff>
      <xdr:row>40</xdr:row>
      <xdr:rowOff>105410</xdr:rowOff>
    </xdr:to>
    <xdr:sp macro="" textlink="">
      <xdr:nvSpPr>
        <xdr:cNvPr id="403" name="楕円 402">
          <a:extLst>
            <a:ext uri="{FF2B5EF4-FFF2-40B4-BE49-F238E27FC236}">
              <a16:creationId xmlns:a16="http://schemas.microsoft.com/office/drawing/2014/main" id="{E1EAD80A-A6D3-4B48-8A35-E733A01C22C0}"/>
            </a:ext>
          </a:extLst>
        </xdr:cNvPr>
        <xdr:cNvSpPr/>
      </xdr:nvSpPr>
      <xdr:spPr>
        <a:xfrm>
          <a:off x="13462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115587</xdr:rowOff>
    </xdr:from>
    <xdr:ext cx="762000" cy="259045"/>
    <xdr:sp macro="" textlink="">
      <xdr:nvSpPr>
        <xdr:cNvPr id="404" name="テキスト ボックス 403">
          <a:extLst>
            <a:ext uri="{FF2B5EF4-FFF2-40B4-BE49-F238E27FC236}">
              <a16:creationId xmlns:a16="http://schemas.microsoft.com/office/drawing/2014/main" id="{BF489893-D34A-4FF6-ABD3-FF56E7198961}"/>
            </a:ext>
          </a:extLst>
        </xdr:cNvPr>
        <xdr:cNvSpPr txBox="1"/>
      </xdr:nvSpPr>
      <xdr:spPr>
        <a:xfrm>
          <a:off x="13131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1CB29E1A-4EF7-4C72-ACF7-9B848D31A5EA}"/>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7DC3F418-27B2-4CB2-BAEA-1FB49A2509EB}"/>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61920EF4-F3DD-458F-8F70-2A9025B4CC1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217C077D-9E6B-4512-B608-99784C7C8001}"/>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9B56D909-CDAF-4DCF-89E6-05F5491A5352}"/>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7ACEB844-4174-409F-9730-05F460219727}"/>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874C7FFF-29DE-45B9-A34A-CB8294FBFBED}"/>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F2E3AB71-433D-48F8-AB78-0121A258436C}"/>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F520754E-82A1-4D18-B821-830CD96D1899}"/>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64F1152-CBF9-4F2E-AD33-9244C7D2BCDB}"/>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22531AD7-A542-4AA3-B8C9-57C188819319}"/>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E856E01D-1283-42C0-893E-37B883F19C3F}"/>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A7A3FA-B21B-4359-8B1A-AD44F95D5435}"/>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将来負担比率は、地方債残高が増加する一方、基金等の増加により充当可能財源等が上回ったことで算定されていない。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社会資本の整備に伴い発行した地方債の元利償還金や、退職手当負担額等の多額の支払いが発生するため、沖縄振興特別推進交付金事業や災害復旧事業、継続事業を除く新規事業については優先度を厳しく点検し、起債を抑制することで公債費の縮減を図る。また、義務的経費の削減に努め、歳出を抑制することにより財政調整基金等の積立てを実施し、充当可能基金の増額を図ることで将来負担額を軽減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CDD8C069-8BC9-417D-AEC7-B4B6F04C76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54815D30-7B19-4F14-B372-4C78815B67A6}"/>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5144879C-B3AC-4FEA-A470-63E086E0FA0B}"/>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a:extLst>
            <a:ext uri="{FF2B5EF4-FFF2-40B4-BE49-F238E27FC236}">
              <a16:creationId xmlns:a16="http://schemas.microsoft.com/office/drawing/2014/main" id="{EEE7D120-26E1-4475-AE25-E3FD522A810F}"/>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a:extLst>
            <a:ext uri="{FF2B5EF4-FFF2-40B4-BE49-F238E27FC236}">
              <a16:creationId xmlns:a16="http://schemas.microsoft.com/office/drawing/2014/main" id="{D2021B31-E45E-4E41-BCCD-2677DC151E28}"/>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a:extLst>
            <a:ext uri="{FF2B5EF4-FFF2-40B4-BE49-F238E27FC236}">
              <a16:creationId xmlns:a16="http://schemas.microsoft.com/office/drawing/2014/main" id="{45D56AA8-4EAB-42E7-ADF4-E68026B99F54}"/>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a:extLst>
            <a:ext uri="{FF2B5EF4-FFF2-40B4-BE49-F238E27FC236}">
              <a16:creationId xmlns:a16="http://schemas.microsoft.com/office/drawing/2014/main" id="{95D731C6-DE3B-4E47-B92A-955A5934222E}"/>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a:extLst>
            <a:ext uri="{FF2B5EF4-FFF2-40B4-BE49-F238E27FC236}">
              <a16:creationId xmlns:a16="http://schemas.microsoft.com/office/drawing/2014/main" id="{AC5D29B3-533E-4135-88D0-32EE183738C9}"/>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a:extLst>
            <a:ext uri="{FF2B5EF4-FFF2-40B4-BE49-F238E27FC236}">
              <a16:creationId xmlns:a16="http://schemas.microsoft.com/office/drawing/2014/main" id="{2C84A518-A225-40ED-AD95-6057AAC02416}"/>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a:extLst>
            <a:ext uri="{FF2B5EF4-FFF2-40B4-BE49-F238E27FC236}">
              <a16:creationId xmlns:a16="http://schemas.microsoft.com/office/drawing/2014/main" id="{5DD289BE-5D1F-43C0-AB28-6B01AFA79DA3}"/>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a:extLst>
            <a:ext uri="{FF2B5EF4-FFF2-40B4-BE49-F238E27FC236}">
              <a16:creationId xmlns:a16="http://schemas.microsoft.com/office/drawing/2014/main" id="{05901038-F287-4D37-B672-3EF740B47C66}"/>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a:extLst>
            <a:ext uri="{FF2B5EF4-FFF2-40B4-BE49-F238E27FC236}">
              <a16:creationId xmlns:a16="http://schemas.microsoft.com/office/drawing/2014/main" id="{E0016560-3D64-4848-BECE-A7CAB0A48108}"/>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a:extLst>
            <a:ext uri="{FF2B5EF4-FFF2-40B4-BE49-F238E27FC236}">
              <a16:creationId xmlns:a16="http://schemas.microsoft.com/office/drawing/2014/main" id="{06345CF8-22CC-48B5-81E7-EBC3E1669603}"/>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3A1BF0FD-81B3-4AF8-8ADE-460674150B1B}"/>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BC5CA536-80F5-45EC-9CB5-B26A9308E762}"/>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92287</xdr:rowOff>
    </xdr:to>
    <xdr:cxnSp macro="">
      <xdr:nvCxnSpPr>
        <xdr:cNvPr id="433" name="直線コネクタ 432">
          <a:extLst>
            <a:ext uri="{FF2B5EF4-FFF2-40B4-BE49-F238E27FC236}">
              <a16:creationId xmlns:a16="http://schemas.microsoft.com/office/drawing/2014/main" id="{450170A8-7C66-4C35-BA47-EED8565A0E48}"/>
            </a:ext>
          </a:extLst>
        </xdr:cNvPr>
        <xdr:cNvCxnSpPr/>
      </xdr:nvCxnSpPr>
      <xdr:spPr>
        <a:xfrm flipV="1">
          <a:off x="17018000" y="2370667"/>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64364</xdr:rowOff>
    </xdr:from>
    <xdr:ext cx="762000" cy="259045"/>
    <xdr:sp macro="" textlink="">
      <xdr:nvSpPr>
        <xdr:cNvPr id="434" name="将来負担の状況最小値テキスト">
          <a:extLst>
            <a:ext uri="{FF2B5EF4-FFF2-40B4-BE49-F238E27FC236}">
              <a16:creationId xmlns:a16="http://schemas.microsoft.com/office/drawing/2014/main" id="{ABD982B6-74E5-4408-9ECF-FD0949AC41DB}"/>
            </a:ext>
          </a:extLst>
        </xdr:cNvPr>
        <xdr:cNvSpPr txBox="1"/>
      </xdr:nvSpPr>
      <xdr:spPr>
        <a:xfrm>
          <a:off x="17106900" y="400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92287</xdr:rowOff>
    </xdr:from>
    <xdr:to>
      <xdr:col>81</xdr:col>
      <xdr:colOff>133350</xdr:colOff>
      <xdr:row>23</xdr:row>
      <xdr:rowOff>92287</xdr:rowOff>
    </xdr:to>
    <xdr:cxnSp macro="">
      <xdr:nvCxnSpPr>
        <xdr:cNvPr id="435" name="直線コネクタ 434">
          <a:extLst>
            <a:ext uri="{FF2B5EF4-FFF2-40B4-BE49-F238E27FC236}">
              <a16:creationId xmlns:a16="http://schemas.microsoft.com/office/drawing/2014/main" id="{1C8570AC-4A01-4687-80B3-1E25EB937D32}"/>
            </a:ext>
          </a:extLst>
        </xdr:cNvPr>
        <xdr:cNvCxnSpPr/>
      </xdr:nvCxnSpPr>
      <xdr:spPr>
        <a:xfrm>
          <a:off x="16929100" y="403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a:extLst>
            <a:ext uri="{FF2B5EF4-FFF2-40B4-BE49-F238E27FC236}">
              <a16:creationId xmlns:a16="http://schemas.microsoft.com/office/drawing/2014/main" id="{7C445BF2-1E03-4AC0-BA98-D94A301CC4C6}"/>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a:extLst>
            <a:ext uri="{FF2B5EF4-FFF2-40B4-BE49-F238E27FC236}">
              <a16:creationId xmlns:a16="http://schemas.microsoft.com/office/drawing/2014/main" id="{2B6AB9E1-BFDC-42F9-B2F2-AB997FF339E6}"/>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8" name="将来負担の状況平均値テキスト">
          <a:extLst>
            <a:ext uri="{FF2B5EF4-FFF2-40B4-BE49-F238E27FC236}">
              <a16:creationId xmlns:a16="http://schemas.microsoft.com/office/drawing/2014/main" id="{6914423C-4034-4510-99EE-DC5F01C519CC}"/>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9" name="フローチャート: 判断 438">
          <a:extLst>
            <a:ext uri="{FF2B5EF4-FFF2-40B4-BE49-F238E27FC236}">
              <a16:creationId xmlns:a16="http://schemas.microsoft.com/office/drawing/2014/main" id="{EA3807FD-4421-485A-BFD1-10C61F392397}"/>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0" name="フローチャート: 判断 439">
          <a:extLst>
            <a:ext uri="{FF2B5EF4-FFF2-40B4-BE49-F238E27FC236}">
              <a16:creationId xmlns:a16="http://schemas.microsoft.com/office/drawing/2014/main" id="{77D3A654-AF5D-40C4-B45D-3C6559CA0F76}"/>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1" name="テキスト ボックス 440">
          <a:extLst>
            <a:ext uri="{FF2B5EF4-FFF2-40B4-BE49-F238E27FC236}">
              <a16:creationId xmlns:a16="http://schemas.microsoft.com/office/drawing/2014/main" id="{859CE142-0844-4E8B-B7C7-F185CCBBEFFF}"/>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2" name="フローチャート: 判断 441">
          <a:extLst>
            <a:ext uri="{FF2B5EF4-FFF2-40B4-BE49-F238E27FC236}">
              <a16:creationId xmlns:a16="http://schemas.microsoft.com/office/drawing/2014/main" id="{C3D0B1C5-DEBC-41B3-8230-BED65F548938}"/>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1DB72F9B-6449-4385-A734-658D61BC627A}"/>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4" name="フローチャート: 判断 443">
          <a:extLst>
            <a:ext uri="{FF2B5EF4-FFF2-40B4-BE49-F238E27FC236}">
              <a16:creationId xmlns:a16="http://schemas.microsoft.com/office/drawing/2014/main" id="{8CC5211F-DD76-481A-A12C-A90FF25C777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5" name="テキスト ボックス 444">
          <a:extLst>
            <a:ext uri="{FF2B5EF4-FFF2-40B4-BE49-F238E27FC236}">
              <a16:creationId xmlns:a16="http://schemas.microsoft.com/office/drawing/2014/main" id="{043008FF-59E2-4005-A9E8-61BBA23D41D6}"/>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6" name="フローチャート: 判断 445">
          <a:extLst>
            <a:ext uri="{FF2B5EF4-FFF2-40B4-BE49-F238E27FC236}">
              <a16:creationId xmlns:a16="http://schemas.microsoft.com/office/drawing/2014/main" id="{56DC273B-A3D9-4435-A0ED-2CEEE8681BAE}"/>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7" name="テキスト ボックス 446">
          <a:extLst>
            <a:ext uri="{FF2B5EF4-FFF2-40B4-BE49-F238E27FC236}">
              <a16:creationId xmlns:a16="http://schemas.microsoft.com/office/drawing/2014/main" id="{43618A69-8881-4221-8858-D5619EAAB937}"/>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4C14F8BF-9C15-4161-9DD2-24CCA2E46BF8}"/>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E1C6F450-BC11-49CB-9B3A-6F61F28B1E39}"/>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8FF3B2B6-575F-44EC-8687-5005C021AEEF}"/>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6E9E8599-A523-4B2D-B037-B908279B5E5B}"/>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F94DACEF-9D31-41C1-9267-198F8935C8D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沖縄県渡嘉敷村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695
690
19.23
1,716,691
1,605,400
108,229
831,869
1,191,411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前年度よりも</a:t>
          </a:r>
          <a:r>
            <a:rPr kumimoji="1" lang="en-US" altLang="ja-JP" sz="1100" b="0" i="0" baseline="0">
              <a:solidFill>
                <a:schemeClr val="dk1"/>
              </a:solidFill>
              <a:effectLst/>
              <a:latin typeface="+mn-lt"/>
              <a:ea typeface="+mn-ea"/>
              <a:cs typeface="+mn-cs"/>
            </a:rPr>
            <a:t>0.8</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となっている。類似団体平均よりも高い水準にある。これは多様化する行政事務に対応するため一定の職員数が必要であることや、保育所、ごみ処理施設等の施設運営を専門職員を配置して直営で行っていることが主な要因である。今後も定員管理の適正化を行い、退職者の不補充等（医療職・海事職の有資格者を除く）による職員数の削減に取り組むことで人件費の抑制に努め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外部委託等の推進、事務事業の見直しなど、行財政改革を実施しながら、計画的な定員管理を行っていく。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96520</xdr:rowOff>
    </xdr:from>
    <xdr:to>
      <xdr:col>24</xdr:col>
      <xdr:colOff>25400</xdr:colOff>
      <xdr:row>39</xdr:row>
      <xdr:rowOff>127000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7830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43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26670</xdr:rowOff>
    </xdr:from>
    <xdr:to>
      <xdr:col>24</xdr:col>
      <xdr:colOff>76200</xdr:colOff>
      <xdr:row>36</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96520</xdr:rowOff>
    </xdr:from>
    <xdr:to>
      <xdr:col>19</xdr:col>
      <xdr:colOff>187325</xdr:colOff>
      <xdr:row>40</xdr:row>
      <xdr:rowOff>5080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78307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168910</xdr:rowOff>
    </xdr:from>
    <xdr:to>
      <xdr:col>15</xdr:col>
      <xdr:colOff>98425</xdr:colOff>
      <xdr:row>40</xdr:row>
      <xdr:rowOff>5080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855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31767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168910</xdr:rowOff>
    </xdr:from>
    <xdr:to>
      <xdr:col>11</xdr:col>
      <xdr:colOff>9525</xdr:colOff>
      <xdr:row>40</xdr:row>
      <xdr:rowOff>5080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855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30480</xdr:rowOff>
    </xdr:from>
    <xdr:to>
      <xdr:col>11</xdr:col>
      <xdr:colOff>60325</xdr:colOff>
      <xdr:row>36</xdr:row>
      <xdr:rowOff>132080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142257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76200</xdr:rowOff>
    </xdr:from>
    <xdr:to>
      <xdr:col>24</xdr:col>
      <xdr:colOff>76200</xdr:colOff>
      <xdr:row>40</xdr:row>
      <xdr:rowOff>6350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48277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3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45720</xdr:rowOff>
    </xdr:from>
    <xdr:to>
      <xdr:col>20</xdr:col>
      <xdr:colOff>38100</xdr:colOff>
      <xdr:row>39</xdr:row>
      <xdr:rowOff>147320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3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132097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18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125730</xdr:rowOff>
    </xdr:from>
    <xdr:to>
      <xdr:col>15</xdr:col>
      <xdr:colOff>149225</xdr:colOff>
      <xdr:row>40</xdr:row>
      <xdr:rowOff>55880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40657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9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118110</xdr:rowOff>
    </xdr:from>
    <xdr:to>
      <xdr:col>11</xdr:col>
      <xdr:colOff>60325</xdr:colOff>
      <xdr:row>40</xdr:row>
      <xdr:rowOff>48260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33037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9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125730</xdr:rowOff>
    </xdr:from>
    <xdr:to>
      <xdr:col>6</xdr:col>
      <xdr:colOff>171450</xdr:colOff>
      <xdr:row>40</xdr:row>
      <xdr:rowOff>55880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40657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9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前年度より</a:t>
          </a:r>
          <a:r>
            <a:rPr kumimoji="1" lang="en-US" altLang="ja-JP" sz="1100" b="0" i="0" baseline="0">
              <a:solidFill>
                <a:schemeClr val="dk1"/>
              </a:solidFill>
              <a:effectLst/>
              <a:latin typeface="+mn-lt"/>
              <a:ea typeface="+mn-ea"/>
              <a:cs typeface="+mn-cs"/>
            </a:rPr>
            <a:t>0.3</a:t>
          </a:r>
          <a:r>
            <a:rPr kumimoji="1" lang="ja-JP" altLang="ja-JP" sz="1100" b="0" i="0" baseline="0">
              <a:solidFill>
                <a:schemeClr val="dk1"/>
              </a:solidFill>
              <a:effectLst/>
              <a:latin typeface="+mn-lt"/>
              <a:ea typeface="+mn-ea"/>
              <a:cs typeface="+mn-cs"/>
            </a:rPr>
            <a:t>ポイント増となり、類似団体及び県平均と比べて高い水準にある。これは多様化する行政事務に対応するための各種ネットワークシステム等の使用料及び保守料が発生するためである。今後もシステム器機の更新等により経費が増加することが見込まれるので、システムに係る経費の見直しや、各種事業に係る事務経費の適正管理等により経費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142240</xdr:rowOff>
    </xdr:from>
    <xdr:to>
      <xdr:col>82</xdr:col>
      <xdr:colOff>107950</xdr:colOff>
      <xdr:row>21</xdr:row>
      <xdr:rowOff>100330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7109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72407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7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100330</xdr:rowOff>
    </xdr:from>
    <xdr:to>
      <xdr:col>82</xdr:col>
      <xdr:colOff>196850</xdr:colOff>
      <xdr:row>21</xdr:row>
      <xdr:rowOff>100330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57167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1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142240</xdr:rowOff>
    </xdr:from>
    <xdr:to>
      <xdr:col>82</xdr:col>
      <xdr:colOff>196850</xdr:colOff>
      <xdr:row>13</xdr:row>
      <xdr:rowOff>142240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71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104140</xdr:rowOff>
    </xdr:from>
    <xdr:to>
      <xdr:col>82</xdr:col>
      <xdr:colOff>107950</xdr:colOff>
      <xdr:row>17</xdr:row>
      <xdr:rowOff>115570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301879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161307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561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27940</xdr:rowOff>
    </xdr:from>
    <xdr:to>
      <xdr:col>78</xdr:col>
      <xdr:colOff>69850</xdr:colOff>
      <xdr:row>17</xdr:row>
      <xdr:rowOff>104140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94259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99060</xdr:rowOff>
    </xdr:from>
    <xdr:to>
      <xdr:col>78</xdr:col>
      <xdr:colOff>120650</xdr:colOff>
      <xdr:row>16</xdr:row>
      <xdr:rowOff>29210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67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39387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439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27940</xdr:rowOff>
    </xdr:from>
    <xdr:to>
      <xdr:col>73</xdr:col>
      <xdr:colOff>180975</xdr:colOff>
      <xdr:row>17</xdr:row>
      <xdr:rowOff>107950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94259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121920</xdr:rowOff>
    </xdr:from>
    <xdr:to>
      <xdr:col>74</xdr:col>
      <xdr:colOff>31750</xdr:colOff>
      <xdr:row>16</xdr:row>
      <xdr:rowOff>52070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62247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46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107950</xdr:rowOff>
    </xdr:from>
    <xdr:to>
      <xdr:col>69</xdr:col>
      <xdr:colOff>92075</xdr:colOff>
      <xdr:row>17</xdr:row>
      <xdr:rowOff>142240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30226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xdr:rowOff>
    </xdr:from>
    <xdr:to>
      <xdr:col>69</xdr:col>
      <xdr:colOff>142875</xdr:colOff>
      <xdr:row>16</xdr:row>
      <xdr:rowOff>113030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7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123207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5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36847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53340</xdr:rowOff>
    </xdr:from>
    <xdr:to>
      <xdr:col>78</xdr:col>
      <xdr:colOff>120650</xdr:colOff>
      <xdr:row>17</xdr:row>
      <xdr:rowOff>154940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96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139717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3054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148590</xdr:rowOff>
    </xdr:from>
    <xdr:to>
      <xdr:col>74</xdr:col>
      <xdr:colOff>31750</xdr:colOff>
      <xdr:row>17</xdr:row>
      <xdr:rowOff>78740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89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63517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97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57150</xdr:rowOff>
    </xdr:from>
    <xdr:to>
      <xdr:col>69</xdr:col>
      <xdr:colOff>142875</xdr:colOff>
      <xdr:row>17</xdr:row>
      <xdr:rowOff>158750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143527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91440</xdr:rowOff>
    </xdr:from>
    <xdr:to>
      <xdr:col>65</xdr:col>
      <xdr:colOff>53975</xdr:colOff>
      <xdr:row>18</xdr:row>
      <xdr:rowOff>21590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300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6367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09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前年度より</a:t>
          </a:r>
          <a:r>
            <a:rPr kumimoji="1" lang="en-US" altLang="ja-JP" sz="1100" b="0" i="0" baseline="0">
              <a:solidFill>
                <a:schemeClr val="dk1"/>
              </a:solidFill>
              <a:effectLst/>
              <a:latin typeface="+mn-lt"/>
              <a:ea typeface="+mn-ea"/>
              <a:cs typeface="+mn-cs"/>
            </a:rPr>
            <a:t>0.3</a:t>
          </a:r>
          <a:r>
            <a:rPr kumimoji="1" lang="ja-JP" altLang="ja-JP" sz="1100" b="0" i="0" baseline="0">
              <a:solidFill>
                <a:schemeClr val="dk1"/>
              </a:solidFill>
              <a:effectLst/>
              <a:latin typeface="+mn-lt"/>
              <a:ea typeface="+mn-ea"/>
              <a:cs typeface="+mn-cs"/>
            </a:rPr>
            <a:t>ポイント減となっている。類似団体平均と比べてやや低く、過去</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年間は同水準で推移している。要因として、小規模離島村で人口が少なく扶助費が抑えられていることが挙げられる。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今後は少子高齢化対策に伴う医療費助成等が増加することが見込まれることから、給付水準の見直しを進めていくことで扶助費の抑制に努める。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60977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88900</xdr:rowOff>
    </xdr:from>
    <xdr:to>
      <xdr:col>24</xdr:col>
      <xdr:colOff>114300</xdr:colOff>
      <xdr:row>60</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107950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3091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107950</xdr:rowOff>
    </xdr:from>
    <xdr:to>
      <xdr:col>19</xdr:col>
      <xdr:colOff>187325</xdr:colOff>
      <xdr:row>54</xdr:row>
      <xdr:rowOff>146050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366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54</xdr:row>
      <xdr:rowOff>146050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385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54</xdr:row>
      <xdr:rowOff>127000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57150</xdr:rowOff>
    </xdr:from>
    <xdr:to>
      <xdr:col>20</xdr:col>
      <xdr:colOff>38100</xdr:colOff>
      <xdr:row>54</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168927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08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95250</xdr:rowOff>
    </xdr:from>
    <xdr:to>
      <xdr:col>15</xdr:col>
      <xdr:colOff>149225</xdr:colOff>
      <xdr:row>55</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35577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その他に係るものは、主に特別会計への繰出金となっており、令和</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年度においては昨年度より、</a:t>
          </a:r>
          <a:r>
            <a:rPr kumimoji="1" lang="en-US" altLang="ja-JP" sz="1100" b="0" i="0" baseline="0">
              <a:solidFill>
                <a:schemeClr val="dk1"/>
              </a:solidFill>
              <a:effectLst/>
              <a:latin typeface="+mn-lt"/>
              <a:ea typeface="+mn-ea"/>
              <a:cs typeface="+mn-cs"/>
            </a:rPr>
            <a:t>0.1</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となり、類似団体平均よりも下回っている。要因は、特別会計への基準外繰出が減少したことが挙げられる。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今後は一般会計から基準内繰出しの基本原則を基に、独立採算を目指し、単に赤字補てん的なものについては、歳出削減努力等を精査して慎重に行うものとする。　一般会計からの繰出金を縮減できるよう努める。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130810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88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168910</xdr:rowOff>
    </xdr:from>
    <xdr:to>
      <xdr:col>82</xdr:col>
      <xdr:colOff>107950</xdr:colOff>
      <xdr:row>54</xdr:row>
      <xdr:rowOff>5080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2557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168910</xdr:rowOff>
    </xdr:from>
    <xdr:to>
      <xdr:col>78</xdr:col>
      <xdr:colOff>69850</xdr:colOff>
      <xdr:row>54</xdr:row>
      <xdr:rowOff>111760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2557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41910</xdr:rowOff>
    </xdr:from>
    <xdr:to>
      <xdr:col>78</xdr:col>
      <xdr:colOff>120650</xdr:colOff>
      <xdr:row>57</xdr:row>
      <xdr:rowOff>143510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128287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27940</xdr:rowOff>
    </xdr:from>
    <xdr:to>
      <xdr:col>73</xdr:col>
      <xdr:colOff>180975</xdr:colOff>
      <xdr:row>54</xdr:row>
      <xdr:rowOff>111760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92862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26670</xdr:rowOff>
    </xdr:from>
    <xdr:to>
      <xdr:col>74</xdr:col>
      <xdr:colOff>31750</xdr:colOff>
      <xdr:row>57</xdr:row>
      <xdr:rowOff>128270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113047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27940</xdr:rowOff>
    </xdr:from>
    <xdr:to>
      <xdr:col>69</xdr:col>
      <xdr:colOff>92075</xdr:colOff>
      <xdr:row>54</xdr:row>
      <xdr:rowOff>50800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286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125730</xdr:rowOff>
    </xdr:from>
    <xdr:to>
      <xdr:col>82</xdr:col>
      <xdr:colOff>158750</xdr:colOff>
      <xdr:row>54</xdr:row>
      <xdr:rowOff>55880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142257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118110</xdr:rowOff>
    </xdr:from>
    <xdr:to>
      <xdr:col>78</xdr:col>
      <xdr:colOff>120650</xdr:colOff>
      <xdr:row>54</xdr:row>
      <xdr:rowOff>48260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2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58437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897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60960</xdr:rowOff>
    </xdr:from>
    <xdr:to>
      <xdr:col>74</xdr:col>
      <xdr:colOff>31750</xdr:colOff>
      <xdr:row>54</xdr:row>
      <xdr:rowOff>162560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1287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148590</xdr:rowOff>
    </xdr:from>
    <xdr:to>
      <xdr:col>69</xdr:col>
      <xdr:colOff>142875</xdr:colOff>
      <xdr:row>54</xdr:row>
      <xdr:rowOff>78740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2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88917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00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0</xdr:rowOff>
    </xdr:from>
    <xdr:to>
      <xdr:col>65</xdr:col>
      <xdr:colOff>53975</xdr:colOff>
      <xdr:row>54</xdr:row>
      <xdr:rowOff>101600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111777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年度において</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％と前年度よりも</a:t>
          </a:r>
          <a:r>
            <a:rPr kumimoji="1" lang="en-US" altLang="ja-JP" sz="1100" b="0" i="0" baseline="0">
              <a:solidFill>
                <a:schemeClr val="dk1"/>
              </a:solidFill>
              <a:effectLst/>
              <a:latin typeface="+mn-lt"/>
              <a:ea typeface="+mn-ea"/>
              <a:cs typeface="+mn-cs"/>
            </a:rPr>
            <a:t>0.5</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となり、類似団体平均及び県平均と比べて低い水準にある。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今後は、補助金の使途内容、事業効果、地域住民福祉の向上に繋がる事業内容であるか等審査、検証を行い、目的が達成されたもの、効果が薄くなったもの等については見直しを図り自立を促していく。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40</xdr:row>
      <xdr:rowOff>131572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648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12700</xdr:rowOff>
    </xdr:from>
    <xdr:to>
      <xdr:col>82</xdr:col>
      <xdr:colOff>107950</xdr:colOff>
      <xdr:row>34</xdr:row>
      <xdr:rowOff>35560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58420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52849</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12700</xdr:rowOff>
    </xdr:from>
    <xdr:to>
      <xdr:col>78</xdr:col>
      <xdr:colOff>69850</xdr:colOff>
      <xdr:row>34</xdr:row>
      <xdr:rowOff>81280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58420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81280</xdr:rowOff>
    </xdr:from>
    <xdr:to>
      <xdr:col>73</xdr:col>
      <xdr:colOff>180975</xdr:colOff>
      <xdr:row>34</xdr:row>
      <xdr:rowOff>117856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59105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67056</xdr:rowOff>
    </xdr:from>
    <xdr:to>
      <xdr:col>74</xdr:col>
      <xdr:colOff>31750</xdr:colOff>
      <xdr:row>36</xdr:row>
      <xdr:rowOff>168656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153433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117856</xdr:rowOff>
    </xdr:from>
    <xdr:to>
      <xdr:col>69</xdr:col>
      <xdr:colOff>92075</xdr:colOff>
      <xdr:row>34</xdr:row>
      <xdr:rowOff>122428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59471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156210</xdr:rowOff>
    </xdr:from>
    <xdr:to>
      <xdr:col>82</xdr:col>
      <xdr:colOff>158750</xdr:colOff>
      <xdr:row>34</xdr:row>
      <xdr:rowOff>86360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64787</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133350</xdr:rowOff>
    </xdr:from>
    <xdr:to>
      <xdr:col>78</xdr:col>
      <xdr:colOff>120650</xdr:colOff>
      <xdr:row>34</xdr:row>
      <xdr:rowOff>63500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73677</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56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30480</xdr:rowOff>
    </xdr:from>
    <xdr:to>
      <xdr:col>74</xdr:col>
      <xdr:colOff>31750</xdr:colOff>
      <xdr:row>34</xdr:row>
      <xdr:rowOff>132080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142257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67056</xdr:rowOff>
    </xdr:from>
    <xdr:to>
      <xdr:col>69</xdr:col>
      <xdr:colOff>142875</xdr:colOff>
      <xdr:row>34</xdr:row>
      <xdr:rowOff>168656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7383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71628</xdr:rowOff>
    </xdr:from>
    <xdr:to>
      <xdr:col>65</xdr:col>
      <xdr:colOff>53975</xdr:colOff>
      <xdr:row>35</xdr:row>
      <xdr:rowOff>1778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11955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66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前年度より</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。令和２年度までは、類に団体平均く比べ下回っていたが、令和</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年度</a:t>
          </a:r>
          <a:r>
            <a:rPr kumimoji="1" lang="ja-JP" altLang="en-US" sz="1100" b="0" i="0" baseline="0">
              <a:solidFill>
                <a:schemeClr val="dk1"/>
              </a:solidFill>
              <a:effectLst/>
              <a:latin typeface="+mn-lt"/>
              <a:ea typeface="+mn-ea"/>
              <a:cs typeface="+mn-cs"/>
            </a:rPr>
            <a:t>から上回っている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学校等の教育施設をはじめとする公共施設等の更新といった大規模な普通建設事業が今後控えているため、地方債の発行額が増加する見込みである。今後の財政状況においても、公債費の負担は重たいものとなるため、公債費負担適正化計画に基づき新規事業の優先度点検や事業規模の見直しを行い、新規地方債の発行を抑制し適正な水準の確保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153670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095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111761</xdr:rowOff>
    </xdr:from>
    <xdr:to>
      <xdr:col>24</xdr:col>
      <xdr:colOff>25400</xdr:colOff>
      <xdr:row>77</xdr:row>
      <xdr:rowOff>24130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141961"/>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119397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111761</xdr:rowOff>
    </xdr:from>
    <xdr:to>
      <xdr:col>19</xdr:col>
      <xdr:colOff>187325</xdr:colOff>
      <xdr:row>76</xdr:row>
      <xdr:rowOff>161289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1419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60961</xdr:rowOff>
    </xdr:from>
    <xdr:to>
      <xdr:col>20</xdr:col>
      <xdr:colOff>38100</xdr:colOff>
      <xdr:row>76</xdr:row>
      <xdr:rowOff>162561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1287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161289</xdr:rowOff>
    </xdr:from>
    <xdr:to>
      <xdr:col>15</xdr:col>
      <xdr:colOff>98425</xdr:colOff>
      <xdr:row>77</xdr:row>
      <xdr:rowOff>1270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1914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92711</xdr:rowOff>
    </xdr:from>
    <xdr:to>
      <xdr:col>11</xdr:col>
      <xdr:colOff>9525</xdr:colOff>
      <xdr:row>77</xdr:row>
      <xdr:rowOff>1270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12291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11430</xdr:rowOff>
    </xdr:from>
    <xdr:to>
      <xdr:col>11</xdr:col>
      <xdr:colOff>60325</xdr:colOff>
      <xdr:row>77</xdr:row>
      <xdr:rowOff>113030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97807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116857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60961</xdr:rowOff>
    </xdr:from>
    <xdr:to>
      <xdr:col>20</xdr:col>
      <xdr:colOff>38100</xdr:colOff>
      <xdr:row>76</xdr:row>
      <xdr:rowOff>162561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147338</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177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110489</xdr:rowOff>
    </xdr:from>
    <xdr:to>
      <xdr:col>15</xdr:col>
      <xdr:colOff>149225</xdr:colOff>
      <xdr:row>77</xdr:row>
      <xdr:rowOff>40639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50817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121920</xdr:rowOff>
    </xdr:from>
    <xdr:to>
      <xdr:col>11</xdr:col>
      <xdr:colOff>60325</xdr:colOff>
      <xdr:row>77</xdr:row>
      <xdr:rowOff>52070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41911</xdr:rowOff>
    </xdr:from>
    <xdr:to>
      <xdr:col>6</xdr:col>
      <xdr:colOff>171450</xdr:colOff>
      <xdr:row>76</xdr:row>
      <xdr:rowOff>143511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153687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前年度と比較して</a:t>
          </a:r>
          <a:r>
            <a:rPr kumimoji="1" lang="en-US" altLang="ja-JP" sz="1100" b="0" i="0" baseline="0">
              <a:solidFill>
                <a:schemeClr val="dk1"/>
              </a:solidFill>
              <a:effectLst/>
              <a:latin typeface="+mn-lt"/>
              <a:ea typeface="+mn-ea"/>
              <a:cs typeface="+mn-cs"/>
            </a:rPr>
            <a:t>1.4</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している。類似団体平均値より</a:t>
          </a:r>
          <a:r>
            <a:rPr kumimoji="1" lang="en-US" altLang="ja-JP" sz="1100" b="0" i="0" baseline="0">
              <a:solidFill>
                <a:schemeClr val="dk1"/>
              </a:solidFill>
              <a:effectLst/>
              <a:latin typeface="+mn-lt"/>
              <a:ea typeface="+mn-ea"/>
              <a:cs typeface="+mn-cs"/>
            </a:rPr>
            <a:t>3.1</a:t>
          </a:r>
          <a:r>
            <a:rPr kumimoji="1" lang="ja-JP" altLang="ja-JP" sz="1100" b="0" i="0" baseline="0">
              <a:solidFill>
                <a:schemeClr val="dk1"/>
              </a:solidFill>
              <a:effectLst/>
              <a:latin typeface="+mn-lt"/>
              <a:ea typeface="+mn-ea"/>
              <a:cs typeface="+mn-cs"/>
            </a:rPr>
            <a:t>ポイント上回っている。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増加する見込みの普通建設事業費を確保するためにも財政の弾力性を示す指標である経常収支比率の改善を図る必要がある。税収やその他の自主財源の確保、行政コストの見直しや、歳出抑制等により経費節減に努め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今後は、住民サービスの向上を図るなかで、職員のコスト意識の徹底など行政改革に努める。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82913</xdr:rowOff>
    </xdr:from>
    <xdr:to>
      <xdr:col>82</xdr:col>
      <xdr:colOff>107950</xdr:colOff>
      <xdr:row>82</xdr:row>
      <xdr:rowOff>97608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59876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69685</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412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97608</xdr:rowOff>
    </xdr:from>
    <xdr:to>
      <xdr:col>82</xdr:col>
      <xdr:colOff>196850</xdr:colOff>
      <xdr:row>82</xdr:row>
      <xdr:rowOff>97608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415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169290</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4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82913</xdr:rowOff>
    </xdr:from>
    <xdr:to>
      <xdr:col>82</xdr:col>
      <xdr:colOff>196850</xdr:colOff>
      <xdr:row>73</xdr:row>
      <xdr:rowOff>82913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59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131899</xdr:rowOff>
    </xdr:from>
    <xdr:to>
      <xdr:col>82</xdr:col>
      <xdr:colOff>107950</xdr:colOff>
      <xdr:row>78</xdr:row>
      <xdr:rowOff>6169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333549"/>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42108</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072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25581</xdr:rowOff>
    </xdr:from>
    <xdr:to>
      <xdr:col>82</xdr:col>
      <xdr:colOff>158750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131899</xdr:rowOff>
    </xdr:from>
    <xdr:to>
      <xdr:col>78</xdr:col>
      <xdr:colOff>69850</xdr:colOff>
      <xdr:row>78</xdr:row>
      <xdr:rowOff>68218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333549"/>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128451</xdr:rowOff>
    </xdr:from>
    <xdr:to>
      <xdr:col>78</xdr:col>
      <xdr:colOff>120650</xdr:colOff>
      <xdr:row>77</xdr:row>
      <xdr:rowOff>58601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68778</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927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68218</xdr:rowOff>
    </xdr:from>
    <xdr:to>
      <xdr:col>73</xdr:col>
      <xdr:colOff>180975</xdr:colOff>
      <xdr:row>78</xdr:row>
      <xdr:rowOff>117202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441318"/>
          <a:ext cx="8890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68036</xdr:rowOff>
    </xdr:from>
    <xdr:to>
      <xdr:col>74</xdr:col>
      <xdr:colOff>31750</xdr:colOff>
      <xdr:row>77</xdr:row>
      <xdr:rowOff>169636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8363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03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117202</xdr:rowOff>
    </xdr:from>
    <xdr:to>
      <xdr:col>69</xdr:col>
      <xdr:colOff>92075</xdr:colOff>
      <xdr:row>78</xdr:row>
      <xdr:rowOff>166188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490302"/>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84364</xdr:rowOff>
    </xdr:from>
    <xdr:to>
      <xdr:col>69</xdr:col>
      <xdr:colOff>142875</xdr:colOff>
      <xdr:row>78</xdr:row>
      <xdr:rowOff>14514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24691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143148</xdr:rowOff>
    </xdr:from>
    <xdr:to>
      <xdr:col>65</xdr:col>
      <xdr:colOff>53975</xdr:colOff>
      <xdr:row>78</xdr:row>
      <xdr:rowOff>73298</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83475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126819</xdr:rowOff>
    </xdr:from>
    <xdr:to>
      <xdr:col>82</xdr:col>
      <xdr:colOff>158750</xdr:colOff>
      <xdr:row>78</xdr:row>
      <xdr:rowOff>56969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32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98896</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81099</xdr:rowOff>
    </xdr:from>
    <xdr:to>
      <xdr:col>78</xdr:col>
      <xdr:colOff>120650</xdr:colOff>
      <xdr:row>78</xdr:row>
      <xdr:rowOff>11249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28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167476</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369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17418</xdr:rowOff>
    </xdr:from>
    <xdr:to>
      <xdr:col>74</xdr:col>
      <xdr:colOff>31750</xdr:colOff>
      <xdr:row>78</xdr:row>
      <xdr:rowOff>119018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39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103795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47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66402</xdr:rowOff>
    </xdr:from>
    <xdr:to>
      <xdr:col>69</xdr:col>
      <xdr:colOff>142875</xdr:colOff>
      <xdr:row>78</xdr:row>
      <xdr:rowOff>168002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43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152779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52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115388</xdr:rowOff>
    </xdr:from>
    <xdr:to>
      <xdr:col>65</xdr:col>
      <xdr:colOff>53975</xdr:colOff>
      <xdr:row>79</xdr:row>
      <xdr:rowOff>45538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48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30315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57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沖縄県渡嘉敷村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129658</xdr:rowOff>
    </xdr:from>
    <xdr:to>
      <xdr:col>29</xdr:col>
      <xdr:colOff>127000</xdr:colOff>
      <xdr:row>19</xdr:row>
      <xdr:rowOff>134600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1783"/>
          <a:ext cx="0" cy="1547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106677</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134600</xdr:rowOff>
    </xdr:from>
    <xdr:to>
      <xdr:col>30</xdr:col>
      <xdr:colOff>25400</xdr:colOff>
      <xdr:row>19</xdr:row>
      <xdr:rowOff>134600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97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44585</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129658</xdr:rowOff>
    </xdr:from>
    <xdr:to>
      <xdr:col>30</xdr:col>
      <xdr:colOff>25400</xdr:colOff>
      <xdr:row>10</xdr:row>
      <xdr:rowOff>129658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1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121144</xdr:rowOff>
    </xdr:from>
    <xdr:to>
      <xdr:col>29</xdr:col>
      <xdr:colOff>127000</xdr:colOff>
      <xdr:row>15</xdr:row>
      <xdr:rowOff>125047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003800" y="2740519"/>
          <a:ext cx="647700" cy="3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104723</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66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132646</xdr:rowOff>
    </xdr:from>
    <xdr:to>
      <xdr:col>29</xdr:col>
      <xdr:colOff>177800</xdr:colOff>
      <xdr:row>18</xdr:row>
      <xdr:rowOff>62796</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0949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121144</xdr:rowOff>
    </xdr:from>
    <xdr:to>
      <xdr:col>26</xdr:col>
      <xdr:colOff>50800</xdr:colOff>
      <xdr:row>16</xdr:row>
      <xdr:rowOff>3577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2740519"/>
          <a:ext cx="698500" cy="53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157912</xdr:rowOff>
    </xdr:from>
    <xdr:to>
      <xdr:col>26</xdr:col>
      <xdr:colOff>101600</xdr:colOff>
      <xdr:row>18</xdr:row>
      <xdr:rowOff>88062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72839</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0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148295</xdr:rowOff>
    </xdr:from>
    <xdr:to>
      <xdr:col>22</xdr:col>
      <xdr:colOff>114300</xdr:colOff>
      <xdr:row>16</xdr:row>
      <xdr:rowOff>3577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3606800" y="2767670"/>
          <a:ext cx="698500" cy="26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167461</xdr:rowOff>
    </xdr:from>
    <xdr:to>
      <xdr:col>22</xdr:col>
      <xdr:colOff>165100</xdr:colOff>
      <xdr:row>18</xdr:row>
      <xdr:rowOff>97611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82388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1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148295</xdr:rowOff>
    </xdr:from>
    <xdr:to>
      <xdr:col>18</xdr:col>
      <xdr:colOff>177800</xdr:colOff>
      <xdr:row>16</xdr:row>
      <xdr:rowOff>32168</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2767670"/>
          <a:ext cx="698500" cy="553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154531</xdr:rowOff>
    </xdr:from>
    <xdr:to>
      <xdr:col>19</xdr:col>
      <xdr:colOff>38100</xdr:colOff>
      <xdr:row>18</xdr:row>
      <xdr:rowOff>84681</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69458</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0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160884</xdr:rowOff>
    </xdr:from>
    <xdr:to>
      <xdr:col>15</xdr:col>
      <xdr:colOff>101600</xdr:colOff>
      <xdr:row>18</xdr:row>
      <xdr:rowOff>91034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75811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74247</xdr:rowOff>
    </xdr:from>
    <xdr:to>
      <xdr:col>29</xdr:col>
      <xdr:colOff>177800</xdr:colOff>
      <xdr:row>16</xdr:row>
      <xdr:rowOff>4397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693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90774</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53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70344</xdr:rowOff>
    </xdr:from>
    <xdr:to>
      <xdr:col>26</xdr:col>
      <xdr:colOff>101600</xdr:colOff>
      <xdr:row>16</xdr:row>
      <xdr:rowOff>494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689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10671</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458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124227</xdr:rowOff>
    </xdr:from>
    <xdr:to>
      <xdr:col>22</xdr:col>
      <xdr:colOff>165100</xdr:colOff>
      <xdr:row>16</xdr:row>
      <xdr:rowOff>54377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2743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64554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512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97495</xdr:rowOff>
    </xdr:from>
    <xdr:to>
      <xdr:col>19</xdr:col>
      <xdr:colOff>38100</xdr:colOff>
      <xdr:row>16</xdr:row>
      <xdr:rowOff>27645</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2716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37822</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48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152818</xdr:rowOff>
    </xdr:from>
    <xdr:to>
      <xdr:col>15</xdr:col>
      <xdr:colOff>101600</xdr:colOff>
      <xdr:row>16</xdr:row>
      <xdr:rowOff>82968</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2772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93145</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54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219339</xdr:rowOff>
    </xdr:from>
    <xdr:to>
      <xdr:col>29</xdr:col>
      <xdr:colOff>127000</xdr:colOff>
      <xdr:row>37</xdr:row>
      <xdr:rowOff>174728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3889"/>
          <a:ext cx="0" cy="11555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146805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27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174728</xdr:rowOff>
    </xdr:from>
    <xdr:to>
      <xdr:col>30</xdr:col>
      <xdr:colOff>25400</xdr:colOff>
      <xdr:row>37</xdr:row>
      <xdr:rowOff>174728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2994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134266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219339</xdr:rowOff>
    </xdr:from>
    <xdr:to>
      <xdr:col>30</xdr:col>
      <xdr:colOff>25400</xdr:colOff>
      <xdr:row>33</xdr:row>
      <xdr:rowOff>219339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3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203737</xdr:rowOff>
    </xdr:from>
    <xdr:to>
      <xdr:col>29</xdr:col>
      <xdr:colOff>127000</xdr:colOff>
      <xdr:row>35</xdr:row>
      <xdr:rowOff>334439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814087"/>
          <a:ext cx="647700" cy="1307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294384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04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322307</xdr:rowOff>
    </xdr:from>
    <xdr:to>
      <xdr:col>29</xdr:col>
      <xdr:colOff>177800</xdr:colOff>
      <xdr:row>36</xdr:row>
      <xdr:rowOff>81007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334439</xdr:rowOff>
    </xdr:from>
    <xdr:to>
      <xdr:col>26</xdr:col>
      <xdr:colOff>50800</xdr:colOff>
      <xdr:row>36</xdr:row>
      <xdr:rowOff>27955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944789"/>
          <a:ext cx="698500" cy="36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3128</xdr:rowOff>
    </xdr:from>
    <xdr:to>
      <xdr:col>26</xdr:col>
      <xdr:colOff>101600</xdr:colOff>
      <xdr:row>36</xdr:row>
      <xdr:rowOff>104728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56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89505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4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27955</xdr:rowOff>
    </xdr:from>
    <xdr:to>
      <xdr:col>22</xdr:col>
      <xdr:colOff>114300</xdr:colOff>
      <xdr:row>36</xdr:row>
      <xdr:rowOff>34714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981205"/>
          <a:ext cx="698500" cy="67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329222</xdr:rowOff>
    </xdr:from>
    <xdr:to>
      <xdr:col>22</xdr:col>
      <xdr:colOff>165100</xdr:colOff>
      <xdr:row>36</xdr:row>
      <xdr:rowOff>87922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72699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34714</xdr:rowOff>
    </xdr:from>
    <xdr:to>
      <xdr:col>18</xdr:col>
      <xdr:colOff>177800</xdr:colOff>
      <xdr:row>36</xdr:row>
      <xdr:rowOff>78484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987964"/>
          <a:ext cx="698500" cy="43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338122</xdr:rowOff>
    </xdr:from>
    <xdr:to>
      <xdr:col>19</xdr:col>
      <xdr:colOff>38100</xdr:colOff>
      <xdr:row>36</xdr:row>
      <xdr:rowOff>96822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48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81599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3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341258</xdr:rowOff>
    </xdr:from>
    <xdr:to>
      <xdr:col>15</xdr:col>
      <xdr:colOff>101600</xdr:colOff>
      <xdr:row>36</xdr:row>
      <xdr:rowOff>99958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51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110135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2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152937</xdr:rowOff>
    </xdr:from>
    <xdr:to>
      <xdr:col>29</xdr:col>
      <xdr:colOff>177800</xdr:colOff>
      <xdr:row>35</xdr:row>
      <xdr:rowOff>254537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63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340914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60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283639</xdr:rowOff>
    </xdr:from>
    <xdr:to>
      <xdr:col>26</xdr:col>
      <xdr:colOff>101600</xdr:colOff>
      <xdr:row>36</xdr:row>
      <xdr:rowOff>42339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93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52516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662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320055</xdr:rowOff>
    </xdr:from>
    <xdr:to>
      <xdr:col>22</xdr:col>
      <xdr:colOff>165100</xdr:colOff>
      <xdr:row>36</xdr:row>
      <xdr:rowOff>78755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30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88932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69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326814</xdr:rowOff>
    </xdr:from>
    <xdr:to>
      <xdr:col>19</xdr:col>
      <xdr:colOff>38100</xdr:colOff>
      <xdr:row>36</xdr:row>
      <xdr:rowOff>85514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37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95691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70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27684</xdr:rowOff>
    </xdr:from>
    <xdr:to>
      <xdr:col>15</xdr:col>
      <xdr:colOff>101600</xdr:colOff>
      <xdr:row>36</xdr:row>
      <xdr:rowOff>129284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80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114061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67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沖縄県渡嘉敷村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695
690
19.23
1,716,691
1,605,400
108,229
831,869
1,191,411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30522</xdr:rowOff>
    </xdr:from>
    <xdr:to>
      <xdr:col>24</xdr:col>
      <xdr:colOff>62865</xdr:colOff>
      <xdr:row>38</xdr:row>
      <xdr:rowOff>119714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74022"/>
          <a:ext cx="1270" cy="1460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123541</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119714</xdr:rowOff>
    </xdr:from>
    <xdr:to>
      <xdr:col>24</xdr:col>
      <xdr:colOff>152400</xdr:colOff>
      <xdr:row>38</xdr:row>
      <xdr:rowOff>119714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148649</xdr:rowOff>
    </xdr:from>
    <xdr:ext cx="599010"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4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30522</xdr:rowOff>
    </xdr:from>
    <xdr:to>
      <xdr:col>24</xdr:col>
      <xdr:colOff>152400</xdr:colOff>
      <xdr:row>30</xdr:row>
      <xdr:rowOff>30522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7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28512</xdr:rowOff>
    </xdr:from>
    <xdr:to>
      <xdr:col>24</xdr:col>
      <xdr:colOff>63500</xdr:colOff>
      <xdr:row>34</xdr:row>
      <xdr:rowOff>43141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5857812"/>
          <a:ext cx="838200" cy="1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123715</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2959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145288</xdr:rowOff>
    </xdr:from>
    <xdr:to>
      <xdr:col>24</xdr:col>
      <xdr:colOff>114300</xdr:colOff>
      <xdr:row>37</xdr:row>
      <xdr:rowOff>75438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43141</xdr:rowOff>
    </xdr:from>
    <xdr:to>
      <xdr:col>19</xdr:col>
      <xdr:colOff>177800</xdr:colOff>
      <xdr:row>34</xdr:row>
      <xdr:rowOff>101202</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5872441"/>
          <a:ext cx="889000" cy="5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166147</xdr:rowOff>
    </xdr:from>
    <xdr:to>
      <xdr:col>20</xdr:col>
      <xdr:colOff>38100</xdr:colOff>
      <xdr:row>37</xdr:row>
      <xdr:rowOff>96297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87424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3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101202</xdr:rowOff>
    </xdr:from>
    <xdr:to>
      <xdr:col>15</xdr:col>
      <xdr:colOff>50800</xdr:colOff>
      <xdr:row>34</xdr:row>
      <xdr:rowOff>151511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5930502"/>
          <a:ext cx="889000" cy="5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91844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151511</xdr:rowOff>
    </xdr:from>
    <xdr:to>
      <xdr:col>10</xdr:col>
      <xdr:colOff>114300</xdr:colOff>
      <xdr:row>34</xdr:row>
      <xdr:rowOff>156164</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5980811"/>
          <a:ext cx="889000" cy="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34714</xdr:rowOff>
    </xdr:from>
    <xdr:to>
      <xdr:col>10</xdr:col>
      <xdr:colOff>165100</xdr:colOff>
      <xdr:row>37</xdr:row>
      <xdr:rowOff>136314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127440</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42243</xdr:rowOff>
    </xdr:from>
    <xdr:to>
      <xdr:col>6</xdr:col>
      <xdr:colOff>38100</xdr:colOff>
      <xdr:row>37</xdr:row>
      <xdr:rowOff>143843</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134969</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149162</xdr:rowOff>
    </xdr:from>
    <xdr:to>
      <xdr:col>24</xdr:col>
      <xdr:colOff>114300</xdr:colOff>
      <xdr:row>34</xdr:row>
      <xdr:rowOff>79312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580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589</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565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163791</xdr:rowOff>
    </xdr:from>
    <xdr:to>
      <xdr:col>20</xdr:col>
      <xdr:colOff>38100</xdr:colOff>
      <xdr:row>34</xdr:row>
      <xdr:rowOff>93941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582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110468</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596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50402</xdr:rowOff>
    </xdr:from>
    <xdr:to>
      <xdr:col>15</xdr:col>
      <xdr:colOff>101600</xdr:colOff>
      <xdr:row>34</xdr:row>
      <xdr:rowOff>152002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587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168529</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565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100711</xdr:rowOff>
    </xdr:from>
    <xdr:to>
      <xdr:col>10</xdr:col>
      <xdr:colOff>165100</xdr:colOff>
      <xdr:row>35</xdr:row>
      <xdr:rowOff>30861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593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47388</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5705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105364</xdr:rowOff>
    </xdr:from>
    <xdr:to>
      <xdr:col>6</xdr:col>
      <xdr:colOff>38100</xdr:colOff>
      <xdr:row>35</xdr:row>
      <xdr:rowOff>35514</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593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52041</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5709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13412</xdr:rowOff>
    </xdr:from>
    <xdr:to>
      <xdr:col>24</xdr:col>
      <xdr:colOff>62865</xdr:colOff>
      <xdr:row>58</xdr:row>
      <xdr:rowOff>145523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85912"/>
          <a:ext cx="1270" cy="1503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149350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9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145523</xdr:rowOff>
    </xdr:from>
    <xdr:to>
      <xdr:col>24</xdr:col>
      <xdr:colOff>152400</xdr:colOff>
      <xdr:row>58</xdr:row>
      <xdr:rowOff>145523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8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131539</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611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13412</xdr:rowOff>
    </xdr:from>
    <xdr:to>
      <xdr:col>24</xdr:col>
      <xdr:colOff>152400</xdr:colOff>
      <xdr:row>50</xdr:row>
      <xdr:rowOff>13412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8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153398</xdr:rowOff>
    </xdr:from>
    <xdr:to>
      <xdr:col>24</xdr:col>
      <xdr:colOff>63500</xdr:colOff>
      <xdr:row>57</xdr:row>
      <xdr:rowOff>44538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54598"/>
          <a:ext cx="838200" cy="6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98093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70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119666</xdr:rowOff>
    </xdr:from>
    <xdr:to>
      <xdr:col>24</xdr:col>
      <xdr:colOff>114300</xdr:colOff>
      <xdr:row>58</xdr:row>
      <xdr:rowOff>49816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160617</xdr:rowOff>
    </xdr:from>
    <xdr:to>
      <xdr:col>19</xdr:col>
      <xdr:colOff>177800</xdr:colOff>
      <xdr:row>57</xdr:row>
      <xdr:rowOff>44538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761817"/>
          <a:ext cx="889000" cy="5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146526</xdr:rowOff>
    </xdr:from>
    <xdr:to>
      <xdr:col>20</xdr:col>
      <xdr:colOff>38100</xdr:colOff>
      <xdr:row>58</xdr:row>
      <xdr:rowOff>76676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19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67803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10011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152733</xdr:rowOff>
    </xdr:from>
    <xdr:to>
      <xdr:col>15</xdr:col>
      <xdr:colOff>50800</xdr:colOff>
      <xdr:row>56</xdr:row>
      <xdr:rowOff>160617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753933"/>
          <a:ext cx="889000" cy="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134594</xdr:rowOff>
    </xdr:from>
    <xdr:to>
      <xdr:col>15</xdr:col>
      <xdr:colOff>101600</xdr:colOff>
      <xdr:row>58</xdr:row>
      <xdr:rowOff>64744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0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55871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999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152733</xdr:rowOff>
    </xdr:from>
    <xdr:to>
      <xdr:col>10</xdr:col>
      <xdr:colOff>114300</xdr:colOff>
      <xdr:row>56</xdr:row>
      <xdr:rowOff>159683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53933"/>
          <a:ext cx="889000" cy="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127314</xdr:rowOff>
    </xdr:from>
    <xdr:to>
      <xdr:col>10</xdr:col>
      <xdr:colOff>165100</xdr:colOff>
      <xdr:row>58</xdr:row>
      <xdr:rowOff>57464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48591</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9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126237</xdr:rowOff>
    </xdr:from>
    <xdr:to>
      <xdr:col>6</xdr:col>
      <xdr:colOff>38100</xdr:colOff>
      <xdr:row>58</xdr:row>
      <xdr:rowOff>56387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47514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9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102598</xdr:rowOff>
    </xdr:from>
    <xdr:to>
      <xdr:col>24</xdr:col>
      <xdr:colOff>114300</xdr:colOff>
      <xdr:row>57</xdr:row>
      <xdr:rowOff>32748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0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125475</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5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165188</xdr:rowOff>
    </xdr:from>
    <xdr:to>
      <xdr:col>20</xdr:col>
      <xdr:colOff>38100</xdr:colOff>
      <xdr:row>57</xdr:row>
      <xdr:rowOff>95338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6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111865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54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109817</xdr:rowOff>
    </xdr:from>
    <xdr:to>
      <xdr:col>15</xdr:col>
      <xdr:colOff>101600</xdr:colOff>
      <xdr:row>57</xdr:row>
      <xdr:rowOff>39967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1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56494</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486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101933</xdr:rowOff>
    </xdr:from>
    <xdr:to>
      <xdr:col>10</xdr:col>
      <xdr:colOff>165100</xdr:colOff>
      <xdr:row>57</xdr:row>
      <xdr:rowOff>32083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0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48610</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47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108883</xdr:rowOff>
    </xdr:from>
    <xdr:to>
      <xdr:col>6</xdr:col>
      <xdr:colOff>38100</xdr:colOff>
      <xdr:row>57</xdr:row>
      <xdr:rowOff>39033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1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55560</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48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52426</xdr:rowOff>
    </xdr:from>
    <xdr:to>
      <xdr:col>24</xdr:col>
      <xdr:colOff>62865</xdr:colOff>
      <xdr:row>78</xdr:row>
      <xdr:rowOff>23183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25376"/>
          <a:ext cx="1270" cy="1170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27010</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0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23183</xdr:rowOff>
    </xdr:from>
    <xdr:to>
      <xdr:col>24</xdr:col>
      <xdr:colOff>152400</xdr:colOff>
      <xdr:row>78</xdr:row>
      <xdr:rowOff>23183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170553</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0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52426</xdr:rowOff>
    </xdr:from>
    <xdr:to>
      <xdr:col>24</xdr:col>
      <xdr:colOff>152400</xdr:colOff>
      <xdr:row>71</xdr:row>
      <xdr:rowOff>52426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25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121052</xdr:rowOff>
    </xdr:from>
    <xdr:to>
      <xdr:col>24</xdr:col>
      <xdr:colOff>63500</xdr:colOff>
      <xdr:row>77</xdr:row>
      <xdr:rowOff>138774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322702"/>
          <a:ext cx="838200" cy="1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6861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037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155434</xdr:rowOff>
    </xdr:from>
    <xdr:to>
      <xdr:col>24</xdr:col>
      <xdr:colOff>114300</xdr:colOff>
      <xdr:row>77</xdr:row>
      <xdr:rowOff>85584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89734</xdr:rowOff>
    </xdr:from>
    <xdr:to>
      <xdr:col>19</xdr:col>
      <xdr:colOff>177800</xdr:colOff>
      <xdr:row>77</xdr:row>
      <xdr:rowOff>138774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291384"/>
          <a:ext cx="889000" cy="4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163663</xdr:rowOff>
    </xdr:from>
    <xdr:to>
      <xdr:col>20</xdr:col>
      <xdr:colOff>38100</xdr:colOff>
      <xdr:row>77</xdr:row>
      <xdr:rowOff>93813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9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110341</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6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87751</xdr:rowOff>
    </xdr:from>
    <xdr:to>
      <xdr:col>15</xdr:col>
      <xdr:colOff>50800</xdr:colOff>
      <xdr:row>77</xdr:row>
      <xdr:rowOff>89734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289401"/>
          <a:ext cx="889000" cy="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14999</xdr:rowOff>
    </xdr:from>
    <xdr:to>
      <xdr:col>15</xdr:col>
      <xdr:colOff>101600</xdr:colOff>
      <xdr:row>77</xdr:row>
      <xdr:rowOff>116599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1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133126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9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61274</xdr:rowOff>
    </xdr:from>
    <xdr:to>
      <xdr:col>10</xdr:col>
      <xdr:colOff>114300</xdr:colOff>
      <xdr:row>77</xdr:row>
      <xdr:rowOff>87751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262924"/>
          <a:ext cx="889000" cy="2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28384</xdr:rowOff>
    </xdr:from>
    <xdr:to>
      <xdr:col>10</xdr:col>
      <xdr:colOff>165100</xdr:colOff>
      <xdr:row>77</xdr:row>
      <xdr:rowOff>129984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3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146511</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0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7885</xdr:rowOff>
    </xdr:from>
    <xdr:to>
      <xdr:col>6</xdr:col>
      <xdr:colOff>38100</xdr:colOff>
      <xdr:row>77</xdr:row>
      <xdr:rowOff>109485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0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126012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298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70252</xdr:rowOff>
    </xdr:from>
    <xdr:to>
      <xdr:col>24</xdr:col>
      <xdr:colOff>114300</xdr:colOff>
      <xdr:row>78</xdr:row>
      <xdr:rowOff>402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7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156629</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8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87974</xdr:rowOff>
    </xdr:from>
    <xdr:to>
      <xdr:col>20</xdr:col>
      <xdr:colOff>38100</xdr:colOff>
      <xdr:row>78</xdr:row>
      <xdr:rowOff>18124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8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9251</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38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38934</xdr:rowOff>
    </xdr:from>
    <xdr:to>
      <xdr:col>15</xdr:col>
      <xdr:colOff>101600</xdr:colOff>
      <xdr:row>77</xdr:row>
      <xdr:rowOff>140534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4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131661</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33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36951</xdr:rowOff>
    </xdr:from>
    <xdr:to>
      <xdr:col>10</xdr:col>
      <xdr:colOff>165100</xdr:colOff>
      <xdr:row>77</xdr:row>
      <xdr:rowOff>138551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3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129678</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33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10474</xdr:rowOff>
    </xdr:from>
    <xdr:to>
      <xdr:col>6</xdr:col>
      <xdr:colOff>38100</xdr:colOff>
      <xdr:row>77</xdr:row>
      <xdr:rowOff>112074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1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103201</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30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148752</xdr:rowOff>
    </xdr:from>
    <xdr:to>
      <xdr:col>24</xdr:col>
      <xdr:colOff>62865</xdr:colOff>
      <xdr:row>98</xdr:row>
      <xdr:rowOff>118425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79252"/>
          <a:ext cx="1270" cy="134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122252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2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118425</xdr:rowOff>
    </xdr:from>
    <xdr:to>
      <xdr:col>24</xdr:col>
      <xdr:colOff>152400</xdr:colOff>
      <xdr:row>98</xdr:row>
      <xdr:rowOff>118425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20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95429</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5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148752</xdr:rowOff>
    </xdr:from>
    <xdr:to>
      <xdr:col>24</xdr:col>
      <xdr:colOff>152400</xdr:colOff>
      <xdr:row>90</xdr:row>
      <xdr:rowOff>148752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7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53358</xdr:rowOff>
    </xdr:from>
    <xdr:to>
      <xdr:col>24</xdr:col>
      <xdr:colOff>63500</xdr:colOff>
      <xdr:row>95</xdr:row>
      <xdr:rowOff>120955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341108"/>
          <a:ext cx="838200" cy="6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54421</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70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31544</xdr:rowOff>
    </xdr:from>
    <xdr:to>
      <xdr:col>24</xdr:col>
      <xdr:colOff>114300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53358</xdr:rowOff>
    </xdr:from>
    <xdr:to>
      <xdr:col>19</xdr:col>
      <xdr:colOff>177800</xdr:colOff>
      <xdr:row>96</xdr:row>
      <xdr:rowOff>77673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341108"/>
          <a:ext cx="889000" cy="19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143428</xdr:rowOff>
    </xdr:from>
    <xdr:to>
      <xdr:col>20</xdr:col>
      <xdr:colOff>38100</xdr:colOff>
      <xdr:row>95</xdr:row>
      <xdr:rowOff>73578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90105</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77673</xdr:rowOff>
    </xdr:from>
    <xdr:to>
      <xdr:col>15</xdr:col>
      <xdr:colOff>50800</xdr:colOff>
      <xdr:row>96</xdr:row>
      <xdr:rowOff>118402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536873"/>
          <a:ext cx="889000" cy="4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99507</xdr:rowOff>
    </xdr:from>
    <xdr:to>
      <xdr:col>15</xdr:col>
      <xdr:colOff>101600</xdr:colOff>
      <xdr:row>96</xdr:row>
      <xdr:rowOff>29657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46184</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92197</xdr:rowOff>
    </xdr:from>
    <xdr:to>
      <xdr:col>10</xdr:col>
      <xdr:colOff>114300</xdr:colOff>
      <xdr:row>96</xdr:row>
      <xdr:rowOff>118402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551397"/>
          <a:ext cx="889000" cy="2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129384</xdr:rowOff>
    </xdr:from>
    <xdr:to>
      <xdr:col>10</xdr:col>
      <xdr:colOff>165100</xdr:colOff>
      <xdr:row>96</xdr:row>
      <xdr:rowOff>59534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76061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141622</xdr:rowOff>
    </xdr:from>
    <xdr:to>
      <xdr:col>6</xdr:col>
      <xdr:colOff>38100</xdr:colOff>
      <xdr:row>96</xdr:row>
      <xdr:rowOff>71772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88299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0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70155</xdr:rowOff>
    </xdr:from>
    <xdr:to>
      <xdr:col>24</xdr:col>
      <xdr:colOff>114300</xdr:colOff>
      <xdr:row>96</xdr:row>
      <xdr:rowOff>305</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35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48582</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33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2558</xdr:rowOff>
    </xdr:from>
    <xdr:to>
      <xdr:col>20</xdr:col>
      <xdr:colOff>38100</xdr:colOff>
      <xdr:row>95</xdr:row>
      <xdr:rowOff>104158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29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95285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38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26873</xdr:rowOff>
    </xdr:from>
    <xdr:to>
      <xdr:col>15</xdr:col>
      <xdr:colOff>101600</xdr:colOff>
      <xdr:row>96</xdr:row>
      <xdr:rowOff>128473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48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119600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57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67602</xdr:rowOff>
    </xdr:from>
    <xdr:to>
      <xdr:col>10</xdr:col>
      <xdr:colOff>165100</xdr:colOff>
      <xdr:row>96</xdr:row>
      <xdr:rowOff>169202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2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160329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61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41397</xdr:rowOff>
    </xdr:from>
    <xdr:to>
      <xdr:col>6</xdr:col>
      <xdr:colOff>38100</xdr:colOff>
      <xdr:row>96</xdr:row>
      <xdr:rowOff>142997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0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134124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59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132387</xdr:rowOff>
    </xdr:from>
    <xdr:to>
      <xdr:col>54</xdr:col>
      <xdr:colOff>189865</xdr:colOff>
      <xdr:row>38</xdr:row>
      <xdr:rowOff>62202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75887"/>
          <a:ext cx="1270" cy="1301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66029</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8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62202</xdr:rowOff>
    </xdr:from>
    <xdr:to>
      <xdr:col>55</xdr:col>
      <xdr:colOff>88900</xdr:colOff>
      <xdr:row>38</xdr:row>
      <xdr:rowOff>62202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79064</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5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132387</xdr:rowOff>
    </xdr:from>
    <xdr:to>
      <xdr:col>55</xdr:col>
      <xdr:colOff>88900</xdr:colOff>
      <xdr:row>30</xdr:row>
      <xdr:rowOff>132387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7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35699</xdr:rowOff>
    </xdr:from>
    <xdr:to>
      <xdr:col>55</xdr:col>
      <xdr:colOff>0</xdr:colOff>
      <xdr:row>37</xdr:row>
      <xdr:rowOff>80609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379349"/>
          <a:ext cx="838200" cy="4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89656</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904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66779</xdr:rowOff>
    </xdr:from>
    <xdr:to>
      <xdr:col>55</xdr:col>
      <xdr:colOff>50800</xdr:colOff>
      <xdr:row>36</xdr:row>
      <xdr:rowOff>168379</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3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28324</xdr:rowOff>
    </xdr:from>
    <xdr:to>
      <xdr:col>50</xdr:col>
      <xdr:colOff>114300</xdr:colOff>
      <xdr:row>37</xdr:row>
      <xdr:rowOff>35699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200524"/>
          <a:ext cx="889000" cy="17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96991</xdr:rowOff>
    </xdr:from>
    <xdr:to>
      <xdr:col>50</xdr:col>
      <xdr:colOff>165100</xdr:colOff>
      <xdr:row>37</xdr:row>
      <xdr:rowOff>27141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43668</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04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28324</xdr:rowOff>
    </xdr:from>
    <xdr:to>
      <xdr:col>45</xdr:col>
      <xdr:colOff>177800</xdr:colOff>
      <xdr:row>38</xdr:row>
      <xdr:rowOff>48209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200524"/>
          <a:ext cx="889000" cy="36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57500</xdr:rowOff>
    </xdr:from>
    <xdr:to>
      <xdr:col>46</xdr:col>
      <xdr:colOff>38100</xdr:colOff>
      <xdr:row>35</xdr:row>
      <xdr:rowOff>159100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4177</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8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31058</xdr:rowOff>
    </xdr:from>
    <xdr:to>
      <xdr:col>41</xdr:col>
      <xdr:colOff>50800</xdr:colOff>
      <xdr:row>38</xdr:row>
      <xdr:rowOff>48209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6546158"/>
          <a:ext cx="889000" cy="1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140773</xdr:rowOff>
    </xdr:from>
    <xdr:to>
      <xdr:col>41</xdr:col>
      <xdr:colOff>101600</xdr:colOff>
      <xdr:row>37</xdr:row>
      <xdr:rowOff>70923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87450</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08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136531</xdr:rowOff>
    </xdr:from>
    <xdr:to>
      <xdr:col>36</xdr:col>
      <xdr:colOff>165100</xdr:colOff>
      <xdr:row>37</xdr:row>
      <xdr:rowOff>66681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83208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8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29809</xdr:rowOff>
    </xdr:from>
    <xdr:to>
      <xdr:col>55</xdr:col>
      <xdr:colOff>50800</xdr:colOff>
      <xdr:row>37</xdr:row>
      <xdr:rowOff>131409</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37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8236</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35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156349</xdr:rowOff>
    </xdr:from>
    <xdr:to>
      <xdr:col>50</xdr:col>
      <xdr:colOff>165100</xdr:colOff>
      <xdr:row>37</xdr:row>
      <xdr:rowOff>86499</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32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77626</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421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148974</xdr:rowOff>
    </xdr:from>
    <xdr:to>
      <xdr:col>46</xdr:col>
      <xdr:colOff>38100</xdr:colOff>
      <xdr:row>36</xdr:row>
      <xdr:rowOff>79124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14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70251</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24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168859</xdr:rowOff>
    </xdr:from>
    <xdr:to>
      <xdr:col>41</xdr:col>
      <xdr:colOff>101600</xdr:colOff>
      <xdr:row>38</xdr:row>
      <xdr:rowOff>99009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51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90136</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660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151708</xdr:rowOff>
    </xdr:from>
    <xdr:to>
      <xdr:col>36</xdr:col>
      <xdr:colOff>165100</xdr:colOff>
      <xdr:row>38</xdr:row>
      <xdr:rowOff>81858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49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72985</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58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130478</xdr:rowOff>
    </xdr:from>
    <xdr:to>
      <xdr:col>54</xdr:col>
      <xdr:colOff>189865</xdr:colOff>
      <xdr:row>59</xdr:row>
      <xdr:rowOff>30262</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74428"/>
          <a:ext cx="1270" cy="127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34089</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4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30262</xdr:rowOff>
    </xdr:from>
    <xdr:to>
      <xdr:col>55</xdr:col>
      <xdr:colOff>88900</xdr:colOff>
      <xdr:row>59</xdr:row>
      <xdr:rowOff>30262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4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77155</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6496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130478</xdr:rowOff>
    </xdr:from>
    <xdr:to>
      <xdr:col>55</xdr:col>
      <xdr:colOff>88900</xdr:colOff>
      <xdr:row>51</xdr:row>
      <xdr:rowOff>130478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128533</xdr:rowOff>
    </xdr:from>
    <xdr:to>
      <xdr:col>55</xdr:col>
      <xdr:colOff>0</xdr:colOff>
      <xdr:row>58</xdr:row>
      <xdr:rowOff>133808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10072633"/>
          <a:ext cx="838200" cy="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75165</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47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52288</xdr:rowOff>
    </xdr:from>
    <xdr:to>
      <xdr:col>55</xdr:col>
      <xdr:colOff>50800</xdr:colOff>
      <xdr:row>58</xdr:row>
      <xdr:rowOff>153888</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9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128533</xdr:rowOff>
    </xdr:from>
    <xdr:to>
      <xdr:col>50</xdr:col>
      <xdr:colOff>114300</xdr:colOff>
      <xdr:row>58</xdr:row>
      <xdr:rowOff>134907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10072633"/>
          <a:ext cx="889000" cy="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26915</xdr:rowOff>
    </xdr:from>
    <xdr:to>
      <xdr:col>50</xdr:col>
      <xdr:colOff>165100</xdr:colOff>
      <xdr:row>58</xdr:row>
      <xdr:rowOff>128515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145042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74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134907</xdr:rowOff>
    </xdr:from>
    <xdr:to>
      <xdr:col>45</xdr:col>
      <xdr:colOff>177800</xdr:colOff>
      <xdr:row>59</xdr:row>
      <xdr:rowOff>5708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10079007"/>
          <a:ext cx="889000" cy="4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38474</xdr:rowOff>
    </xdr:from>
    <xdr:to>
      <xdr:col>46</xdr:col>
      <xdr:colOff>38100</xdr:colOff>
      <xdr:row>58</xdr:row>
      <xdr:rowOff>140074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156601</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75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19128</xdr:rowOff>
    </xdr:from>
    <xdr:to>
      <xdr:col>41</xdr:col>
      <xdr:colOff>50800</xdr:colOff>
      <xdr:row>59</xdr:row>
      <xdr:rowOff>5708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963228"/>
          <a:ext cx="889000" cy="15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44347</xdr:rowOff>
    </xdr:from>
    <xdr:to>
      <xdr:col>41</xdr:col>
      <xdr:colOff>101600</xdr:colOff>
      <xdr:row>58</xdr:row>
      <xdr:rowOff>145947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8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162474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76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54710</xdr:rowOff>
    </xdr:from>
    <xdr:to>
      <xdr:col>36</xdr:col>
      <xdr:colOff>165100</xdr:colOff>
      <xdr:row>58</xdr:row>
      <xdr:rowOff>156310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147437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10091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83008</xdr:rowOff>
    </xdr:from>
    <xdr:to>
      <xdr:col>55</xdr:col>
      <xdr:colOff>50800</xdr:colOff>
      <xdr:row>59</xdr:row>
      <xdr:rowOff>13158</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100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30716</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7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77733</xdr:rowOff>
    </xdr:from>
    <xdr:to>
      <xdr:col>50</xdr:col>
      <xdr:colOff>165100</xdr:colOff>
      <xdr:row>59</xdr:row>
      <xdr:rowOff>7883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1002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170460</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114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84107</xdr:rowOff>
    </xdr:from>
    <xdr:to>
      <xdr:col>46</xdr:col>
      <xdr:colOff>38100</xdr:colOff>
      <xdr:row>59</xdr:row>
      <xdr:rowOff>14257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2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5384</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12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126358</xdr:rowOff>
    </xdr:from>
    <xdr:to>
      <xdr:col>41</xdr:col>
      <xdr:colOff>101600</xdr:colOff>
      <xdr:row>59</xdr:row>
      <xdr:rowOff>56508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7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47635</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1016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139778</xdr:rowOff>
    </xdr:from>
    <xdr:to>
      <xdr:col>36</xdr:col>
      <xdr:colOff>165100</xdr:colOff>
      <xdr:row>58</xdr:row>
      <xdr:rowOff>69928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1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86455</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687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155905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57405"/>
          <a:ext cx="1270" cy="14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102582</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326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155905</xdr:rowOff>
    </xdr:from>
    <xdr:to>
      <xdr:col>55</xdr:col>
      <xdr:colOff>88900</xdr:colOff>
      <xdr:row>70</xdr:row>
      <xdr:rowOff>155905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5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40314</xdr:rowOff>
    </xdr:from>
    <xdr:to>
      <xdr:col>55</xdr:col>
      <xdr:colOff>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584864"/>
          <a:ext cx="838200" cy="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63419</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65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40542</xdr:rowOff>
    </xdr:from>
    <xdr:to>
      <xdr:col>55</xdr:col>
      <xdr:colOff>50800</xdr:colOff>
      <xdr:row>78</xdr:row>
      <xdr:rowOff>142142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41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39915</xdr:rowOff>
    </xdr:from>
    <xdr:to>
      <xdr:col>50</xdr:col>
      <xdr:colOff>114300</xdr:colOff>
      <xdr:row>79</xdr:row>
      <xdr:rowOff>40314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584465"/>
          <a:ext cx="889000" cy="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160350</xdr:rowOff>
    </xdr:from>
    <xdr:to>
      <xdr:col>50</xdr:col>
      <xdr:colOff>165100</xdr:colOff>
      <xdr:row>78</xdr:row>
      <xdr:rowOff>90500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107027</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13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9331</xdr:rowOff>
    </xdr:from>
    <xdr:to>
      <xdr:col>45</xdr:col>
      <xdr:colOff>177800</xdr:colOff>
      <xdr:row>79</xdr:row>
      <xdr:rowOff>39915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553881"/>
          <a:ext cx="889000" cy="3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16554</xdr:rowOff>
    </xdr:from>
    <xdr:to>
      <xdr:col>46</xdr:col>
      <xdr:colOff>38100</xdr:colOff>
      <xdr:row>78</xdr:row>
      <xdr:rowOff>118154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8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134681</xdr:rowOff>
    </xdr:from>
    <xdr:ext cx="59901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50795" y="1316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17614</xdr:rowOff>
    </xdr:from>
    <xdr:to>
      <xdr:col>41</xdr:col>
      <xdr:colOff>50800</xdr:colOff>
      <xdr:row>79</xdr:row>
      <xdr:rowOff>9331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390714"/>
          <a:ext cx="889000" cy="16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9708</xdr:rowOff>
    </xdr:from>
    <xdr:to>
      <xdr:col>41</xdr:col>
      <xdr:colOff>101600</xdr:colOff>
      <xdr:row>78</xdr:row>
      <xdr:rowOff>111308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127835</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61795" y="13158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21755</xdr:rowOff>
    </xdr:from>
    <xdr:to>
      <xdr:col>36</xdr:col>
      <xdr:colOff>165100</xdr:colOff>
      <xdr:row>78</xdr:row>
      <xdr:rowOff>123355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114482</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48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160964</xdr:rowOff>
    </xdr:from>
    <xdr:to>
      <xdr:col>50</xdr:col>
      <xdr:colOff>165100</xdr:colOff>
      <xdr:row>79</xdr:row>
      <xdr:rowOff>91114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53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82241</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04428" y="1362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160565</xdr:rowOff>
    </xdr:from>
    <xdr:to>
      <xdr:col>46</xdr:col>
      <xdr:colOff>38100</xdr:colOff>
      <xdr:row>79</xdr:row>
      <xdr:rowOff>90715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53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81842</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15428" y="13626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129981</xdr:rowOff>
    </xdr:from>
    <xdr:to>
      <xdr:col>41</xdr:col>
      <xdr:colOff>101600</xdr:colOff>
      <xdr:row>79</xdr:row>
      <xdr:rowOff>60131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50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51258</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59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138264</xdr:rowOff>
    </xdr:from>
    <xdr:to>
      <xdr:col>36</xdr:col>
      <xdr:colOff>165100</xdr:colOff>
      <xdr:row>78</xdr:row>
      <xdr:rowOff>68414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33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84941</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672795" y="13115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56307</xdr:rowOff>
    </xdr:from>
    <xdr:to>
      <xdr:col>54</xdr:col>
      <xdr:colOff>189865</xdr:colOff>
      <xdr:row>98</xdr:row>
      <xdr:rowOff>129826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829707"/>
          <a:ext cx="1270" cy="110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133653</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129826</xdr:rowOff>
    </xdr:from>
    <xdr:to>
      <xdr:col>55</xdr:col>
      <xdr:colOff>88900</xdr:colOff>
      <xdr:row>98</xdr:row>
      <xdr:rowOff>129826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2984</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6049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56307</xdr:rowOff>
    </xdr:from>
    <xdr:to>
      <xdr:col>55</xdr:col>
      <xdr:colOff>88900</xdr:colOff>
      <xdr:row>92</xdr:row>
      <xdr:rowOff>56307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82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109548</xdr:rowOff>
    </xdr:from>
    <xdr:to>
      <xdr:col>55</xdr:col>
      <xdr:colOff>0</xdr:colOff>
      <xdr:row>98</xdr:row>
      <xdr:rowOff>120918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911648"/>
          <a:ext cx="838200" cy="1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28340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658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5463</xdr:rowOff>
    </xdr:from>
    <xdr:to>
      <xdr:col>55</xdr:col>
      <xdr:colOff>50800</xdr:colOff>
      <xdr:row>98</xdr:row>
      <xdr:rowOff>107063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120918</xdr:rowOff>
    </xdr:from>
    <xdr:to>
      <xdr:col>50</xdr:col>
      <xdr:colOff>114300</xdr:colOff>
      <xdr:row>98</xdr:row>
      <xdr:rowOff>137207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923018"/>
          <a:ext cx="889000" cy="1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3113</xdr:rowOff>
    </xdr:from>
    <xdr:to>
      <xdr:col>50</xdr:col>
      <xdr:colOff>165100</xdr:colOff>
      <xdr:row>98</xdr:row>
      <xdr:rowOff>104713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121240</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580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119768</xdr:rowOff>
    </xdr:from>
    <xdr:to>
      <xdr:col>45</xdr:col>
      <xdr:colOff>177800</xdr:colOff>
      <xdr:row>98</xdr:row>
      <xdr:rowOff>137207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921868"/>
          <a:ext cx="889000" cy="1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237</xdr:rowOff>
    </xdr:from>
    <xdr:to>
      <xdr:col>46</xdr:col>
      <xdr:colOff>38100</xdr:colOff>
      <xdr:row>98</xdr:row>
      <xdr:rowOff>101837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118364</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57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119768</xdr:rowOff>
    </xdr:from>
    <xdr:to>
      <xdr:col>41</xdr:col>
      <xdr:colOff>50800</xdr:colOff>
      <xdr:row>98</xdr:row>
      <xdr:rowOff>134765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921868"/>
          <a:ext cx="889000" cy="1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11137</xdr:rowOff>
    </xdr:from>
    <xdr:to>
      <xdr:col>41</xdr:col>
      <xdr:colOff>101600</xdr:colOff>
      <xdr:row>98</xdr:row>
      <xdr:rowOff>112737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129264</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58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18607</xdr:rowOff>
    </xdr:from>
    <xdr:to>
      <xdr:col>36</xdr:col>
      <xdr:colOff>165100</xdr:colOff>
      <xdr:row>98</xdr:row>
      <xdr:rowOff>120207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136734</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59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58748</xdr:rowOff>
    </xdr:from>
    <xdr:to>
      <xdr:col>55</xdr:col>
      <xdr:colOff>50800</xdr:colOff>
      <xdr:row>98</xdr:row>
      <xdr:rowOff>160348</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86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155340</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78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70118</xdr:rowOff>
    </xdr:from>
    <xdr:to>
      <xdr:col>50</xdr:col>
      <xdr:colOff>165100</xdr:colOff>
      <xdr:row>99</xdr:row>
      <xdr:rowOff>268</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87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162845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96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86407</xdr:rowOff>
    </xdr:from>
    <xdr:to>
      <xdr:col>46</xdr:col>
      <xdr:colOff>38100</xdr:colOff>
      <xdr:row>99</xdr:row>
      <xdr:rowOff>16557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7684</xdr:rowOff>
    </xdr:from>
    <xdr:ext cx="469744"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15428" y="1698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68968</xdr:rowOff>
    </xdr:from>
    <xdr:to>
      <xdr:col>41</xdr:col>
      <xdr:colOff>101600</xdr:colOff>
      <xdr:row>98</xdr:row>
      <xdr:rowOff>170568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7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161695</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96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83965</xdr:rowOff>
    </xdr:from>
    <xdr:to>
      <xdr:col>36</xdr:col>
      <xdr:colOff>165100</xdr:colOff>
      <xdr:row>99</xdr:row>
      <xdr:rowOff>14115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8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5242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97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130808</xdr:rowOff>
    </xdr:from>
    <xdr:to>
      <xdr:col>85</xdr:col>
      <xdr:colOff>126364</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4308"/>
          <a:ext cx="1269" cy="151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77485</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4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130808</xdr:rowOff>
    </xdr:from>
    <xdr:to>
      <xdr:col>86</xdr:col>
      <xdr:colOff>25400</xdr:colOff>
      <xdr:row>30</xdr:row>
      <xdr:rowOff>130808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51431</xdr:rowOff>
    </xdr:from>
    <xdr:to>
      <xdr:col>85</xdr:col>
      <xdr:colOff>127000</xdr:colOff>
      <xdr:row>39</xdr:row>
      <xdr:rowOff>97099</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737981"/>
          <a:ext cx="838200" cy="4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5060</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20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153633</xdr:rowOff>
    </xdr:from>
    <xdr:to>
      <xdr:col>85</xdr:col>
      <xdr:colOff>177800</xdr:colOff>
      <xdr:row>39</xdr:row>
      <xdr:rowOff>83783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66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51431</xdr:rowOff>
    </xdr:from>
    <xdr:to>
      <xdr:col>81</xdr:col>
      <xdr:colOff>50800</xdr:colOff>
      <xdr:row>39</xdr:row>
      <xdr:rowOff>77060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737981"/>
          <a:ext cx="889000" cy="2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150164</xdr:rowOff>
    </xdr:from>
    <xdr:to>
      <xdr:col>81</xdr:col>
      <xdr:colOff>101600</xdr:colOff>
      <xdr:row>39</xdr:row>
      <xdr:rowOff>80314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66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96842</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4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77060</xdr:rowOff>
    </xdr:from>
    <xdr:to>
      <xdr:col>76</xdr:col>
      <xdr:colOff>114300</xdr:colOff>
      <xdr:row>39</xdr:row>
      <xdr:rowOff>87308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763610"/>
          <a:ext cx="889000" cy="1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135123</xdr:rowOff>
    </xdr:from>
    <xdr:to>
      <xdr:col>76</xdr:col>
      <xdr:colOff>165100</xdr:colOff>
      <xdr:row>39</xdr:row>
      <xdr:rowOff>65273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81800</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42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73824</xdr:rowOff>
    </xdr:from>
    <xdr:to>
      <xdr:col>71</xdr:col>
      <xdr:colOff>177800</xdr:colOff>
      <xdr:row>39</xdr:row>
      <xdr:rowOff>87308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760374"/>
          <a:ext cx="889000" cy="1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161568</xdr:rowOff>
    </xdr:from>
    <xdr:to>
      <xdr:col>72</xdr:col>
      <xdr:colOff>38100</xdr:colOff>
      <xdr:row>39</xdr:row>
      <xdr:rowOff>91718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108246</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45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166128</xdr:rowOff>
    </xdr:from>
    <xdr:to>
      <xdr:col>67</xdr:col>
      <xdr:colOff>101600</xdr:colOff>
      <xdr:row>39</xdr:row>
      <xdr:rowOff>96278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112804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45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46299</xdr:rowOff>
    </xdr:from>
    <xdr:to>
      <xdr:col>85</xdr:col>
      <xdr:colOff>177800</xdr:colOff>
      <xdr:row>39</xdr:row>
      <xdr:rowOff>147899</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73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132676</xdr:rowOff>
    </xdr:from>
    <xdr:ext cx="378565"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647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631</xdr:rowOff>
    </xdr:from>
    <xdr:to>
      <xdr:col>81</xdr:col>
      <xdr:colOff>101600</xdr:colOff>
      <xdr:row>39</xdr:row>
      <xdr:rowOff>102231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8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93358</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677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26260</xdr:rowOff>
    </xdr:from>
    <xdr:to>
      <xdr:col>76</xdr:col>
      <xdr:colOff>165100</xdr:colOff>
      <xdr:row>39</xdr:row>
      <xdr:rowOff>127860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71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118987</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805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36508</xdr:rowOff>
    </xdr:from>
    <xdr:to>
      <xdr:col>72</xdr:col>
      <xdr:colOff>38100</xdr:colOff>
      <xdr:row>39</xdr:row>
      <xdr:rowOff>138108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72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129235</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815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23024</xdr:rowOff>
    </xdr:from>
    <xdr:to>
      <xdr:col>67</xdr:col>
      <xdr:colOff>101600</xdr:colOff>
      <xdr:row>39</xdr:row>
      <xdr:rowOff>124624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70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115751</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802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73</xdr:row>
      <xdr:rowOff>168927</xdr:rowOff>
    </xdr:from>
    <xdr:ext cx="685572"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760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130827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77441</xdr:rowOff>
    </xdr:from>
    <xdr:to>
      <xdr:col>85</xdr:col>
      <xdr:colOff>126364</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78941"/>
          <a:ext cx="1269" cy="151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24118</xdr:rowOff>
    </xdr:from>
    <xdr:ext cx="690189"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854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77441</xdr:rowOff>
    </xdr:from>
    <xdr:to>
      <xdr:col>86</xdr:col>
      <xdr:colOff>25400</xdr:colOff>
      <xdr:row>70</xdr:row>
      <xdr:rowOff>77441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7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24699</xdr:rowOff>
    </xdr:from>
    <xdr:to>
      <xdr:col>85</xdr:col>
      <xdr:colOff>127000</xdr:colOff>
      <xdr:row>78</xdr:row>
      <xdr:rowOff>46554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397799"/>
          <a:ext cx="838200" cy="2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18589</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391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40162</xdr:rowOff>
    </xdr:from>
    <xdr:to>
      <xdr:col>85</xdr:col>
      <xdr:colOff>177800</xdr:colOff>
      <xdr:row>78</xdr:row>
      <xdr:rowOff>141762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41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46554</xdr:rowOff>
    </xdr:from>
    <xdr:to>
      <xdr:col>81</xdr:col>
      <xdr:colOff>50800</xdr:colOff>
      <xdr:row>78</xdr:row>
      <xdr:rowOff>54152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419654"/>
          <a:ext cx="889000" cy="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50963</xdr:rowOff>
    </xdr:from>
    <xdr:to>
      <xdr:col>81</xdr:col>
      <xdr:colOff>101600</xdr:colOff>
      <xdr:row>78</xdr:row>
      <xdr:rowOff>152563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42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143690</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51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54152</xdr:rowOff>
    </xdr:from>
    <xdr:to>
      <xdr:col>76</xdr:col>
      <xdr:colOff>114300</xdr:colOff>
      <xdr:row>78</xdr:row>
      <xdr:rowOff>56116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427252"/>
          <a:ext cx="889000" cy="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48938</xdr:rowOff>
    </xdr:from>
    <xdr:to>
      <xdr:col>76</xdr:col>
      <xdr:colOff>165100</xdr:colOff>
      <xdr:row>78</xdr:row>
      <xdr:rowOff>150538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42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141665</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514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56116</xdr:rowOff>
    </xdr:from>
    <xdr:to>
      <xdr:col>71</xdr:col>
      <xdr:colOff>177800</xdr:colOff>
      <xdr:row>78</xdr:row>
      <xdr:rowOff>76009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429216"/>
          <a:ext cx="889000" cy="1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38807</xdr:rowOff>
    </xdr:from>
    <xdr:to>
      <xdr:col>72</xdr:col>
      <xdr:colOff>38100</xdr:colOff>
      <xdr:row>78</xdr:row>
      <xdr:rowOff>140407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41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131534</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50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47662</xdr:rowOff>
    </xdr:from>
    <xdr:to>
      <xdr:col>67</xdr:col>
      <xdr:colOff>101600</xdr:colOff>
      <xdr:row>78</xdr:row>
      <xdr:rowOff>149262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42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140389</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51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145349</xdr:rowOff>
    </xdr:from>
    <xdr:to>
      <xdr:col>85</xdr:col>
      <xdr:colOff>177800</xdr:colOff>
      <xdr:row>78</xdr:row>
      <xdr:rowOff>75499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34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168226</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198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167204</xdr:rowOff>
    </xdr:from>
    <xdr:to>
      <xdr:col>81</xdr:col>
      <xdr:colOff>101600</xdr:colOff>
      <xdr:row>78</xdr:row>
      <xdr:rowOff>97354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36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113881</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3144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3352</xdr:rowOff>
    </xdr:from>
    <xdr:to>
      <xdr:col>76</xdr:col>
      <xdr:colOff>165100</xdr:colOff>
      <xdr:row>78</xdr:row>
      <xdr:rowOff>104952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37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121479</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3151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5316</xdr:rowOff>
    </xdr:from>
    <xdr:to>
      <xdr:col>72</xdr:col>
      <xdr:colOff>38100</xdr:colOff>
      <xdr:row>78</xdr:row>
      <xdr:rowOff>106916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7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123443</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3153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25209</xdr:rowOff>
    </xdr:from>
    <xdr:to>
      <xdr:col>67</xdr:col>
      <xdr:colOff>101600</xdr:colOff>
      <xdr:row>78</xdr:row>
      <xdr:rowOff>126809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9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143336</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3173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110765</xdr:rowOff>
    </xdr:from>
    <xdr:to>
      <xdr:col>85</xdr:col>
      <xdr:colOff>126364</xdr:colOff>
      <xdr:row>98</xdr:row>
      <xdr:rowOff>139526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41265"/>
          <a:ext cx="1269" cy="140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143353</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5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139526</xdr:rowOff>
    </xdr:from>
    <xdr:to>
      <xdr:col>86</xdr:col>
      <xdr:colOff>25400</xdr:colOff>
      <xdr:row>98</xdr:row>
      <xdr:rowOff>139526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57442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164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110765</xdr:rowOff>
    </xdr:from>
    <xdr:to>
      <xdr:col>86</xdr:col>
      <xdr:colOff>25400</xdr:colOff>
      <xdr:row>90</xdr:row>
      <xdr:rowOff>110765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4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107268</xdr:rowOff>
    </xdr:from>
    <xdr:to>
      <xdr:col>85</xdr:col>
      <xdr:colOff>127000</xdr:colOff>
      <xdr:row>97</xdr:row>
      <xdr:rowOff>130594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737918"/>
          <a:ext cx="8382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96327</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26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117900</xdr:rowOff>
    </xdr:from>
    <xdr:to>
      <xdr:col>85</xdr:col>
      <xdr:colOff>177800</xdr:colOff>
      <xdr:row>98</xdr:row>
      <xdr:rowOff>48050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4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107268</xdr:rowOff>
    </xdr:from>
    <xdr:to>
      <xdr:col>81</xdr:col>
      <xdr:colOff>50800</xdr:colOff>
      <xdr:row>98</xdr:row>
      <xdr:rowOff>29158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737918"/>
          <a:ext cx="889000" cy="9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54332</xdr:rowOff>
    </xdr:from>
    <xdr:to>
      <xdr:col>81</xdr:col>
      <xdr:colOff>101600</xdr:colOff>
      <xdr:row>97</xdr:row>
      <xdr:rowOff>155932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68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1009</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46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2155</xdr:rowOff>
    </xdr:from>
    <xdr:to>
      <xdr:col>76</xdr:col>
      <xdr:colOff>114300</xdr:colOff>
      <xdr:row>98</xdr:row>
      <xdr:rowOff>29158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804255"/>
          <a:ext cx="889000" cy="27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19740</xdr:rowOff>
    </xdr:from>
    <xdr:to>
      <xdr:col>76</xdr:col>
      <xdr:colOff>165100</xdr:colOff>
      <xdr:row>98</xdr:row>
      <xdr:rowOff>121340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2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112467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91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2155</xdr:rowOff>
    </xdr:from>
    <xdr:to>
      <xdr:col>71</xdr:col>
      <xdr:colOff>177800</xdr:colOff>
      <xdr:row>98</xdr:row>
      <xdr:rowOff>46596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804255"/>
          <a:ext cx="889000" cy="4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10288</xdr:rowOff>
    </xdr:from>
    <xdr:to>
      <xdr:col>72</xdr:col>
      <xdr:colOff>38100</xdr:colOff>
      <xdr:row>98</xdr:row>
      <xdr:rowOff>111888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103015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90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10832</xdr:rowOff>
    </xdr:from>
    <xdr:to>
      <xdr:col>67</xdr:col>
      <xdr:colOff>101600</xdr:colOff>
      <xdr:row>98</xdr:row>
      <xdr:rowOff>112432</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103559</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90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79794</xdr:rowOff>
    </xdr:from>
    <xdr:to>
      <xdr:col>85</xdr:col>
      <xdr:colOff>177800</xdr:colOff>
      <xdr:row>98</xdr:row>
      <xdr:rowOff>9944</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71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102671</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561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56468</xdr:rowOff>
    </xdr:from>
    <xdr:to>
      <xdr:col>81</xdr:col>
      <xdr:colOff>101600</xdr:colOff>
      <xdr:row>97</xdr:row>
      <xdr:rowOff>158068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68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149195</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779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149808</xdr:rowOff>
    </xdr:from>
    <xdr:to>
      <xdr:col>76</xdr:col>
      <xdr:colOff>165100</xdr:colOff>
      <xdr:row>98</xdr:row>
      <xdr:rowOff>79958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78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96485</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292795" y="1655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122805</xdr:rowOff>
    </xdr:from>
    <xdr:to>
      <xdr:col>72</xdr:col>
      <xdr:colOff>38100</xdr:colOff>
      <xdr:row>98</xdr:row>
      <xdr:rowOff>52955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75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69482</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03795" y="16528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167246</xdr:rowOff>
    </xdr:from>
    <xdr:to>
      <xdr:col>67</xdr:col>
      <xdr:colOff>101600</xdr:colOff>
      <xdr:row>98</xdr:row>
      <xdr:rowOff>97396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7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113923</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14795" y="16573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27777</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171277"/>
          <a:ext cx="1269" cy="1483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145904</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4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27777</xdr:rowOff>
    </xdr:from>
    <xdr:to>
      <xdr:col>116</xdr:col>
      <xdr:colOff>152400</xdr:colOff>
      <xdr:row>30</xdr:row>
      <xdr:rowOff>27777</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171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25001</xdr:rowOff>
    </xdr:from>
    <xdr:ext cx="378565"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686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2123</xdr:rowOff>
    </xdr:from>
    <xdr:to>
      <xdr:col>116</xdr:col>
      <xdr:colOff>114300</xdr:colOff>
      <xdr:row>38</xdr:row>
      <xdr:rowOff>103723</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133797</xdr:rowOff>
    </xdr:from>
    <xdr:to>
      <xdr:col>112</xdr:col>
      <xdr:colOff>38100</xdr:colOff>
      <xdr:row>38</xdr:row>
      <xdr:rowOff>63946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4774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80474</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5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100879</xdr:rowOff>
    </xdr:from>
    <xdr:to>
      <xdr:col>107</xdr:col>
      <xdr:colOff>101600</xdr:colOff>
      <xdr:row>38</xdr:row>
      <xdr:rowOff>31029</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47556</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89631</xdr:rowOff>
    </xdr:from>
    <xdr:to>
      <xdr:col>102</xdr:col>
      <xdr:colOff>165100</xdr:colOff>
      <xdr:row>38</xdr:row>
      <xdr:rowOff>19782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4332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36308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208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50038</xdr:rowOff>
    </xdr:from>
    <xdr:to>
      <xdr:col>98</xdr:col>
      <xdr:colOff>38100</xdr:colOff>
      <xdr:row>37</xdr:row>
      <xdr:rowOff>151638</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168165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168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31517</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75467"/>
          <a:ext cx="1269" cy="143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106054</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1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149644</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5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31517</xdr:rowOff>
    </xdr:from>
    <xdr:to>
      <xdr:col>116</xdr:col>
      <xdr:colOff>152400</xdr:colOff>
      <xdr:row>51</xdr:row>
      <xdr:rowOff>31517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23505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67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628</xdr:rowOff>
    </xdr:from>
    <xdr:to>
      <xdr:col>116</xdr:col>
      <xdr:colOff>114300</xdr:colOff>
      <xdr:row>59</xdr:row>
      <xdr:rowOff>102228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16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7551</xdr:rowOff>
    </xdr:from>
    <xdr:to>
      <xdr:col>112</xdr:col>
      <xdr:colOff>38100</xdr:colOff>
      <xdr:row>59</xdr:row>
      <xdr:rowOff>109151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125678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9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147444</xdr:rowOff>
    </xdr:from>
    <xdr:to>
      <xdr:col>107</xdr:col>
      <xdr:colOff>101600</xdr:colOff>
      <xdr:row>59</xdr:row>
      <xdr:rowOff>77594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94121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6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156870</xdr:rowOff>
    </xdr:from>
    <xdr:to>
      <xdr:col>102</xdr:col>
      <xdr:colOff>165100</xdr:colOff>
      <xdr:row>59</xdr:row>
      <xdr:rowOff>87020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103547</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7257</xdr:rowOff>
    </xdr:from>
    <xdr:to>
      <xdr:col>98</xdr:col>
      <xdr:colOff>38100</xdr:colOff>
      <xdr:row>59</xdr:row>
      <xdr:rowOff>108857</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125384</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9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150504</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94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11260</xdr:rowOff>
    </xdr:from>
    <xdr:to>
      <xdr:col>116</xdr:col>
      <xdr:colOff>62864</xdr:colOff>
      <xdr:row>78</xdr:row>
      <xdr:rowOff>159944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12760"/>
          <a:ext cx="1269" cy="152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163771</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53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159944</xdr:rowOff>
    </xdr:from>
    <xdr:to>
      <xdr:col>116</xdr:col>
      <xdr:colOff>152400</xdr:colOff>
      <xdr:row>78</xdr:row>
      <xdr:rowOff>159944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5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129387</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8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11260</xdr:rowOff>
    </xdr:from>
    <xdr:to>
      <xdr:col>116</xdr:col>
      <xdr:colOff>152400</xdr:colOff>
      <xdr:row>70</xdr:row>
      <xdr:rowOff>11260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1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5218</xdr:rowOff>
    </xdr:from>
    <xdr:to>
      <xdr:col>116</xdr:col>
      <xdr:colOff>63500</xdr:colOff>
      <xdr:row>75</xdr:row>
      <xdr:rowOff>19342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2692518"/>
          <a:ext cx="838200" cy="18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87532</xdr:rowOff>
    </xdr:from>
    <xdr:ext cx="599010"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31177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109105</xdr:rowOff>
    </xdr:from>
    <xdr:to>
      <xdr:col>116</xdr:col>
      <xdr:colOff>114300</xdr:colOff>
      <xdr:row>77</xdr:row>
      <xdr:rowOff>39255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19342</xdr:rowOff>
    </xdr:from>
    <xdr:to>
      <xdr:col>111</xdr:col>
      <xdr:colOff>177800</xdr:colOff>
      <xdr:row>76</xdr:row>
      <xdr:rowOff>21014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878092"/>
          <a:ext cx="889000" cy="17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132471</xdr:rowOff>
    </xdr:from>
    <xdr:to>
      <xdr:col>112</xdr:col>
      <xdr:colOff>38100</xdr:colOff>
      <xdr:row>77</xdr:row>
      <xdr:rowOff>62621</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53748</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23795" y="132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21014</xdr:rowOff>
    </xdr:from>
    <xdr:to>
      <xdr:col>107</xdr:col>
      <xdr:colOff>50800</xdr:colOff>
      <xdr:row>76</xdr:row>
      <xdr:rowOff>145892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051214"/>
          <a:ext cx="889000" cy="12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157882</xdr:rowOff>
    </xdr:from>
    <xdr:to>
      <xdr:col>107</xdr:col>
      <xdr:colOff>101600</xdr:colOff>
      <xdr:row>77</xdr:row>
      <xdr:rowOff>88032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79159</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34795" y="132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44652</xdr:rowOff>
    </xdr:from>
    <xdr:to>
      <xdr:col>102</xdr:col>
      <xdr:colOff>114300</xdr:colOff>
      <xdr:row>76</xdr:row>
      <xdr:rowOff>145892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3074852"/>
          <a:ext cx="889000" cy="10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159913</xdr:rowOff>
    </xdr:from>
    <xdr:to>
      <xdr:col>102</xdr:col>
      <xdr:colOff>165100</xdr:colOff>
      <xdr:row>77</xdr:row>
      <xdr:rowOff>90063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81190</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45795" y="1328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145557</xdr:rowOff>
    </xdr:from>
    <xdr:to>
      <xdr:col>98</xdr:col>
      <xdr:colOff>38100</xdr:colOff>
      <xdr:row>77</xdr:row>
      <xdr:rowOff>75707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66834</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56795" y="1326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125868</xdr:rowOff>
    </xdr:from>
    <xdr:to>
      <xdr:col>116</xdr:col>
      <xdr:colOff>114300</xdr:colOff>
      <xdr:row>74</xdr:row>
      <xdr:rowOff>56018</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6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148745</xdr:rowOff>
    </xdr:from>
    <xdr:ext cx="599010"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493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139992</xdr:rowOff>
    </xdr:from>
    <xdr:to>
      <xdr:col>112</xdr:col>
      <xdr:colOff>38100</xdr:colOff>
      <xdr:row>75</xdr:row>
      <xdr:rowOff>70142</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8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86669</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23795" y="12602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141664</xdr:rowOff>
    </xdr:from>
    <xdr:to>
      <xdr:col>107</xdr:col>
      <xdr:colOff>101600</xdr:colOff>
      <xdr:row>76</xdr:row>
      <xdr:rowOff>71814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00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88341</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34795" y="12775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95092</xdr:rowOff>
    </xdr:from>
    <xdr:to>
      <xdr:col>102</xdr:col>
      <xdr:colOff>165100</xdr:colOff>
      <xdr:row>77</xdr:row>
      <xdr:rowOff>25242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12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41769</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45795" y="12900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165302</xdr:rowOff>
    </xdr:from>
    <xdr:to>
      <xdr:col>98</xdr:col>
      <xdr:colOff>38100</xdr:colOff>
      <xdr:row>76</xdr:row>
      <xdr:rowOff>95452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02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111979</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56795" y="12799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・人件費について、人口１人当たりの金額が</a:t>
          </a:r>
          <a:r>
            <a:rPr kumimoji="1" lang="en-US" altLang="ja-JP" sz="1100" b="0" i="0" baseline="0">
              <a:solidFill>
                <a:schemeClr val="dk1"/>
              </a:solidFill>
              <a:effectLst/>
              <a:latin typeface="+mn-lt"/>
              <a:ea typeface="+mn-ea"/>
              <a:cs typeface="+mn-cs"/>
            </a:rPr>
            <a:t>568,094</a:t>
          </a:r>
          <a:r>
            <a:rPr kumimoji="1" lang="ja-JP" altLang="ja-JP" sz="1100" b="0" i="0" baseline="0">
              <a:solidFill>
                <a:schemeClr val="dk1"/>
              </a:solidFill>
              <a:effectLst/>
              <a:latin typeface="+mn-lt"/>
              <a:ea typeface="+mn-ea"/>
              <a:cs typeface="+mn-cs"/>
            </a:rPr>
            <a:t>円と類似団体及び県平均を大きく上回っている。これは、ごみ処理施設や保育所施設の直営や多様化する行政事務に対応する職員数の確保などが主な要因となっている。施設運営に係る経費も増加要因となることから、コスト見直しが必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・物件費について、人口１人当たりの金額が</a:t>
          </a:r>
          <a:r>
            <a:rPr kumimoji="1" lang="en-US" altLang="ja-JP" sz="1100" b="0" i="0" baseline="0">
              <a:solidFill>
                <a:schemeClr val="dk1"/>
              </a:solidFill>
              <a:effectLst/>
              <a:latin typeface="+mn-lt"/>
              <a:ea typeface="+mn-ea"/>
              <a:cs typeface="+mn-cs"/>
            </a:rPr>
            <a:t>532,024</a:t>
          </a:r>
          <a:r>
            <a:rPr kumimoji="1" lang="ja-JP" altLang="ja-JP" sz="1100" b="0" i="0" baseline="0">
              <a:solidFill>
                <a:schemeClr val="dk1"/>
              </a:solidFill>
              <a:effectLst/>
              <a:latin typeface="+mn-lt"/>
              <a:ea typeface="+mn-ea"/>
              <a:cs typeface="+mn-cs"/>
            </a:rPr>
            <a:t>円と前年度より</a:t>
          </a:r>
          <a:r>
            <a:rPr kumimoji="1" lang="ja-JP" altLang="en-US" sz="1100" b="0" i="0" baseline="0">
              <a:solidFill>
                <a:schemeClr val="dk1"/>
              </a:solidFill>
              <a:effectLst/>
              <a:latin typeface="+mn-lt"/>
              <a:ea typeface="+mn-ea"/>
              <a:cs typeface="+mn-cs"/>
            </a:rPr>
            <a:t>増加しており</a:t>
          </a:r>
          <a:r>
            <a:rPr kumimoji="1" lang="ja-JP" altLang="ja-JP" sz="1100" b="0" i="0" baseline="0">
              <a:solidFill>
                <a:schemeClr val="dk1"/>
              </a:solidFill>
              <a:effectLst/>
              <a:latin typeface="+mn-lt"/>
              <a:ea typeface="+mn-ea"/>
              <a:cs typeface="+mn-cs"/>
            </a:rPr>
            <a:t>、類似団体及び県平均を大きく上回っている。各種システム関係に要する経費の増加によるものや外部委託事業の増加によるものが要因となっている。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・普通建設事業費について、人口１一り当たり</a:t>
          </a:r>
          <a:r>
            <a:rPr kumimoji="1" lang="en-US" altLang="ja-JP" sz="1100" b="0" i="0" baseline="0">
              <a:solidFill>
                <a:schemeClr val="dk1"/>
              </a:solidFill>
              <a:effectLst/>
              <a:latin typeface="+mn-lt"/>
              <a:ea typeface="+mn-ea"/>
              <a:cs typeface="+mn-cs"/>
            </a:rPr>
            <a:t>215,465</a:t>
          </a:r>
          <a:r>
            <a:rPr kumimoji="1" lang="ja-JP" altLang="ja-JP" sz="1100" b="0" i="0" baseline="0">
              <a:solidFill>
                <a:schemeClr val="dk1"/>
              </a:solidFill>
              <a:effectLst/>
              <a:latin typeface="+mn-lt"/>
              <a:ea typeface="+mn-ea"/>
              <a:cs typeface="+mn-cs"/>
            </a:rPr>
            <a:t>円と前年度より</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して</a:t>
          </a:r>
          <a:r>
            <a:rPr kumimoji="1" lang="ja-JP" altLang="en-US" sz="1100" b="0" i="0" baseline="0">
              <a:solidFill>
                <a:schemeClr val="dk1"/>
              </a:solidFill>
              <a:effectLst/>
              <a:latin typeface="+mn-lt"/>
              <a:ea typeface="+mn-ea"/>
              <a:cs typeface="+mn-cs"/>
            </a:rPr>
            <a:t>おり</a:t>
          </a:r>
          <a:r>
            <a:rPr kumimoji="1" lang="ja-JP" altLang="ja-JP" sz="1100" b="0" i="0" baseline="0">
              <a:solidFill>
                <a:schemeClr val="dk1"/>
              </a:solidFill>
              <a:effectLst/>
              <a:latin typeface="+mn-lt"/>
              <a:ea typeface="+mn-ea"/>
              <a:cs typeface="+mn-cs"/>
            </a:rPr>
            <a:t>、類似団体及び県平均を下回っている。社会資本の整備は必要性等を勘案し、地域経済の振興や活性化に必要な事業については重点的・効果的に実施する。教育施設等の更新を控え、計画の平準化及び長寿命化についても積極的に取組み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・繰出金について、人口１人当たりの金額が</a:t>
          </a:r>
          <a:r>
            <a:rPr kumimoji="1" lang="en-US" altLang="ja-JP" sz="1100" b="0" i="0" baseline="0">
              <a:solidFill>
                <a:schemeClr val="dk1"/>
              </a:solidFill>
              <a:effectLst/>
              <a:latin typeface="+mn-lt"/>
              <a:ea typeface="+mn-ea"/>
              <a:cs typeface="+mn-cs"/>
            </a:rPr>
            <a:t>291,180</a:t>
          </a:r>
          <a:r>
            <a:rPr kumimoji="1" lang="ja-JP" altLang="ja-JP" sz="1100" b="0" i="0" baseline="0">
              <a:solidFill>
                <a:schemeClr val="dk1"/>
              </a:solidFill>
              <a:effectLst/>
              <a:latin typeface="+mn-lt"/>
              <a:ea typeface="+mn-ea"/>
              <a:cs typeface="+mn-cs"/>
            </a:rPr>
            <a:t>円前年度に比べて</a:t>
          </a:r>
          <a:r>
            <a:rPr kumimoji="1" lang="en-US" altLang="ja-JP" sz="1100" b="0" i="0" baseline="0">
              <a:solidFill>
                <a:schemeClr val="dk1"/>
              </a:solidFill>
              <a:effectLst/>
              <a:latin typeface="+mn-lt"/>
              <a:ea typeface="+mn-ea"/>
              <a:cs typeface="+mn-cs"/>
            </a:rPr>
            <a:t>56,825</a:t>
          </a:r>
          <a:r>
            <a:rPr kumimoji="1" lang="ja-JP" altLang="ja-JP" sz="1100" b="0" i="0" baseline="0">
              <a:solidFill>
                <a:schemeClr val="dk1"/>
              </a:solidFill>
              <a:effectLst/>
              <a:latin typeface="+mn-lt"/>
              <a:ea typeface="+mn-ea"/>
              <a:cs typeface="+mn-cs"/>
            </a:rPr>
            <a:t>円増加しているが類似団体及び県平均を大きく上回っている。特別会計（簡易水道事業特別会計・下水道事業特別会計）への繰出金については、基準内繰出（施設整備に要した地方債の元利償還金や、自然条件等による割高な料金の格差是正等）に加え、料金収入等では補えない維持管理費や修繕費の不足分についても基準外繰出を実施している。単に赤字補てん的なものについては、歳出削減努力等を精査して慎重に行う。</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の財政基盤の強化のためにも、引き続き歳出の抑制に努めるほか、村税の徴収率向上や将来的な村税収入の増に取り組んでいく。また、ふるさと納税の取り組みを積極的に推進し、さらなる自主財源の確保を目指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沖縄県渡嘉敷村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695
690
19.23
1,716,691
1,605,400
108,229
831,869
1,191,411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161389</xdr:rowOff>
    </xdr:from>
    <xdr:to>
      <xdr:col>24</xdr:col>
      <xdr:colOff>62865</xdr:colOff>
      <xdr:row>39</xdr:row>
      <xdr:rowOff>12227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304889"/>
          <a:ext cx="1270" cy="1393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16054</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7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12227</xdr:rowOff>
    </xdr:from>
    <xdr:to>
      <xdr:col>24</xdr:col>
      <xdr:colOff>152400</xdr:colOff>
      <xdr:row>39</xdr:row>
      <xdr:rowOff>12227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98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108066</xdr:rowOff>
    </xdr:from>
    <xdr:ext cx="599010"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161389</xdr:rowOff>
    </xdr:from>
    <xdr:to>
      <xdr:col>24</xdr:col>
      <xdr:colOff>152400</xdr:colOff>
      <xdr:row>30</xdr:row>
      <xdr:rowOff>161389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3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167932</xdr:rowOff>
    </xdr:from>
    <xdr:to>
      <xdr:col>24</xdr:col>
      <xdr:colOff>63500</xdr:colOff>
      <xdr:row>35</xdr:row>
      <xdr:rowOff>168032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3797300" y="6168682"/>
          <a:ext cx="838200" cy="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114247</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457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135820</xdr:rowOff>
    </xdr:from>
    <xdr:to>
      <xdr:col>24</xdr:col>
      <xdr:colOff>114300</xdr:colOff>
      <xdr:row>38</xdr:row>
      <xdr:rowOff>65970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47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168032</xdr:rowOff>
    </xdr:from>
    <xdr:to>
      <xdr:col>19</xdr:col>
      <xdr:colOff>177800</xdr:colOff>
      <xdr:row>36</xdr:row>
      <xdr:rowOff>8312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908300" y="6168782"/>
          <a:ext cx="889000" cy="1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157380</xdr:rowOff>
    </xdr:from>
    <xdr:to>
      <xdr:col>20</xdr:col>
      <xdr:colOff>38100</xdr:colOff>
      <xdr:row>38</xdr:row>
      <xdr:rowOff>87530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5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78657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59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137028</xdr:rowOff>
    </xdr:from>
    <xdr:to>
      <xdr:col>15</xdr:col>
      <xdr:colOff>50800</xdr:colOff>
      <xdr:row>36</xdr:row>
      <xdr:rowOff>8312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2019300" y="6137778"/>
          <a:ext cx="889000" cy="4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157109</xdr:rowOff>
    </xdr:from>
    <xdr:to>
      <xdr:col>15</xdr:col>
      <xdr:colOff>101600</xdr:colOff>
      <xdr:row>38</xdr:row>
      <xdr:rowOff>87258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5007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78385</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59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137028</xdr:rowOff>
    </xdr:from>
    <xdr:to>
      <xdr:col>10</xdr:col>
      <xdr:colOff>114300</xdr:colOff>
      <xdr:row>35</xdr:row>
      <xdr:rowOff>150730</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flipV="1">
          <a:off x="1130300" y="6137778"/>
          <a:ext cx="889000" cy="1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145950</xdr:rowOff>
    </xdr:from>
    <xdr:to>
      <xdr:col>10</xdr:col>
      <xdr:colOff>165100</xdr:colOff>
      <xdr:row>38</xdr:row>
      <xdr:rowOff>76100</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4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67227</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58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151265</xdr:rowOff>
    </xdr:from>
    <xdr:to>
      <xdr:col>6</xdr:col>
      <xdr:colOff>38100</xdr:colOff>
      <xdr:row>38</xdr:row>
      <xdr:rowOff>81415</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49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72542</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58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117132</xdr:rowOff>
    </xdr:from>
    <xdr:to>
      <xdr:col>24</xdr:col>
      <xdr:colOff>114300</xdr:colOff>
      <xdr:row>36</xdr:row>
      <xdr:rowOff>47282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611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140009</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117232</xdr:rowOff>
    </xdr:from>
    <xdr:to>
      <xdr:col>20</xdr:col>
      <xdr:colOff>38100</xdr:colOff>
      <xdr:row>36</xdr:row>
      <xdr:rowOff>47382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611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63909</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589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128962</xdr:rowOff>
    </xdr:from>
    <xdr:to>
      <xdr:col>15</xdr:col>
      <xdr:colOff>101600</xdr:colOff>
      <xdr:row>36</xdr:row>
      <xdr:rowOff>59112</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61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75639</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590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86228</xdr:rowOff>
    </xdr:from>
    <xdr:to>
      <xdr:col>10</xdr:col>
      <xdr:colOff>165100</xdr:colOff>
      <xdr:row>36</xdr:row>
      <xdr:rowOff>16378</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608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32905</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586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99930</xdr:rowOff>
    </xdr:from>
    <xdr:to>
      <xdr:col>6</xdr:col>
      <xdr:colOff>38100</xdr:colOff>
      <xdr:row>36</xdr:row>
      <xdr:rowOff>30080</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610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46607</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587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14874</xdr:rowOff>
    </xdr:from>
    <xdr:to>
      <xdr:col>24</xdr:col>
      <xdr:colOff>62865</xdr:colOff>
      <xdr:row>59</xdr:row>
      <xdr:rowOff>1849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58824"/>
          <a:ext cx="1270" cy="135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5676</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21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1849</xdr:rowOff>
    </xdr:from>
    <xdr:to>
      <xdr:col>24</xdr:col>
      <xdr:colOff>152400</xdr:colOff>
      <xdr:row>59</xdr:row>
      <xdr:rowOff>1849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17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133001</xdr:rowOff>
    </xdr:from>
    <xdr:ext cx="690189"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340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3,677,626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14874</xdr:rowOff>
    </xdr:from>
    <xdr:to>
      <xdr:col>24</xdr:col>
      <xdr:colOff>152400</xdr:colOff>
      <xdr:row>51</xdr:row>
      <xdr:rowOff>14874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58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101690</xdr:rowOff>
    </xdr:from>
    <xdr:to>
      <xdr:col>24</xdr:col>
      <xdr:colOff>63500</xdr:colOff>
      <xdr:row>57</xdr:row>
      <xdr:rowOff>132916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874340"/>
          <a:ext cx="838200" cy="3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139708</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9123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161281</xdr:rowOff>
    </xdr:from>
    <xdr:to>
      <xdr:col>24</xdr:col>
      <xdr:colOff>114300</xdr:colOff>
      <xdr:row>58</xdr:row>
      <xdr:rowOff>91431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3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101690</xdr:rowOff>
    </xdr:from>
    <xdr:to>
      <xdr:col>19</xdr:col>
      <xdr:colOff>177800</xdr:colOff>
      <xdr:row>57</xdr:row>
      <xdr:rowOff>146926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874340"/>
          <a:ext cx="889000" cy="4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134181</xdr:rowOff>
    </xdr:from>
    <xdr:to>
      <xdr:col>20</xdr:col>
      <xdr:colOff>38100</xdr:colOff>
      <xdr:row>58</xdr:row>
      <xdr:rowOff>64331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0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55458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999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146926</xdr:rowOff>
    </xdr:from>
    <xdr:to>
      <xdr:col>15</xdr:col>
      <xdr:colOff>50800</xdr:colOff>
      <xdr:row>58</xdr:row>
      <xdr:rowOff>17044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9919576"/>
          <a:ext cx="889000" cy="4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160763</xdr:rowOff>
    </xdr:from>
    <xdr:to>
      <xdr:col>15</xdr:col>
      <xdr:colOff>101600</xdr:colOff>
      <xdr:row>58</xdr:row>
      <xdr:rowOff>90913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82040</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1002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141075</xdr:rowOff>
    </xdr:from>
    <xdr:to>
      <xdr:col>10</xdr:col>
      <xdr:colOff>114300</xdr:colOff>
      <xdr:row>58</xdr:row>
      <xdr:rowOff>17044</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9913725"/>
          <a:ext cx="889000" cy="4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38850</xdr:rowOff>
    </xdr:from>
    <xdr:to>
      <xdr:col>10</xdr:col>
      <xdr:colOff>165100</xdr:colOff>
      <xdr:row>58</xdr:row>
      <xdr:rowOff>140450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131577</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100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35769</xdr:rowOff>
    </xdr:from>
    <xdr:to>
      <xdr:col>6</xdr:col>
      <xdr:colOff>38100</xdr:colOff>
      <xdr:row>58</xdr:row>
      <xdr:rowOff>137369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128496</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1007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82116</xdr:rowOff>
    </xdr:from>
    <xdr:to>
      <xdr:col>24</xdr:col>
      <xdr:colOff>114300</xdr:colOff>
      <xdr:row>58</xdr:row>
      <xdr:rowOff>12266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85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104993</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706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50890</xdr:rowOff>
    </xdr:from>
    <xdr:to>
      <xdr:col>20</xdr:col>
      <xdr:colOff>38100</xdr:colOff>
      <xdr:row>57</xdr:row>
      <xdr:rowOff>152490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82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169017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9598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96126</xdr:rowOff>
    </xdr:from>
    <xdr:to>
      <xdr:col>15</xdr:col>
      <xdr:colOff>101600</xdr:colOff>
      <xdr:row>58</xdr:row>
      <xdr:rowOff>26276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86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42803</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9644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137694</xdr:rowOff>
    </xdr:from>
    <xdr:to>
      <xdr:col>10</xdr:col>
      <xdr:colOff>165100</xdr:colOff>
      <xdr:row>58</xdr:row>
      <xdr:rowOff>67844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91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84371</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9685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90275</xdr:rowOff>
    </xdr:from>
    <xdr:to>
      <xdr:col>6</xdr:col>
      <xdr:colOff>38100</xdr:colOff>
      <xdr:row>58</xdr:row>
      <xdr:rowOff>20425</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86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36952</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30795" y="9638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157483</xdr:rowOff>
    </xdr:from>
    <xdr:to>
      <xdr:col>24</xdr:col>
      <xdr:colOff>62865</xdr:colOff>
      <xdr:row>79</xdr:row>
      <xdr:rowOff>62161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330433"/>
          <a:ext cx="1270" cy="127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65988</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61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62161</xdr:rowOff>
    </xdr:from>
    <xdr:to>
      <xdr:col>24</xdr:col>
      <xdr:colOff>152400</xdr:colOff>
      <xdr:row>79</xdr:row>
      <xdr:rowOff>62161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606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104160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10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157483</xdr:rowOff>
    </xdr:from>
    <xdr:to>
      <xdr:col>24</xdr:col>
      <xdr:colOff>152400</xdr:colOff>
      <xdr:row>71</xdr:row>
      <xdr:rowOff>157483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33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7103</xdr:rowOff>
    </xdr:from>
    <xdr:to>
      <xdr:col>24</xdr:col>
      <xdr:colOff>63500</xdr:colOff>
      <xdr:row>77</xdr:row>
      <xdr:rowOff>20820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208753"/>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105810</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307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127383</xdr:rowOff>
    </xdr:from>
    <xdr:to>
      <xdr:col>24</xdr:col>
      <xdr:colOff>114300</xdr:colOff>
      <xdr:row>78</xdr:row>
      <xdr:rowOff>57533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32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7103</xdr:rowOff>
    </xdr:from>
    <xdr:to>
      <xdr:col>19</xdr:col>
      <xdr:colOff>177800</xdr:colOff>
      <xdr:row>77</xdr:row>
      <xdr:rowOff>142326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208753"/>
          <a:ext cx="889000" cy="13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129282</xdr:rowOff>
    </xdr:from>
    <xdr:to>
      <xdr:col>20</xdr:col>
      <xdr:colOff>38100</xdr:colOff>
      <xdr:row>78</xdr:row>
      <xdr:rowOff>59432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33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50559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42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142326</xdr:rowOff>
    </xdr:from>
    <xdr:to>
      <xdr:col>15</xdr:col>
      <xdr:colOff>50800</xdr:colOff>
      <xdr:row>78</xdr:row>
      <xdr:rowOff>19845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343976"/>
          <a:ext cx="889000" cy="48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151957</xdr:rowOff>
    </xdr:from>
    <xdr:to>
      <xdr:col>15</xdr:col>
      <xdr:colOff>101600</xdr:colOff>
      <xdr:row>78</xdr:row>
      <xdr:rowOff>82107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353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73234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44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19845</xdr:rowOff>
    </xdr:from>
    <xdr:to>
      <xdr:col>10</xdr:col>
      <xdr:colOff>114300</xdr:colOff>
      <xdr:row>78</xdr:row>
      <xdr:rowOff>61071</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392945"/>
          <a:ext cx="889000" cy="4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8209</xdr:rowOff>
    </xdr:from>
    <xdr:to>
      <xdr:col>10</xdr:col>
      <xdr:colOff>165100</xdr:colOff>
      <xdr:row>78</xdr:row>
      <xdr:rowOff>109809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38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100936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474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3735</xdr:rowOff>
    </xdr:from>
    <xdr:to>
      <xdr:col>6</xdr:col>
      <xdr:colOff>38100</xdr:colOff>
      <xdr:row>78</xdr:row>
      <xdr:rowOff>105335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3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121862</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15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141470</xdr:rowOff>
    </xdr:from>
    <xdr:to>
      <xdr:col>24</xdr:col>
      <xdr:colOff>114300</xdr:colOff>
      <xdr:row>77</xdr:row>
      <xdr:rowOff>71620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17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164347</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02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127753</xdr:rowOff>
    </xdr:from>
    <xdr:to>
      <xdr:col>20</xdr:col>
      <xdr:colOff>38100</xdr:colOff>
      <xdr:row>77</xdr:row>
      <xdr:rowOff>57903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15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74430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933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91526</xdr:rowOff>
    </xdr:from>
    <xdr:to>
      <xdr:col>15</xdr:col>
      <xdr:colOff>101600</xdr:colOff>
      <xdr:row>78</xdr:row>
      <xdr:rowOff>21676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9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38203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068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140495</xdr:rowOff>
    </xdr:from>
    <xdr:to>
      <xdr:col>10</xdr:col>
      <xdr:colOff>165100</xdr:colOff>
      <xdr:row>78</xdr:row>
      <xdr:rowOff>70645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4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87172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117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10271</xdr:rowOff>
    </xdr:from>
    <xdr:to>
      <xdr:col>6</xdr:col>
      <xdr:colOff>38100</xdr:colOff>
      <xdr:row>78</xdr:row>
      <xdr:rowOff>111871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8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102998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476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61300</xdr:rowOff>
    </xdr:from>
    <xdr:to>
      <xdr:col>24</xdr:col>
      <xdr:colOff>62865</xdr:colOff>
      <xdr:row>98</xdr:row>
      <xdr:rowOff>145334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91800"/>
          <a:ext cx="1270" cy="14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149161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5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145334</xdr:rowOff>
    </xdr:from>
    <xdr:to>
      <xdr:col>24</xdr:col>
      <xdr:colOff>152400</xdr:colOff>
      <xdr:row>98</xdr:row>
      <xdr:rowOff>145334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47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7977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6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61300</xdr:rowOff>
    </xdr:from>
    <xdr:to>
      <xdr:col>24</xdr:col>
      <xdr:colOff>152400</xdr:colOff>
      <xdr:row>90</xdr:row>
      <xdr:rowOff>61300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90275</xdr:rowOff>
    </xdr:from>
    <xdr:to>
      <xdr:col>24</xdr:col>
      <xdr:colOff>63500</xdr:colOff>
      <xdr:row>97</xdr:row>
      <xdr:rowOff>126626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720925"/>
          <a:ext cx="838200" cy="3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29579</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660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51152</xdr:rowOff>
    </xdr:from>
    <xdr:to>
      <xdr:col>24</xdr:col>
      <xdr:colOff>114300</xdr:colOff>
      <xdr:row>97</xdr:row>
      <xdr:rowOff>152752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68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114923</xdr:rowOff>
    </xdr:from>
    <xdr:to>
      <xdr:col>19</xdr:col>
      <xdr:colOff>177800</xdr:colOff>
      <xdr:row>97</xdr:row>
      <xdr:rowOff>126626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745573"/>
          <a:ext cx="889000" cy="1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59830</xdr:rowOff>
    </xdr:from>
    <xdr:to>
      <xdr:col>20</xdr:col>
      <xdr:colOff>38100</xdr:colOff>
      <xdr:row>97</xdr:row>
      <xdr:rowOff>161430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6507</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46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114923</xdr:rowOff>
    </xdr:from>
    <xdr:to>
      <xdr:col>15</xdr:col>
      <xdr:colOff>50800</xdr:colOff>
      <xdr:row>97</xdr:row>
      <xdr:rowOff>117909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745573"/>
          <a:ext cx="889000" cy="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79149</xdr:rowOff>
    </xdr:from>
    <xdr:to>
      <xdr:col>15</xdr:col>
      <xdr:colOff>101600</xdr:colOff>
      <xdr:row>98</xdr:row>
      <xdr:rowOff>9299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426</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802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117909</xdr:rowOff>
    </xdr:from>
    <xdr:to>
      <xdr:col>10</xdr:col>
      <xdr:colOff>114300</xdr:colOff>
      <xdr:row>97</xdr:row>
      <xdr:rowOff>123796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748559"/>
          <a:ext cx="889000" cy="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77510</xdr:rowOff>
    </xdr:from>
    <xdr:to>
      <xdr:col>10</xdr:col>
      <xdr:colOff>165100</xdr:colOff>
      <xdr:row>98</xdr:row>
      <xdr:rowOff>7660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170237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19795" y="1680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52591</xdr:rowOff>
    </xdr:from>
    <xdr:to>
      <xdr:col>6</xdr:col>
      <xdr:colOff>38100</xdr:colOff>
      <xdr:row>97</xdr:row>
      <xdr:rowOff>154191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170718</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5" y="16458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39475</xdr:rowOff>
    </xdr:from>
    <xdr:to>
      <xdr:col>24</xdr:col>
      <xdr:colOff>114300</xdr:colOff>
      <xdr:row>97</xdr:row>
      <xdr:rowOff>141075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67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62352</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2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75826</xdr:rowOff>
    </xdr:from>
    <xdr:to>
      <xdr:col>20</xdr:col>
      <xdr:colOff>38100</xdr:colOff>
      <xdr:row>98</xdr:row>
      <xdr:rowOff>5976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70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168553</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6799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64123</xdr:rowOff>
    </xdr:from>
    <xdr:to>
      <xdr:col>15</xdr:col>
      <xdr:colOff>101600</xdr:colOff>
      <xdr:row>97</xdr:row>
      <xdr:rowOff>165723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69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10800</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795" y="1647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67109</xdr:rowOff>
    </xdr:from>
    <xdr:to>
      <xdr:col>10</xdr:col>
      <xdr:colOff>165100</xdr:colOff>
      <xdr:row>97</xdr:row>
      <xdr:rowOff>168709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69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13786</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19795" y="16472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72996</xdr:rowOff>
    </xdr:from>
    <xdr:to>
      <xdr:col>6</xdr:col>
      <xdr:colOff>38100</xdr:colOff>
      <xdr:row>98</xdr:row>
      <xdr:rowOff>3146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0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165723</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30795" y="16796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127356</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0856"/>
          <a:ext cx="1270" cy="14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53890</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40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74033</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4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127356</xdr:rowOff>
    </xdr:from>
    <xdr:to>
      <xdr:col>55</xdr:col>
      <xdr:colOff>88900</xdr:colOff>
      <xdr:row>30</xdr:row>
      <xdr:rowOff>127356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142791</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86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119914</xdr:rowOff>
    </xdr:from>
    <xdr:to>
      <xdr:col>55</xdr:col>
      <xdr:colOff>50800</xdr:colOff>
      <xdr:row>39</xdr:row>
      <xdr:rowOff>50064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117228</xdr:rowOff>
    </xdr:from>
    <xdr:to>
      <xdr:col>50</xdr:col>
      <xdr:colOff>165100</xdr:colOff>
      <xdr:row>39</xdr:row>
      <xdr:rowOff>47378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63904</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104425</xdr:rowOff>
    </xdr:from>
    <xdr:to>
      <xdr:col>46</xdr:col>
      <xdr:colOff>38100</xdr:colOff>
      <xdr:row>39</xdr:row>
      <xdr:rowOff>34575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51103</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39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98978</xdr:rowOff>
    </xdr:from>
    <xdr:to>
      <xdr:col>41</xdr:col>
      <xdr:colOff>101600</xdr:colOff>
      <xdr:row>39</xdr:row>
      <xdr:rowOff>29128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1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45654</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112351</xdr:rowOff>
    </xdr:from>
    <xdr:to>
      <xdr:col>36</xdr:col>
      <xdr:colOff>165100</xdr:colOff>
      <xdr:row>39</xdr:row>
      <xdr:rowOff>42501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2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59028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40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98340</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13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55459</xdr:rowOff>
    </xdr:from>
    <xdr:to>
      <xdr:col>54</xdr:col>
      <xdr:colOff>189865</xdr:colOff>
      <xdr:row>58</xdr:row>
      <xdr:rowOff>138065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9409"/>
          <a:ext cx="1270" cy="12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141892</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5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138065</xdr:rowOff>
    </xdr:from>
    <xdr:to>
      <xdr:col>55</xdr:col>
      <xdr:colOff>88900</xdr:colOff>
      <xdr:row>58</xdr:row>
      <xdr:rowOff>138065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2136</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55459</xdr:rowOff>
    </xdr:from>
    <xdr:to>
      <xdr:col>55</xdr:col>
      <xdr:colOff>88900</xdr:colOff>
      <xdr:row>51</xdr:row>
      <xdr:rowOff>55459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66228</xdr:rowOff>
    </xdr:from>
    <xdr:to>
      <xdr:col>55</xdr:col>
      <xdr:colOff>0</xdr:colOff>
      <xdr:row>56</xdr:row>
      <xdr:rowOff>106253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667428"/>
          <a:ext cx="838200" cy="4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163138</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64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13261</xdr:rowOff>
    </xdr:from>
    <xdr:to>
      <xdr:col>55</xdr:col>
      <xdr:colOff>50800</xdr:colOff>
      <xdr:row>57</xdr:row>
      <xdr:rowOff>114861</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8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106253</xdr:rowOff>
    </xdr:from>
    <xdr:to>
      <xdr:col>50</xdr:col>
      <xdr:colOff>114300</xdr:colOff>
      <xdr:row>56</xdr:row>
      <xdr:rowOff>140669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707453"/>
          <a:ext cx="889000" cy="3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8767</xdr:rowOff>
    </xdr:from>
    <xdr:to>
      <xdr:col>50</xdr:col>
      <xdr:colOff>165100</xdr:colOff>
      <xdr:row>57</xdr:row>
      <xdr:rowOff>110367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101494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874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140669</xdr:rowOff>
    </xdr:from>
    <xdr:to>
      <xdr:col>45</xdr:col>
      <xdr:colOff>177800</xdr:colOff>
      <xdr:row>58</xdr:row>
      <xdr:rowOff>14896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741869"/>
          <a:ext cx="889000" cy="21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136682</xdr:rowOff>
    </xdr:from>
    <xdr:to>
      <xdr:col>46</xdr:col>
      <xdr:colOff>38100</xdr:colOff>
      <xdr:row>57</xdr:row>
      <xdr:rowOff>66832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3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57959</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83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14896</xdr:rowOff>
    </xdr:from>
    <xdr:to>
      <xdr:col>41</xdr:col>
      <xdr:colOff>50800</xdr:colOff>
      <xdr:row>58</xdr:row>
      <xdr:rowOff>20570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958996"/>
          <a:ext cx="889000" cy="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167223</xdr:rowOff>
    </xdr:from>
    <xdr:to>
      <xdr:col>41</xdr:col>
      <xdr:colOff>101600</xdr:colOff>
      <xdr:row>57</xdr:row>
      <xdr:rowOff>97373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6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113900</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54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8874</xdr:rowOff>
    </xdr:from>
    <xdr:to>
      <xdr:col>36</xdr:col>
      <xdr:colOff>165100</xdr:colOff>
      <xdr:row>57</xdr:row>
      <xdr:rowOff>110474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127001</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556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15428</xdr:rowOff>
    </xdr:from>
    <xdr:to>
      <xdr:col>55</xdr:col>
      <xdr:colOff>50800</xdr:colOff>
      <xdr:row>56</xdr:row>
      <xdr:rowOff>117028</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61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38305</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468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55453</xdr:rowOff>
    </xdr:from>
    <xdr:to>
      <xdr:col>50</xdr:col>
      <xdr:colOff>165100</xdr:colOff>
      <xdr:row>56</xdr:row>
      <xdr:rowOff>157053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65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2130</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431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89869</xdr:rowOff>
    </xdr:from>
    <xdr:to>
      <xdr:col>46</xdr:col>
      <xdr:colOff>38100</xdr:colOff>
      <xdr:row>57</xdr:row>
      <xdr:rowOff>20019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69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36546</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466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135546</xdr:rowOff>
    </xdr:from>
    <xdr:to>
      <xdr:col>41</xdr:col>
      <xdr:colOff>101600</xdr:colOff>
      <xdr:row>58</xdr:row>
      <xdr:rowOff>65696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0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56823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00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141220</xdr:rowOff>
    </xdr:from>
    <xdr:to>
      <xdr:col>36</xdr:col>
      <xdr:colOff>165100</xdr:colOff>
      <xdr:row>58</xdr:row>
      <xdr:rowOff>71370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1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62497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00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113643</xdr:rowOff>
    </xdr:from>
    <xdr:to>
      <xdr:col>54</xdr:col>
      <xdr:colOff>189865</xdr:colOff>
      <xdr:row>79</xdr:row>
      <xdr:rowOff>42208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86593"/>
          <a:ext cx="1270" cy="13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46035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9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42208</xdr:rowOff>
    </xdr:from>
    <xdr:to>
      <xdr:col>55</xdr:col>
      <xdr:colOff>88900</xdr:colOff>
      <xdr:row>79</xdr:row>
      <xdr:rowOff>42208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86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60320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06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683,678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113643</xdr:rowOff>
    </xdr:from>
    <xdr:to>
      <xdr:col>55</xdr:col>
      <xdr:colOff>88900</xdr:colOff>
      <xdr:row>71</xdr:row>
      <xdr:rowOff>113643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32384</xdr:rowOff>
    </xdr:from>
    <xdr:to>
      <xdr:col>55</xdr:col>
      <xdr:colOff>0</xdr:colOff>
      <xdr:row>77</xdr:row>
      <xdr:rowOff>117605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234034"/>
          <a:ext cx="838200" cy="8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142226</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343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163799</xdr:rowOff>
    </xdr:from>
    <xdr:to>
      <xdr:col>55</xdr:col>
      <xdr:colOff>50800</xdr:colOff>
      <xdr:row>78</xdr:row>
      <xdr:rowOff>93949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28473</xdr:rowOff>
    </xdr:from>
    <xdr:to>
      <xdr:col>50</xdr:col>
      <xdr:colOff>114300</xdr:colOff>
      <xdr:row>77</xdr:row>
      <xdr:rowOff>117605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230123"/>
          <a:ext cx="889000" cy="89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165207</xdr:rowOff>
    </xdr:from>
    <xdr:to>
      <xdr:col>50</xdr:col>
      <xdr:colOff>165100</xdr:colOff>
      <xdr:row>78</xdr:row>
      <xdr:rowOff>95357</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6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86484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45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28473</xdr:rowOff>
    </xdr:from>
    <xdr:to>
      <xdr:col>45</xdr:col>
      <xdr:colOff>177800</xdr:colOff>
      <xdr:row>77</xdr:row>
      <xdr:rowOff>145262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230123"/>
          <a:ext cx="889000" cy="11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138198</xdr:rowOff>
    </xdr:from>
    <xdr:to>
      <xdr:col>46</xdr:col>
      <xdr:colOff>38100</xdr:colOff>
      <xdr:row>78</xdr:row>
      <xdr:rowOff>68348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3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59475</xdr:rowOff>
    </xdr:from>
    <xdr:ext cx="59901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50795" y="13432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6809</xdr:rowOff>
    </xdr:from>
    <xdr:to>
      <xdr:col>41</xdr:col>
      <xdr:colOff>50800</xdr:colOff>
      <xdr:row>77</xdr:row>
      <xdr:rowOff>145262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208459"/>
          <a:ext cx="889000" cy="138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11219</xdr:rowOff>
    </xdr:from>
    <xdr:to>
      <xdr:col>41</xdr:col>
      <xdr:colOff>101600</xdr:colOff>
      <xdr:row>78</xdr:row>
      <xdr:rowOff>112819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8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103946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47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18495</xdr:rowOff>
    </xdr:from>
    <xdr:to>
      <xdr:col>36</xdr:col>
      <xdr:colOff>165100</xdr:colOff>
      <xdr:row>78</xdr:row>
      <xdr:rowOff>120095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111222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48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153034</xdr:rowOff>
    </xdr:from>
    <xdr:to>
      <xdr:col>55</xdr:col>
      <xdr:colOff>50800</xdr:colOff>
      <xdr:row>77</xdr:row>
      <xdr:rowOff>83184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18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4461</xdr:rowOff>
    </xdr:from>
    <xdr:ext cx="599010"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03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66805</xdr:rowOff>
    </xdr:from>
    <xdr:to>
      <xdr:col>50</xdr:col>
      <xdr:colOff>165100</xdr:colOff>
      <xdr:row>77</xdr:row>
      <xdr:rowOff>168405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26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13482</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39795" y="13043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149123</xdr:rowOff>
    </xdr:from>
    <xdr:to>
      <xdr:col>46</xdr:col>
      <xdr:colOff>38100</xdr:colOff>
      <xdr:row>77</xdr:row>
      <xdr:rowOff>79273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17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95800</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50795" y="12954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94462</xdr:rowOff>
    </xdr:from>
    <xdr:to>
      <xdr:col>41</xdr:col>
      <xdr:colOff>101600</xdr:colOff>
      <xdr:row>78</xdr:row>
      <xdr:rowOff>24612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29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41139</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61795" y="13071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127459</xdr:rowOff>
    </xdr:from>
    <xdr:to>
      <xdr:col>36</xdr:col>
      <xdr:colOff>165100</xdr:colOff>
      <xdr:row>77</xdr:row>
      <xdr:rowOff>57609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15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74136</xdr:rowOff>
    </xdr:from>
    <xdr:ext cx="59901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672795" y="12932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114091</xdr:rowOff>
    </xdr:from>
    <xdr:to>
      <xdr:col>54</xdr:col>
      <xdr:colOff>189865</xdr:colOff>
      <xdr:row>98</xdr:row>
      <xdr:rowOff>3425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544591"/>
          <a:ext cx="1270" cy="126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7252</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0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3425</xdr:rowOff>
    </xdr:from>
    <xdr:to>
      <xdr:col>55</xdr:col>
      <xdr:colOff>88900</xdr:colOff>
      <xdr:row>98</xdr:row>
      <xdr:rowOff>3425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0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60768</xdr:rowOff>
    </xdr:from>
    <xdr:ext cx="690189"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3198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2,244,810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114091</xdr:rowOff>
    </xdr:from>
    <xdr:to>
      <xdr:col>55</xdr:col>
      <xdr:colOff>88900</xdr:colOff>
      <xdr:row>90</xdr:row>
      <xdr:rowOff>114091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54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147496</xdr:rowOff>
    </xdr:from>
    <xdr:to>
      <xdr:col>55</xdr:col>
      <xdr:colOff>0</xdr:colOff>
      <xdr:row>97</xdr:row>
      <xdr:rowOff>158882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778146"/>
          <a:ext cx="838200" cy="1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71406</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5306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48529</xdr:rowOff>
    </xdr:from>
    <xdr:to>
      <xdr:col>55</xdr:col>
      <xdr:colOff>50800</xdr:colOff>
      <xdr:row>97</xdr:row>
      <xdr:rowOff>150129</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67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95926</xdr:rowOff>
    </xdr:from>
    <xdr:to>
      <xdr:col>50</xdr:col>
      <xdr:colOff>114300</xdr:colOff>
      <xdr:row>97</xdr:row>
      <xdr:rowOff>158882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726576"/>
          <a:ext cx="889000" cy="6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37824</xdr:rowOff>
    </xdr:from>
    <xdr:to>
      <xdr:col>50</xdr:col>
      <xdr:colOff>165100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155951</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44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95926</xdr:rowOff>
    </xdr:from>
    <xdr:to>
      <xdr:col>45</xdr:col>
      <xdr:colOff>177800</xdr:colOff>
      <xdr:row>97</xdr:row>
      <xdr:rowOff>128570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726576"/>
          <a:ext cx="889000" cy="3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52970</xdr:rowOff>
    </xdr:from>
    <xdr:to>
      <xdr:col>46</xdr:col>
      <xdr:colOff>38100</xdr:colOff>
      <xdr:row>97</xdr:row>
      <xdr:rowOff>154570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145697</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776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101625</xdr:rowOff>
    </xdr:from>
    <xdr:to>
      <xdr:col>41</xdr:col>
      <xdr:colOff>50800</xdr:colOff>
      <xdr:row>97</xdr:row>
      <xdr:rowOff>128570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732275"/>
          <a:ext cx="889000" cy="2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50639</xdr:rowOff>
    </xdr:from>
    <xdr:to>
      <xdr:col>41</xdr:col>
      <xdr:colOff>101600</xdr:colOff>
      <xdr:row>97</xdr:row>
      <xdr:rowOff>152239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168766</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456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53936</xdr:rowOff>
    </xdr:from>
    <xdr:to>
      <xdr:col>36</xdr:col>
      <xdr:colOff>165100</xdr:colOff>
      <xdr:row>97</xdr:row>
      <xdr:rowOff>155536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146663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77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96696</xdr:rowOff>
    </xdr:from>
    <xdr:to>
      <xdr:col>55</xdr:col>
      <xdr:colOff>50800</xdr:colOff>
      <xdr:row>98</xdr:row>
      <xdr:rowOff>26846</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72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26955</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65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108082</xdr:rowOff>
    </xdr:from>
    <xdr:to>
      <xdr:col>50</xdr:col>
      <xdr:colOff>165100</xdr:colOff>
      <xdr:row>98</xdr:row>
      <xdr:rowOff>38232</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73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29359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83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45126</xdr:rowOff>
    </xdr:from>
    <xdr:to>
      <xdr:col>46</xdr:col>
      <xdr:colOff>38100</xdr:colOff>
      <xdr:row>97</xdr:row>
      <xdr:rowOff>146726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67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163253</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50795" y="16451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77770</xdr:rowOff>
    </xdr:from>
    <xdr:to>
      <xdr:col>41</xdr:col>
      <xdr:colOff>101600</xdr:colOff>
      <xdr:row>98</xdr:row>
      <xdr:rowOff>7920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7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170497</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61795" y="1680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50825</xdr:rowOff>
    </xdr:from>
    <xdr:to>
      <xdr:col>36</xdr:col>
      <xdr:colOff>165100</xdr:colOff>
      <xdr:row>97</xdr:row>
      <xdr:rowOff>152425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68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168952</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672795" y="1645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10142</xdr:rowOff>
    </xdr:from>
    <xdr:to>
      <xdr:col>85</xdr:col>
      <xdr:colOff>126364</xdr:colOff>
      <xdr:row>39</xdr:row>
      <xdr:rowOff>57410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25092"/>
          <a:ext cx="1269" cy="1418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61237</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57410</xdr:rowOff>
    </xdr:from>
    <xdr:to>
      <xdr:col>86</xdr:col>
      <xdr:colOff>25400</xdr:colOff>
      <xdr:row>39</xdr:row>
      <xdr:rowOff>57410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128269</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0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447,172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10142</xdr:rowOff>
    </xdr:from>
    <xdr:to>
      <xdr:col>86</xdr:col>
      <xdr:colOff>25400</xdr:colOff>
      <xdr:row>31</xdr:row>
      <xdr:rowOff>10142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2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45193</xdr:rowOff>
    </xdr:from>
    <xdr:to>
      <xdr:col>85</xdr:col>
      <xdr:colOff>127000</xdr:colOff>
      <xdr:row>39</xdr:row>
      <xdr:rowOff>47457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731743"/>
          <a:ext cx="838200" cy="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44095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387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21218</xdr:rowOff>
    </xdr:from>
    <xdr:to>
      <xdr:col>85</xdr:col>
      <xdr:colOff>177800</xdr:colOff>
      <xdr:row>38</xdr:row>
      <xdr:rowOff>122818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53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50566</xdr:rowOff>
    </xdr:from>
    <xdr:to>
      <xdr:col>81</xdr:col>
      <xdr:colOff>50800</xdr:colOff>
      <xdr:row>39</xdr:row>
      <xdr:rowOff>47457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565666"/>
          <a:ext cx="889000" cy="168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6431</xdr:rowOff>
    </xdr:from>
    <xdr:to>
      <xdr:col>81</xdr:col>
      <xdr:colOff>101600</xdr:colOff>
      <xdr:row>38</xdr:row>
      <xdr:rowOff>108031</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52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124558</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29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50566</xdr:rowOff>
    </xdr:from>
    <xdr:to>
      <xdr:col>76</xdr:col>
      <xdr:colOff>114300</xdr:colOff>
      <xdr:row>38</xdr:row>
      <xdr:rowOff>154719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565666"/>
          <a:ext cx="889000" cy="10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144211</xdr:rowOff>
    </xdr:from>
    <xdr:to>
      <xdr:col>76</xdr:col>
      <xdr:colOff>165100</xdr:colOff>
      <xdr:row>38</xdr:row>
      <xdr:rowOff>74361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8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90888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26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154719</xdr:rowOff>
    </xdr:from>
    <xdr:to>
      <xdr:col>71</xdr:col>
      <xdr:colOff>177800</xdr:colOff>
      <xdr:row>39</xdr:row>
      <xdr:rowOff>38901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669819"/>
          <a:ext cx="889000" cy="5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141919</xdr:rowOff>
    </xdr:from>
    <xdr:to>
      <xdr:col>72</xdr:col>
      <xdr:colOff>38100</xdr:colOff>
      <xdr:row>38</xdr:row>
      <xdr:rowOff>72068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88596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26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4621</xdr:rowOff>
    </xdr:from>
    <xdr:to>
      <xdr:col>67</xdr:col>
      <xdr:colOff>101600</xdr:colOff>
      <xdr:row>38</xdr:row>
      <xdr:rowOff>106221</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122749</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165843</xdr:rowOff>
    </xdr:from>
    <xdr:to>
      <xdr:col>85</xdr:col>
      <xdr:colOff>177800</xdr:colOff>
      <xdr:row>39</xdr:row>
      <xdr:rowOff>95993</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68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80770</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59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168107</xdr:rowOff>
    </xdr:from>
    <xdr:to>
      <xdr:col>81</xdr:col>
      <xdr:colOff>101600</xdr:colOff>
      <xdr:row>39</xdr:row>
      <xdr:rowOff>98257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68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89384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77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171216</xdr:rowOff>
    </xdr:from>
    <xdr:to>
      <xdr:col>76</xdr:col>
      <xdr:colOff>165100</xdr:colOff>
      <xdr:row>38</xdr:row>
      <xdr:rowOff>101366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51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92493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60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103919</xdr:rowOff>
    </xdr:from>
    <xdr:to>
      <xdr:col>72</xdr:col>
      <xdr:colOff>38100</xdr:colOff>
      <xdr:row>39</xdr:row>
      <xdr:rowOff>34069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61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25196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71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159551</xdr:rowOff>
    </xdr:from>
    <xdr:to>
      <xdr:col>67</xdr:col>
      <xdr:colOff>101600</xdr:colOff>
      <xdr:row>39</xdr:row>
      <xdr:rowOff>89701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67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80828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76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152348</xdr:rowOff>
    </xdr:from>
    <xdr:to>
      <xdr:col>85</xdr:col>
      <xdr:colOff>126364</xdr:colOff>
      <xdr:row>59</xdr:row>
      <xdr:rowOff>8266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553398"/>
          <a:ext cx="1269" cy="157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12093</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2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8266</xdr:rowOff>
    </xdr:from>
    <xdr:to>
      <xdr:col>86</xdr:col>
      <xdr:colOff>25400</xdr:colOff>
      <xdr:row>59</xdr:row>
      <xdr:rowOff>8266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2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99025</xdr:rowOff>
    </xdr:from>
    <xdr:ext cx="690189"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286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1,017,254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152348</xdr:rowOff>
    </xdr:from>
    <xdr:to>
      <xdr:col>86</xdr:col>
      <xdr:colOff>25400</xdr:colOff>
      <xdr:row>49</xdr:row>
      <xdr:rowOff>152348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55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50487</xdr:rowOff>
    </xdr:from>
    <xdr:to>
      <xdr:col>85</xdr:col>
      <xdr:colOff>127000</xdr:colOff>
      <xdr:row>57</xdr:row>
      <xdr:rowOff>87604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823137"/>
          <a:ext cx="838200" cy="3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111389</xdr:rowOff>
    </xdr:from>
    <xdr:ext cx="599010"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884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132962</xdr:rowOff>
    </xdr:from>
    <xdr:to>
      <xdr:col>85</xdr:col>
      <xdr:colOff>177800</xdr:colOff>
      <xdr:row>58</xdr:row>
      <xdr:rowOff>63112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90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87604</xdr:rowOff>
    </xdr:from>
    <xdr:to>
      <xdr:col>81</xdr:col>
      <xdr:colOff>50800</xdr:colOff>
      <xdr:row>57</xdr:row>
      <xdr:rowOff>92672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860254"/>
          <a:ext cx="889000" cy="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161391</xdr:rowOff>
    </xdr:from>
    <xdr:to>
      <xdr:col>81</xdr:col>
      <xdr:colOff>101600</xdr:colOff>
      <xdr:row>58</xdr:row>
      <xdr:rowOff>91541</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9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82668</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181795" y="10026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160558</xdr:rowOff>
    </xdr:from>
    <xdr:to>
      <xdr:col>76</xdr:col>
      <xdr:colOff>114300</xdr:colOff>
      <xdr:row>57</xdr:row>
      <xdr:rowOff>92672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761758"/>
          <a:ext cx="889000" cy="10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4686</xdr:rowOff>
    </xdr:from>
    <xdr:to>
      <xdr:col>76</xdr:col>
      <xdr:colOff>165100</xdr:colOff>
      <xdr:row>58</xdr:row>
      <xdr:rowOff>106286</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94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97413</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292795" y="1004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51230</xdr:rowOff>
    </xdr:from>
    <xdr:to>
      <xdr:col>71</xdr:col>
      <xdr:colOff>177800</xdr:colOff>
      <xdr:row>56</xdr:row>
      <xdr:rowOff>160558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480980"/>
          <a:ext cx="889000" cy="280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153396</xdr:rowOff>
    </xdr:from>
    <xdr:to>
      <xdr:col>72</xdr:col>
      <xdr:colOff>38100</xdr:colOff>
      <xdr:row>58</xdr:row>
      <xdr:rowOff>83546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74673</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03795" y="10018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26243</xdr:rowOff>
    </xdr:from>
    <xdr:to>
      <xdr:col>67</xdr:col>
      <xdr:colOff>101600</xdr:colOff>
      <xdr:row>58</xdr:row>
      <xdr:rowOff>127843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118970</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14795" y="1006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171137</xdr:rowOff>
    </xdr:from>
    <xdr:to>
      <xdr:col>85</xdr:col>
      <xdr:colOff>177800</xdr:colOff>
      <xdr:row>57</xdr:row>
      <xdr:rowOff>101287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77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22564</xdr:rowOff>
    </xdr:from>
    <xdr:ext cx="599010"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62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36804</xdr:rowOff>
    </xdr:from>
    <xdr:to>
      <xdr:col>81</xdr:col>
      <xdr:colOff>101600</xdr:colOff>
      <xdr:row>57</xdr:row>
      <xdr:rowOff>138404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80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154931</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181795" y="9584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41872</xdr:rowOff>
    </xdr:from>
    <xdr:to>
      <xdr:col>76</xdr:col>
      <xdr:colOff>165100</xdr:colOff>
      <xdr:row>57</xdr:row>
      <xdr:rowOff>143472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81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159999</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292795" y="9589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109758</xdr:rowOff>
    </xdr:from>
    <xdr:to>
      <xdr:col>72</xdr:col>
      <xdr:colOff>38100</xdr:colOff>
      <xdr:row>57</xdr:row>
      <xdr:rowOff>39908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71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56435</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03795" y="948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430</xdr:rowOff>
    </xdr:from>
    <xdr:to>
      <xdr:col>67</xdr:col>
      <xdr:colOff>101600</xdr:colOff>
      <xdr:row>55</xdr:row>
      <xdr:rowOff>102030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43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118557</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14795" y="9205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130808</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32308"/>
          <a:ext cx="1269" cy="1511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77485</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0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130808</xdr:rowOff>
    </xdr:from>
    <xdr:to>
      <xdr:col>86</xdr:col>
      <xdr:colOff>25400</xdr:colOff>
      <xdr:row>70</xdr:row>
      <xdr:rowOff>130808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3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51431</xdr:rowOff>
    </xdr:from>
    <xdr:to>
      <xdr:col>85</xdr:col>
      <xdr:colOff>127000</xdr:colOff>
      <xdr:row>79</xdr:row>
      <xdr:rowOff>97099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95981"/>
          <a:ext cx="838200" cy="4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4994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78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153567</xdr:rowOff>
    </xdr:from>
    <xdr:to>
      <xdr:col>85</xdr:col>
      <xdr:colOff>177800</xdr:colOff>
      <xdr:row>79</xdr:row>
      <xdr:rowOff>83717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2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51431</xdr:rowOff>
    </xdr:from>
    <xdr:to>
      <xdr:col>81</xdr:col>
      <xdr:colOff>50800</xdr:colOff>
      <xdr:row>79</xdr:row>
      <xdr:rowOff>77060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595981"/>
          <a:ext cx="889000" cy="2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150093</xdr:rowOff>
    </xdr:from>
    <xdr:to>
      <xdr:col>81</xdr:col>
      <xdr:colOff>101600</xdr:colOff>
      <xdr:row>79</xdr:row>
      <xdr:rowOff>80243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2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96770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9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77060</xdr:rowOff>
    </xdr:from>
    <xdr:to>
      <xdr:col>76</xdr:col>
      <xdr:colOff>114300</xdr:colOff>
      <xdr:row>79</xdr:row>
      <xdr:rowOff>87308</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621610"/>
          <a:ext cx="889000" cy="1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135048</xdr:rowOff>
    </xdr:from>
    <xdr:to>
      <xdr:col>76</xdr:col>
      <xdr:colOff>165100</xdr:colOff>
      <xdr:row>79</xdr:row>
      <xdr:rowOff>65198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81725</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8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73823</xdr:rowOff>
    </xdr:from>
    <xdr:to>
      <xdr:col>71</xdr:col>
      <xdr:colOff>177800</xdr:colOff>
      <xdr:row>79</xdr:row>
      <xdr:rowOff>87308</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618373"/>
          <a:ext cx="889000" cy="1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161568</xdr:rowOff>
    </xdr:from>
    <xdr:to>
      <xdr:col>72</xdr:col>
      <xdr:colOff>38100</xdr:colOff>
      <xdr:row>79</xdr:row>
      <xdr:rowOff>91718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108245</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30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166108</xdr:rowOff>
    </xdr:from>
    <xdr:to>
      <xdr:col>67</xdr:col>
      <xdr:colOff>101600</xdr:colOff>
      <xdr:row>79</xdr:row>
      <xdr:rowOff>96258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112785</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31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46299</xdr:rowOff>
    </xdr:from>
    <xdr:to>
      <xdr:col>85</xdr:col>
      <xdr:colOff>177800</xdr:colOff>
      <xdr:row>79</xdr:row>
      <xdr:rowOff>147899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9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132676</xdr:rowOff>
    </xdr:from>
    <xdr:ext cx="378565"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505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631</xdr:rowOff>
    </xdr:from>
    <xdr:to>
      <xdr:col>81</xdr:col>
      <xdr:colOff>101600</xdr:colOff>
      <xdr:row>79</xdr:row>
      <xdr:rowOff>102231</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4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93358</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14111" y="1363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26260</xdr:rowOff>
    </xdr:from>
    <xdr:to>
      <xdr:col>76</xdr:col>
      <xdr:colOff>165100</xdr:colOff>
      <xdr:row>79</xdr:row>
      <xdr:rowOff>127860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7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118987</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66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36508</xdr:rowOff>
    </xdr:from>
    <xdr:to>
      <xdr:col>72</xdr:col>
      <xdr:colOff>38100</xdr:colOff>
      <xdr:row>79</xdr:row>
      <xdr:rowOff>138108</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8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129235</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673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23023</xdr:rowOff>
    </xdr:from>
    <xdr:to>
      <xdr:col>67</xdr:col>
      <xdr:colOff>101600</xdr:colOff>
      <xdr:row>79</xdr:row>
      <xdr:rowOff>124623</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6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115750</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66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77440</xdr:rowOff>
    </xdr:from>
    <xdr:to>
      <xdr:col>85</xdr:col>
      <xdr:colOff>126364</xdr:colOff>
      <xdr:row>99</xdr:row>
      <xdr:rowOff>44450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507940"/>
          <a:ext cx="1269" cy="151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24117</xdr:rowOff>
    </xdr:from>
    <xdr:ext cx="690189"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831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1,981,705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77440</xdr:rowOff>
    </xdr:from>
    <xdr:to>
      <xdr:col>86</xdr:col>
      <xdr:colOff>25400</xdr:colOff>
      <xdr:row>90</xdr:row>
      <xdr:rowOff>77440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5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24699</xdr:rowOff>
    </xdr:from>
    <xdr:to>
      <xdr:col>85</xdr:col>
      <xdr:colOff>127000</xdr:colOff>
      <xdr:row>98</xdr:row>
      <xdr:rowOff>46554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826799"/>
          <a:ext cx="838200" cy="2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18589</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820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40162</xdr:rowOff>
    </xdr:from>
    <xdr:to>
      <xdr:col>85</xdr:col>
      <xdr:colOff>177800</xdr:colOff>
      <xdr:row>98</xdr:row>
      <xdr:rowOff>141762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84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46554</xdr:rowOff>
    </xdr:from>
    <xdr:to>
      <xdr:col>81</xdr:col>
      <xdr:colOff>50800</xdr:colOff>
      <xdr:row>98</xdr:row>
      <xdr:rowOff>54152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848654"/>
          <a:ext cx="889000" cy="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50961</xdr:rowOff>
    </xdr:from>
    <xdr:to>
      <xdr:col>81</xdr:col>
      <xdr:colOff>101600</xdr:colOff>
      <xdr:row>98</xdr:row>
      <xdr:rowOff>152561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8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143688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945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54152</xdr:rowOff>
    </xdr:from>
    <xdr:to>
      <xdr:col>76</xdr:col>
      <xdr:colOff>114300</xdr:colOff>
      <xdr:row>98</xdr:row>
      <xdr:rowOff>56116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856252"/>
          <a:ext cx="889000" cy="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48938</xdr:rowOff>
    </xdr:from>
    <xdr:to>
      <xdr:col>76</xdr:col>
      <xdr:colOff>165100</xdr:colOff>
      <xdr:row>98</xdr:row>
      <xdr:rowOff>150538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85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141665</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94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56116</xdr:rowOff>
    </xdr:from>
    <xdr:to>
      <xdr:col>71</xdr:col>
      <xdr:colOff>177800</xdr:colOff>
      <xdr:row>98</xdr:row>
      <xdr:rowOff>76009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858216"/>
          <a:ext cx="889000" cy="1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38767</xdr:rowOff>
    </xdr:from>
    <xdr:to>
      <xdr:col>72</xdr:col>
      <xdr:colOff>38100</xdr:colOff>
      <xdr:row>98</xdr:row>
      <xdr:rowOff>140367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84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131494</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93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47662</xdr:rowOff>
    </xdr:from>
    <xdr:to>
      <xdr:col>67</xdr:col>
      <xdr:colOff>101600</xdr:colOff>
      <xdr:row>98</xdr:row>
      <xdr:rowOff>149262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84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140389</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94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145349</xdr:rowOff>
    </xdr:from>
    <xdr:to>
      <xdr:col>85</xdr:col>
      <xdr:colOff>177800</xdr:colOff>
      <xdr:row>98</xdr:row>
      <xdr:rowOff>75499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77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168226</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62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167204</xdr:rowOff>
    </xdr:from>
    <xdr:to>
      <xdr:col>81</xdr:col>
      <xdr:colOff>101600</xdr:colOff>
      <xdr:row>98</xdr:row>
      <xdr:rowOff>97354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79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113881</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573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3352</xdr:rowOff>
    </xdr:from>
    <xdr:to>
      <xdr:col>76</xdr:col>
      <xdr:colOff>165100</xdr:colOff>
      <xdr:row>98</xdr:row>
      <xdr:rowOff>104952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80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121479</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58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5316</xdr:rowOff>
    </xdr:from>
    <xdr:to>
      <xdr:col>72</xdr:col>
      <xdr:colOff>38100</xdr:colOff>
      <xdr:row>98</xdr:row>
      <xdr:rowOff>106916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80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123443</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582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25209</xdr:rowOff>
    </xdr:from>
    <xdr:to>
      <xdr:col>67</xdr:col>
      <xdr:colOff>101600</xdr:colOff>
      <xdr:row>98</xdr:row>
      <xdr:rowOff>126809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82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143336</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602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168927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130827</xdr:rowOff>
    </xdr:from>
    <xdr:ext cx="59541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692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46500</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361450"/>
          <a:ext cx="1269" cy="136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85186</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71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164627</xdr:rowOff>
    </xdr:from>
    <xdr:ext cx="599010"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13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46500</xdr:rowOff>
    </xdr:from>
    <xdr:to>
      <xdr:col>116</xdr:col>
      <xdr:colOff>152400</xdr:colOff>
      <xdr:row>31</xdr:row>
      <xdr:rowOff>46500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3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95657</xdr:rowOff>
    </xdr:from>
    <xdr:to>
      <xdr:col>116</xdr:col>
      <xdr:colOff>63500</xdr:colOff>
      <xdr:row>34</xdr:row>
      <xdr:rowOff>76645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1323300" y="5582057"/>
          <a:ext cx="838200" cy="32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129636</xdr:rowOff>
    </xdr:from>
    <xdr:ext cx="469744"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644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151209</xdr:rowOff>
    </xdr:from>
    <xdr:to>
      <xdr:col>116</xdr:col>
      <xdr:colOff>114300</xdr:colOff>
      <xdr:row>39</xdr:row>
      <xdr:rowOff>81359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6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76645</xdr:rowOff>
    </xdr:from>
    <xdr:to>
      <xdr:col>111</xdr:col>
      <xdr:colOff>177800</xdr:colOff>
      <xdr:row>37</xdr:row>
      <xdr:rowOff>139334</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0434300" y="5905945"/>
          <a:ext cx="889000" cy="57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152733</xdr:rowOff>
    </xdr:from>
    <xdr:to>
      <xdr:col>112</xdr:col>
      <xdr:colOff>38100</xdr:colOff>
      <xdr:row>39</xdr:row>
      <xdr:rowOff>82883</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6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74010</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088428" y="6760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139334</xdr:rowOff>
    </xdr:from>
    <xdr:to>
      <xdr:col>107</xdr:col>
      <xdr:colOff>50800</xdr:colOff>
      <xdr:row>38</xdr:row>
      <xdr:rowOff>154787</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19545300" y="6482984"/>
          <a:ext cx="889000" cy="18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156032</xdr:rowOff>
    </xdr:from>
    <xdr:to>
      <xdr:col>107</xdr:col>
      <xdr:colOff>101600</xdr:colOff>
      <xdr:row>39</xdr:row>
      <xdr:rowOff>86182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7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77309</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199428" y="676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115598</xdr:rowOff>
    </xdr:from>
    <xdr:to>
      <xdr:col>102</xdr:col>
      <xdr:colOff>114300</xdr:colOff>
      <xdr:row>38</xdr:row>
      <xdr:rowOff>154787</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459248"/>
          <a:ext cx="889000" cy="21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159728</xdr:rowOff>
    </xdr:from>
    <xdr:to>
      <xdr:col>102</xdr:col>
      <xdr:colOff>165100</xdr:colOff>
      <xdr:row>39</xdr:row>
      <xdr:rowOff>89878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7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81005</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767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106845</xdr:rowOff>
    </xdr:from>
    <xdr:to>
      <xdr:col>98</xdr:col>
      <xdr:colOff>38100</xdr:colOff>
      <xdr:row>39</xdr:row>
      <xdr:rowOff>36995</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28122</xdr:rowOff>
    </xdr:from>
    <xdr:ext cx="469744"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21428" y="67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44857</xdr:rowOff>
    </xdr:from>
    <xdr:to>
      <xdr:col>116</xdr:col>
      <xdr:colOff>114300</xdr:colOff>
      <xdr:row>32</xdr:row>
      <xdr:rowOff>146457</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553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67734</xdr:rowOff>
    </xdr:from>
    <xdr:ext cx="599010"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5382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25845</xdr:rowOff>
    </xdr:from>
    <xdr:to>
      <xdr:col>112</xdr:col>
      <xdr:colOff>38100</xdr:colOff>
      <xdr:row>34</xdr:row>
      <xdr:rowOff>127445</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585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32</xdr:row>
      <xdr:rowOff>143972</xdr:rowOff>
    </xdr:from>
    <xdr:ext cx="59901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023795" y="563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88534</xdr:rowOff>
    </xdr:from>
    <xdr:to>
      <xdr:col>107</xdr:col>
      <xdr:colOff>101600</xdr:colOff>
      <xdr:row>38</xdr:row>
      <xdr:rowOff>18684</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43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36</xdr:row>
      <xdr:rowOff>35211</xdr:rowOff>
    </xdr:from>
    <xdr:ext cx="534377"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167111" y="620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103987</xdr:rowOff>
    </xdr:from>
    <xdr:to>
      <xdr:col>102</xdr:col>
      <xdr:colOff>165100</xdr:colOff>
      <xdr:row>39</xdr:row>
      <xdr:rowOff>34137</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1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50664</xdr:rowOff>
    </xdr:from>
    <xdr:ext cx="469744"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10428" y="639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64798</xdr:rowOff>
    </xdr:from>
    <xdr:to>
      <xdr:col>98</xdr:col>
      <xdr:colOff>38100</xdr:colOff>
      <xdr:row>37</xdr:row>
      <xdr:rowOff>166398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40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36</xdr:row>
      <xdr:rowOff>11475</xdr:rowOff>
    </xdr:from>
    <xdr:ext cx="534377"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389111" y="618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・総務費について、</a:t>
          </a:r>
          <a:r>
            <a:rPr kumimoji="1" lang="en-US" altLang="ja-JP" sz="1100" b="0" i="0" baseline="0">
              <a:solidFill>
                <a:schemeClr val="dk1"/>
              </a:solidFill>
              <a:effectLst/>
              <a:latin typeface="+mn-lt"/>
              <a:ea typeface="+mn-ea"/>
              <a:cs typeface="+mn-cs"/>
            </a:rPr>
            <a:t>667,806</a:t>
          </a:r>
          <a:r>
            <a:rPr kumimoji="1" lang="ja-JP" altLang="ja-JP" sz="1100" b="0" i="0" baseline="0">
              <a:solidFill>
                <a:schemeClr val="dk1"/>
              </a:solidFill>
              <a:effectLst/>
              <a:latin typeface="+mn-lt"/>
              <a:ea typeface="+mn-ea"/>
              <a:cs typeface="+mn-cs"/>
            </a:rPr>
            <a:t>円となり、前年度より</a:t>
          </a:r>
          <a:r>
            <a:rPr kumimoji="1" lang="en-US" altLang="ja-JP" sz="1100" b="0" i="0" baseline="0">
              <a:solidFill>
                <a:schemeClr val="dk1"/>
              </a:solidFill>
              <a:effectLst/>
              <a:latin typeface="+mn-lt"/>
              <a:ea typeface="+mn-ea"/>
              <a:cs typeface="+mn-cs"/>
            </a:rPr>
            <a:t>81,958</a:t>
          </a:r>
          <a:r>
            <a:rPr kumimoji="1" lang="ja-JP" altLang="ja-JP" sz="1100" b="0" i="0" baseline="0">
              <a:solidFill>
                <a:schemeClr val="dk1"/>
              </a:solidFill>
              <a:effectLst/>
              <a:latin typeface="+mn-lt"/>
              <a:ea typeface="+mn-ea"/>
              <a:cs typeface="+mn-cs"/>
            </a:rPr>
            <a:t>円</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額となって</a:t>
          </a:r>
          <a:r>
            <a:rPr kumimoji="1" lang="ja-JP" altLang="en-US" sz="1100" b="0" i="0" baseline="0">
              <a:solidFill>
                <a:schemeClr val="dk1"/>
              </a:solidFill>
              <a:effectLst/>
              <a:latin typeface="+mn-lt"/>
              <a:ea typeface="+mn-ea"/>
              <a:cs typeface="+mn-cs"/>
            </a:rPr>
            <a:t>おり</a:t>
          </a:r>
          <a:r>
            <a:rPr kumimoji="1" lang="ja-JP" altLang="ja-JP" sz="1100" b="0" i="0" baseline="0">
              <a:solidFill>
                <a:schemeClr val="dk1"/>
              </a:solidFill>
              <a:effectLst/>
              <a:latin typeface="+mn-lt"/>
              <a:ea typeface="+mn-ea"/>
              <a:cs typeface="+mn-cs"/>
            </a:rPr>
            <a:t>、類似団体平均値より大幅に上回っている。物件費が高い水準で推移していることが大きな要因である。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・民生費について、前年度より</a:t>
          </a:r>
          <a:r>
            <a:rPr kumimoji="1" lang="en-US" altLang="ja-JP" sz="1100" b="0" i="0" baseline="0">
              <a:solidFill>
                <a:schemeClr val="dk1"/>
              </a:solidFill>
              <a:effectLst/>
              <a:latin typeface="+mn-lt"/>
              <a:ea typeface="+mn-ea"/>
              <a:cs typeface="+mn-cs"/>
            </a:rPr>
            <a:t>6,001</a:t>
          </a:r>
          <a:r>
            <a:rPr kumimoji="1" lang="ja-JP" altLang="ja-JP" sz="1100" b="0" i="0" baseline="0">
              <a:solidFill>
                <a:schemeClr val="dk1"/>
              </a:solidFill>
              <a:effectLst/>
              <a:latin typeface="+mn-lt"/>
              <a:ea typeface="+mn-ea"/>
              <a:cs typeface="+mn-cs"/>
            </a:rPr>
            <a:t>円</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となっており、普通建設事業費の</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したことが主な要因である。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・商工費について、前年度より</a:t>
          </a:r>
          <a:r>
            <a:rPr kumimoji="1" lang="en-US" altLang="ja-JP" sz="1100" b="0" i="0" baseline="0">
              <a:solidFill>
                <a:schemeClr val="dk1"/>
              </a:solidFill>
              <a:effectLst/>
              <a:latin typeface="+mn-lt"/>
              <a:ea typeface="+mn-ea"/>
              <a:cs typeface="+mn-cs"/>
            </a:rPr>
            <a:t>44,736</a:t>
          </a:r>
          <a:r>
            <a:rPr kumimoji="1" lang="ja-JP" altLang="ja-JP" sz="1100" b="0" i="0" baseline="0">
              <a:solidFill>
                <a:schemeClr val="dk1"/>
              </a:solidFill>
              <a:effectLst/>
              <a:latin typeface="+mn-lt"/>
              <a:ea typeface="+mn-ea"/>
              <a:cs typeface="+mn-cs"/>
            </a:rPr>
            <a:t>円</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となって</a:t>
          </a:r>
          <a:r>
            <a:rPr kumimoji="1" lang="ja-JP" altLang="en-US" sz="1100" b="0" i="0" baseline="0">
              <a:solidFill>
                <a:schemeClr val="dk1"/>
              </a:solidFill>
              <a:effectLst/>
              <a:latin typeface="+mn-lt"/>
              <a:ea typeface="+mn-ea"/>
              <a:cs typeface="+mn-cs"/>
            </a:rPr>
            <a:t>おり</a:t>
          </a: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24</a:t>
          </a:r>
          <a:r>
            <a:rPr kumimoji="1" lang="ja-JP" altLang="ja-JP" sz="1100" b="0" i="0" baseline="0">
              <a:solidFill>
                <a:schemeClr val="dk1"/>
              </a:solidFill>
              <a:effectLst/>
              <a:latin typeface="+mn-lt"/>
              <a:ea typeface="+mn-ea"/>
              <a:cs typeface="+mn-cs"/>
            </a:rPr>
            <a:t>年度より沖縄振興特別推進市町村交付金を受け、観光振興事業（観光に特化したむらづくり）を実施しているため近年は増加傾向にある。今後、増加の可能性も含め、過度の事業執行とならぬよう慎重に行う。</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・土木費について、平成</a:t>
          </a:r>
          <a:r>
            <a:rPr kumimoji="1" lang="en-US" altLang="ja-JP" sz="1100" b="0" i="0" baseline="0">
              <a:solidFill>
                <a:schemeClr val="dk1"/>
              </a:solidFill>
              <a:effectLst/>
              <a:latin typeface="+mn-lt"/>
              <a:ea typeface="+mn-ea"/>
              <a:cs typeface="+mn-cs"/>
            </a:rPr>
            <a:t>19</a:t>
          </a:r>
          <a:r>
            <a:rPr kumimoji="1" lang="ja-JP" altLang="ja-JP" sz="1100" b="0" i="0" baseline="0">
              <a:solidFill>
                <a:schemeClr val="dk1"/>
              </a:solidFill>
              <a:effectLst/>
              <a:latin typeface="+mn-lt"/>
              <a:ea typeface="+mn-ea"/>
              <a:cs typeface="+mn-cs"/>
            </a:rPr>
            <a:t>年度（</a:t>
          </a:r>
          <a:r>
            <a:rPr kumimoji="1" lang="en-US" altLang="ja-JP" sz="1100" b="0" i="0" baseline="0">
              <a:solidFill>
                <a:schemeClr val="dk1"/>
              </a:solidFill>
              <a:effectLst/>
              <a:latin typeface="+mn-lt"/>
              <a:ea typeface="+mn-ea"/>
              <a:cs typeface="+mn-cs"/>
            </a:rPr>
            <a:t>H19</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R4</a:t>
          </a:r>
          <a:r>
            <a:rPr kumimoji="1" lang="ja-JP" altLang="ja-JP" sz="1100" b="0" i="0" baseline="0">
              <a:solidFill>
                <a:schemeClr val="dk1"/>
              </a:solidFill>
              <a:effectLst/>
              <a:latin typeface="+mn-lt"/>
              <a:ea typeface="+mn-ea"/>
              <a:cs typeface="+mn-cs"/>
            </a:rPr>
            <a:t>）から実施している村道改良事業が、繰り延べており、昨年度に比べ</a:t>
          </a:r>
          <a:r>
            <a:rPr kumimoji="1" lang="en-US" altLang="ja-JP" sz="1100" b="0" i="0" baseline="0">
              <a:solidFill>
                <a:schemeClr val="dk1"/>
              </a:solidFill>
              <a:effectLst/>
              <a:latin typeface="+mn-lt"/>
              <a:ea typeface="+mn-ea"/>
              <a:cs typeface="+mn-cs"/>
            </a:rPr>
            <a:t>19,921</a:t>
          </a:r>
          <a:r>
            <a:rPr kumimoji="1" lang="ja-JP" altLang="ja-JP" sz="1100" b="0" i="0" baseline="0">
              <a:solidFill>
                <a:schemeClr val="dk1"/>
              </a:solidFill>
              <a:effectLst/>
              <a:latin typeface="+mn-lt"/>
              <a:ea typeface="+mn-ea"/>
              <a:cs typeface="+mn-cs"/>
            </a:rPr>
            <a:t>円</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となり、類似団体及び県平均を下回っている。事業の継続が要因となっている。今後も新事業計画もあるため伸びていくことが予想される。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今後の財政基盤強化のためにも、引き続き歳出の抑制に努めるほか、村税収入の増に取り組んでいく。また、ふるさと納税の取り組みを積極的に推進し、さらなる自主財源の確保を目指す。</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沖縄県渡嘉敷村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年度について、実質収支（</a:t>
          </a:r>
          <a:r>
            <a:rPr kumimoji="1" lang="en-US" altLang="ja-JP" sz="1100" b="0" i="0" baseline="0">
              <a:solidFill>
                <a:schemeClr val="dk1"/>
              </a:solidFill>
              <a:effectLst/>
              <a:latin typeface="+mn-lt"/>
              <a:ea typeface="+mn-ea"/>
              <a:cs typeface="+mn-cs"/>
            </a:rPr>
            <a:t>108,229</a:t>
          </a:r>
          <a:r>
            <a:rPr kumimoji="1" lang="ja-JP" altLang="ja-JP" sz="1100" b="0" i="0" baseline="0">
              <a:solidFill>
                <a:schemeClr val="dk1"/>
              </a:solidFill>
              <a:effectLst/>
              <a:latin typeface="+mn-lt"/>
              <a:ea typeface="+mn-ea"/>
              <a:cs typeface="+mn-cs"/>
            </a:rPr>
            <a:t>千円・対前年比</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20.99</a:t>
          </a:r>
          <a:r>
            <a:rPr kumimoji="1" lang="ja-JP" altLang="ja-JP" sz="1100" b="0" i="0" baseline="0">
              <a:solidFill>
                <a:schemeClr val="dk1"/>
              </a:solidFill>
              <a:effectLst/>
              <a:latin typeface="+mn-lt"/>
              <a:ea typeface="+mn-ea"/>
              <a:cs typeface="+mn-cs"/>
            </a:rPr>
            <a:t>％）及び単年度収支（</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28,743</a:t>
          </a:r>
          <a:r>
            <a:rPr kumimoji="1" lang="ja-JP" altLang="ja-JP" sz="1100" b="0" i="0" baseline="0">
              <a:solidFill>
                <a:schemeClr val="dk1"/>
              </a:solidFill>
              <a:effectLst/>
              <a:latin typeface="+mn-lt"/>
              <a:ea typeface="+mn-ea"/>
              <a:cs typeface="+mn-cs"/>
            </a:rPr>
            <a:t>千円）となっている。地方交付税が微増したことや使用料・手数料が減少となっていることや総務費・普通建設事業による財政調整基金等を取り崩したことが挙げられる。ここ数年、財政調整基金の取崩がなかったが取崩し</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年目となっている。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今後も、事務事業の計画的な執行に配慮するとともに、剰余金の財源調整を図り健全な財政運営に努める。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沖縄県渡嘉敷村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（一般会計　その他 　特別会計）</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すべての会計においては、黒字となっており赤字は発生していないものの、その他の会計、特別会計については一般会計からの繰出金により収支の均衡がとれている状況である。独立採算が原則であることを踏まえ、経費の節減と財源の確保に努め、一般会計からの繰出金を必要最小限に留める必要が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今後は、高度経済成長期に整備してきた社会資本の更新時期を迎えることから、公共施設等総合管理計画に沿った更新・統廃合、長寿命化など行い、引き続き経営健全化に向けて歳出抑制等を図る。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一般会計及び他特別会計についても、今後も厳しい財政状況が見込まれることから引き続き経営健全化に向けて歳出抑制等を図る。</a:t>
          </a:r>
          <a:endParaRPr lang="ja-JP" altLang="ja-JP" sz="1400">
            <a:effectLst/>
          </a:endParaRPr>
        </a:p>
        <a:p>
          <a:pPr rtl="0" eaLnBrk="1" fontAlgn="base" latinLnBrk="0" hangingPunct="1"/>
          <a:r>
            <a:rPr lang="ja-JP" altLang="ja-JP" sz="1100" b="0" i="0" baseline="0">
              <a:solidFill>
                <a:schemeClr val="dk1"/>
              </a:solidFill>
              <a:effectLst/>
              <a:latin typeface="+mn-lt"/>
              <a:ea typeface="+mn-ea"/>
              <a:cs typeface="+mn-cs"/>
            </a:rPr>
            <a:t>（航路事業特別会計）　</a:t>
          </a:r>
          <a:endParaRPr lang="ja-JP" altLang="ja-JP" sz="1400">
            <a:effectLst/>
          </a:endParaRPr>
        </a:p>
        <a:p>
          <a:pPr rtl="0" eaLnBrk="1" fontAlgn="base" latinLnBrk="0" hangingPunct="1"/>
          <a:r>
            <a:rPr lang="ja-JP" altLang="ja-JP" sz="1100" b="0" i="0" baseline="0">
              <a:solidFill>
                <a:schemeClr val="dk1"/>
              </a:solidFill>
              <a:effectLst/>
              <a:latin typeface="+mn-lt"/>
              <a:ea typeface="+mn-ea"/>
              <a:cs typeface="+mn-cs"/>
            </a:rPr>
            <a:t>　令和２年度赤字が</a:t>
          </a:r>
          <a:r>
            <a:rPr lang="ja-JP" altLang="en-US" sz="1100" b="0" i="0" baseline="0">
              <a:solidFill>
                <a:schemeClr val="dk1"/>
              </a:solidFill>
              <a:effectLst/>
              <a:latin typeface="+mn-lt"/>
              <a:ea typeface="+mn-ea"/>
              <a:cs typeface="+mn-cs"/>
            </a:rPr>
            <a:t>発生</a:t>
          </a:r>
          <a:r>
            <a:rPr lang="ja-JP" altLang="ja-JP" sz="1100" b="0" i="0" baseline="0">
              <a:solidFill>
                <a:schemeClr val="dk1"/>
              </a:solidFill>
              <a:effectLst/>
              <a:latin typeface="+mn-lt"/>
              <a:ea typeface="+mn-ea"/>
              <a:cs typeface="+mn-cs"/>
            </a:rPr>
            <a:t>したが、一般会計から繰上充用分の補填操出金により対応している。新型コロナウイルス感染症の影響が長引けば一般会計への影響も大きくなることが懸念される。高速艇の新造船に伴い高額なリース料金の支出が大きくなっていることから、引き続き運航形態等の見直しによる運航経費の縮減に努め、経営の健全化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沖縄県渡嘉敷村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05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実質公債費比率の分子において、平成</a:t>
          </a:r>
          <a:r>
            <a:rPr kumimoji="1" lang="en-US" altLang="ja-JP" sz="1000" b="0" i="0" baseline="0">
              <a:solidFill>
                <a:schemeClr val="dk1"/>
              </a:solidFill>
              <a:effectLst/>
              <a:latin typeface="+mn-lt"/>
              <a:ea typeface="+mn-ea"/>
              <a:cs typeface="+mn-cs"/>
            </a:rPr>
            <a:t>21</a:t>
          </a:r>
          <a:r>
            <a:rPr kumimoji="1" lang="ja-JP" altLang="ja-JP" sz="1000" b="0" i="0" baseline="0">
              <a:solidFill>
                <a:schemeClr val="dk1"/>
              </a:solidFill>
              <a:effectLst/>
              <a:latin typeface="+mn-lt"/>
              <a:ea typeface="+mn-ea"/>
              <a:cs typeface="+mn-cs"/>
            </a:rPr>
            <a:t>年度の</a:t>
          </a:r>
          <a:r>
            <a:rPr kumimoji="1" lang="en-US" altLang="ja-JP" sz="1000" b="0" i="0" baseline="0">
              <a:solidFill>
                <a:schemeClr val="dk1"/>
              </a:solidFill>
              <a:effectLst/>
              <a:latin typeface="+mn-lt"/>
              <a:ea typeface="+mn-ea"/>
              <a:cs typeface="+mn-cs"/>
            </a:rPr>
            <a:t>80</a:t>
          </a:r>
          <a:r>
            <a:rPr kumimoji="1" lang="ja-JP" altLang="ja-JP" sz="1000" b="0" i="0" baseline="0">
              <a:solidFill>
                <a:schemeClr val="dk1"/>
              </a:solidFill>
              <a:effectLst/>
              <a:latin typeface="+mn-lt"/>
              <a:ea typeface="+mn-ea"/>
              <a:cs typeface="+mn-cs"/>
            </a:rPr>
            <a:t>百万円をピークにその後減少し、令和</a:t>
          </a:r>
          <a:r>
            <a:rPr kumimoji="1" lang="ja-JP" altLang="en-US" sz="1000" b="0" i="0" baseline="0">
              <a:solidFill>
                <a:schemeClr val="dk1"/>
              </a:solidFill>
              <a:effectLst/>
              <a:latin typeface="+mn-lt"/>
              <a:ea typeface="+mn-ea"/>
              <a:cs typeface="+mn-cs"/>
            </a:rPr>
            <a:t>４</a:t>
          </a:r>
          <a:r>
            <a:rPr kumimoji="1" lang="ja-JP" altLang="ja-JP" sz="1000" b="0" i="0" baseline="0">
              <a:solidFill>
                <a:schemeClr val="dk1"/>
              </a:solidFill>
              <a:effectLst/>
              <a:latin typeface="+mn-lt"/>
              <a:ea typeface="+mn-ea"/>
              <a:cs typeface="+mn-cs"/>
            </a:rPr>
            <a:t>年度については</a:t>
          </a:r>
          <a:r>
            <a:rPr kumimoji="1" lang="en-US" altLang="ja-JP" sz="1000" b="0" i="0" baseline="0">
              <a:solidFill>
                <a:schemeClr val="dk1"/>
              </a:solidFill>
              <a:effectLst/>
              <a:latin typeface="+mn-lt"/>
              <a:ea typeface="+mn-ea"/>
              <a:cs typeface="+mn-cs"/>
            </a:rPr>
            <a:t>65</a:t>
          </a:r>
          <a:r>
            <a:rPr kumimoji="1" lang="ja-JP" altLang="ja-JP" sz="1000" b="0" i="0" baseline="0">
              <a:solidFill>
                <a:schemeClr val="dk1"/>
              </a:solidFill>
              <a:effectLst/>
              <a:latin typeface="+mn-lt"/>
              <a:ea typeface="+mn-ea"/>
              <a:cs typeface="+mn-cs"/>
            </a:rPr>
            <a:t>百万円となり</a:t>
          </a:r>
          <a:r>
            <a:rPr kumimoji="1" lang="en-US" altLang="ja-JP" sz="1000" b="0" i="0" baseline="0">
              <a:solidFill>
                <a:schemeClr val="dk1"/>
              </a:solidFill>
              <a:effectLst/>
              <a:latin typeface="+mn-lt"/>
              <a:ea typeface="+mn-ea"/>
              <a:cs typeface="+mn-cs"/>
            </a:rPr>
            <a:t>21</a:t>
          </a:r>
          <a:r>
            <a:rPr kumimoji="1" lang="ja-JP" altLang="ja-JP" sz="1000" b="0" i="0" baseline="0">
              <a:solidFill>
                <a:schemeClr val="dk1"/>
              </a:solidFill>
              <a:effectLst/>
              <a:latin typeface="+mn-lt"/>
              <a:ea typeface="+mn-ea"/>
              <a:cs typeface="+mn-cs"/>
            </a:rPr>
            <a:t>百万円増となっている。徐々に増加している。　</a:t>
          </a:r>
          <a:endParaRPr lang="ja-JP" altLang="ja-JP" sz="1100">
            <a:effectLst/>
          </a:endParaRPr>
        </a:p>
        <a:p>
          <a:pPr eaLnBrk="1" fontAlgn="auto" latinLnBrk="0" hangingPunct="1"/>
          <a:r>
            <a:rPr kumimoji="1" lang="ja-JP" altLang="ja-JP" sz="1000" b="0" i="0" baseline="0">
              <a:solidFill>
                <a:schemeClr val="dk1"/>
              </a:solidFill>
              <a:effectLst/>
              <a:latin typeface="+mn-lt"/>
              <a:ea typeface="+mn-ea"/>
              <a:cs typeface="+mn-cs"/>
            </a:rPr>
            <a:t>平成</a:t>
          </a:r>
          <a:r>
            <a:rPr kumimoji="1" lang="en-US" altLang="ja-JP" sz="1000" b="0" i="0" baseline="0">
              <a:solidFill>
                <a:schemeClr val="dk1"/>
              </a:solidFill>
              <a:effectLst/>
              <a:latin typeface="+mn-lt"/>
              <a:ea typeface="+mn-ea"/>
              <a:cs typeface="+mn-cs"/>
            </a:rPr>
            <a:t>16</a:t>
          </a:r>
          <a:r>
            <a:rPr kumimoji="1" lang="ja-JP" altLang="ja-JP" sz="1000" b="0" i="0" baseline="0">
              <a:solidFill>
                <a:schemeClr val="dk1"/>
              </a:solidFill>
              <a:effectLst/>
              <a:latin typeface="+mn-lt"/>
              <a:ea typeface="+mn-ea"/>
              <a:cs typeface="+mn-cs"/>
            </a:rPr>
            <a:t>年度から起債抑制策により、地方債の発行を抑えたことで、起債残高ピーク時から徐々に減少している。また、平成</a:t>
          </a:r>
          <a:r>
            <a:rPr kumimoji="1" lang="en-US" altLang="ja-JP" sz="1000" b="0" i="0" baseline="0">
              <a:solidFill>
                <a:schemeClr val="dk1"/>
              </a:solidFill>
              <a:effectLst/>
              <a:latin typeface="+mn-lt"/>
              <a:ea typeface="+mn-ea"/>
              <a:cs typeface="+mn-cs"/>
            </a:rPr>
            <a:t>20</a:t>
          </a:r>
          <a:r>
            <a:rPr kumimoji="1" lang="ja-JP" altLang="ja-JP" sz="1000" b="0" i="0" baseline="0">
              <a:solidFill>
                <a:schemeClr val="dk1"/>
              </a:solidFill>
              <a:effectLst/>
              <a:latin typeface="+mn-lt"/>
              <a:ea typeface="+mn-ea"/>
              <a:cs typeface="+mn-cs"/>
            </a:rPr>
            <a:t>年度から平成</a:t>
          </a:r>
          <a:r>
            <a:rPr kumimoji="1" lang="en-US" altLang="ja-JP" sz="1000" b="0" i="0" baseline="0">
              <a:solidFill>
                <a:schemeClr val="dk1"/>
              </a:solidFill>
              <a:effectLst/>
              <a:latin typeface="+mn-lt"/>
              <a:ea typeface="+mn-ea"/>
              <a:cs typeface="+mn-cs"/>
            </a:rPr>
            <a:t>21</a:t>
          </a:r>
          <a:r>
            <a:rPr kumimoji="1" lang="ja-JP" altLang="ja-JP" sz="1000" b="0" i="0" baseline="0">
              <a:solidFill>
                <a:schemeClr val="dk1"/>
              </a:solidFill>
              <a:effectLst/>
              <a:latin typeface="+mn-lt"/>
              <a:ea typeface="+mn-ea"/>
              <a:cs typeface="+mn-cs"/>
            </a:rPr>
            <a:t>年度に公的資金補償金免除繰上償還（</a:t>
          </a:r>
          <a:r>
            <a:rPr kumimoji="1" lang="en-US" altLang="ja-JP" sz="1000" b="0" i="0" baseline="0">
              <a:solidFill>
                <a:schemeClr val="dk1"/>
              </a:solidFill>
              <a:effectLst/>
              <a:latin typeface="+mn-lt"/>
              <a:ea typeface="+mn-ea"/>
              <a:cs typeface="+mn-cs"/>
            </a:rPr>
            <a:t>34</a:t>
          </a:r>
          <a:r>
            <a:rPr kumimoji="1" lang="ja-JP" altLang="ja-JP" sz="1000" b="0" i="0" baseline="0">
              <a:solidFill>
                <a:schemeClr val="dk1"/>
              </a:solidFill>
              <a:effectLst/>
              <a:latin typeface="+mn-lt"/>
              <a:ea typeface="+mn-ea"/>
              <a:cs typeface="+mn-cs"/>
            </a:rPr>
            <a:t>百万円）を実施したことにより元利償還金が減少したことも主な要因である。</a:t>
          </a:r>
          <a:endParaRPr lang="ja-JP" altLang="ja-JP" sz="1100">
            <a:effectLst/>
          </a:endParaRPr>
        </a:p>
        <a:p>
          <a:pPr eaLnBrk="1" fontAlgn="auto" latinLnBrk="0" hangingPunct="1"/>
          <a:r>
            <a:rPr kumimoji="1" lang="ja-JP" altLang="ja-JP" sz="1000" b="0" i="0" baseline="0">
              <a:solidFill>
                <a:schemeClr val="dk1"/>
              </a:solidFill>
              <a:effectLst/>
              <a:latin typeface="+mn-lt"/>
              <a:ea typeface="+mn-ea"/>
              <a:cs typeface="+mn-cs"/>
            </a:rPr>
            <a:t>　算入公債費等について、交付税算入の少ない地方債から過疎債、辺地債等の交付税算入の手厚い地方債の借入にシフトしているが沖縄県特別推進交付金事業の導入により、算入公債費等は徐々に増加傾向となることが予想されます。</a:t>
          </a:r>
          <a:endParaRPr lang="ja-JP" altLang="ja-JP" sz="1100">
            <a:effectLst/>
          </a:endParaRPr>
        </a:p>
        <a:p>
          <a:pPr eaLnBrk="1" fontAlgn="auto" latinLnBrk="0" hangingPunct="1"/>
          <a:r>
            <a:rPr kumimoji="1" lang="ja-JP" altLang="ja-JP" sz="1000" b="0" i="0" baseline="0">
              <a:solidFill>
                <a:schemeClr val="dk1"/>
              </a:solidFill>
              <a:effectLst/>
              <a:latin typeface="+mn-lt"/>
              <a:ea typeface="+mn-ea"/>
              <a:cs typeface="+mn-cs"/>
            </a:rPr>
            <a:t>　今後の財政状況においても、公債費の負担は重たいものとなるため、公債費負担適正化計画に基づき、緊急に必要な場合の事業を除き、新規事業の抑制・凍結を行い、新規地方債の発行を抑制し適正な水準の確保に努める。</a:t>
          </a:r>
          <a:endParaRPr lang="ja-JP" altLang="ja-JP" sz="11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年度の余剰金を財政調整基金とのバランスを図り、できうる限り積立を年次的に進めます。</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沖縄県渡嘉敷村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将来負担比率の分子において、平成</a:t>
          </a:r>
          <a:r>
            <a:rPr kumimoji="1" lang="en-US" altLang="ja-JP" sz="1100" b="0" i="0" baseline="0">
              <a:solidFill>
                <a:schemeClr val="dk1"/>
              </a:solidFill>
              <a:effectLst/>
              <a:latin typeface="+mn-lt"/>
              <a:ea typeface="+mn-ea"/>
              <a:cs typeface="+mn-cs"/>
            </a:rPr>
            <a:t>19</a:t>
          </a:r>
          <a:r>
            <a:rPr kumimoji="1" lang="ja-JP" altLang="ja-JP" sz="1100" b="0" i="0" baseline="0">
              <a:solidFill>
                <a:schemeClr val="dk1"/>
              </a:solidFill>
              <a:effectLst/>
              <a:latin typeface="+mn-lt"/>
              <a:ea typeface="+mn-ea"/>
              <a:cs typeface="+mn-cs"/>
            </a:rPr>
            <a:t>年度の</a:t>
          </a:r>
          <a:r>
            <a:rPr kumimoji="1" lang="en-US" altLang="ja-JP" sz="1100" b="0" i="0" baseline="0">
              <a:solidFill>
                <a:schemeClr val="dk1"/>
              </a:solidFill>
              <a:effectLst/>
              <a:latin typeface="+mn-lt"/>
              <a:ea typeface="+mn-ea"/>
              <a:cs typeface="+mn-cs"/>
            </a:rPr>
            <a:t>237</a:t>
          </a:r>
          <a:r>
            <a:rPr kumimoji="1" lang="ja-JP" altLang="ja-JP" sz="1100" b="0" i="0" baseline="0">
              <a:solidFill>
                <a:schemeClr val="dk1"/>
              </a:solidFill>
              <a:effectLst/>
              <a:latin typeface="+mn-lt"/>
              <a:ea typeface="+mn-ea"/>
              <a:cs typeface="+mn-cs"/>
            </a:rPr>
            <a:t>百万円をピークにその後昨年度までは減少し、令和</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年度には▲</a:t>
          </a:r>
          <a:r>
            <a:rPr kumimoji="1" lang="en-US" altLang="ja-JP" sz="1100" b="0" i="0" baseline="0">
              <a:solidFill>
                <a:schemeClr val="dk1"/>
              </a:solidFill>
              <a:effectLst/>
              <a:latin typeface="+mn-lt"/>
              <a:ea typeface="+mn-ea"/>
              <a:cs typeface="+mn-cs"/>
            </a:rPr>
            <a:t>708</a:t>
          </a:r>
          <a:r>
            <a:rPr kumimoji="1" lang="ja-JP" altLang="ja-JP" sz="1100" b="0" i="0" baseline="0">
              <a:solidFill>
                <a:schemeClr val="dk1"/>
              </a:solidFill>
              <a:effectLst/>
              <a:latin typeface="+mn-lt"/>
              <a:ea typeface="+mn-ea"/>
              <a:cs typeface="+mn-cs"/>
            </a:rPr>
            <a:t>百万円まで減少している。これは、平成</a:t>
          </a:r>
          <a:r>
            <a:rPr kumimoji="1" lang="en-US" altLang="ja-JP" sz="1100" b="0" i="0" baseline="0">
              <a:solidFill>
                <a:schemeClr val="dk1"/>
              </a:solidFill>
              <a:effectLst/>
              <a:latin typeface="+mn-lt"/>
              <a:ea typeface="+mn-ea"/>
              <a:cs typeface="+mn-cs"/>
            </a:rPr>
            <a:t>16</a:t>
          </a:r>
          <a:r>
            <a:rPr kumimoji="1" lang="ja-JP" altLang="ja-JP" sz="1100" b="0" i="0" baseline="0">
              <a:solidFill>
                <a:schemeClr val="dk1"/>
              </a:solidFill>
              <a:effectLst/>
              <a:latin typeface="+mn-lt"/>
              <a:ea typeface="+mn-ea"/>
              <a:cs typeface="+mn-cs"/>
            </a:rPr>
            <a:t>年度から実施している起債抑制策や、平成</a:t>
          </a:r>
          <a:r>
            <a:rPr kumimoji="1" lang="en-US" altLang="ja-JP" sz="1100" b="0" i="0" baseline="0">
              <a:solidFill>
                <a:schemeClr val="dk1"/>
              </a:solidFill>
              <a:effectLst/>
              <a:latin typeface="+mn-lt"/>
              <a:ea typeface="+mn-ea"/>
              <a:cs typeface="+mn-cs"/>
            </a:rPr>
            <a:t>20</a:t>
          </a:r>
          <a:r>
            <a:rPr kumimoji="1" lang="ja-JP" altLang="ja-JP" sz="1100" b="0" i="0" baseline="0">
              <a:solidFill>
                <a:schemeClr val="dk1"/>
              </a:solidFill>
              <a:effectLst/>
              <a:latin typeface="+mn-lt"/>
              <a:ea typeface="+mn-ea"/>
              <a:cs typeface="+mn-cs"/>
            </a:rPr>
            <a:t>年度から平成</a:t>
          </a:r>
          <a:r>
            <a:rPr kumimoji="1" lang="en-US" altLang="ja-JP" sz="1100" b="0" i="0" baseline="0">
              <a:solidFill>
                <a:schemeClr val="dk1"/>
              </a:solidFill>
              <a:effectLst/>
              <a:latin typeface="+mn-lt"/>
              <a:ea typeface="+mn-ea"/>
              <a:cs typeface="+mn-cs"/>
            </a:rPr>
            <a:t>21</a:t>
          </a:r>
          <a:r>
            <a:rPr kumimoji="1" lang="ja-JP" altLang="ja-JP" sz="1100" b="0" i="0" baseline="0">
              <a:solidFill>
                <a:schemeClr val="dk1"/>
              </a:solidFill>
              <a:effectLst/>
              <a:latin typeface="+mn-lt"/>
              <a:ea typeface="+mn-ea"/>
              <a:cs typeface="+mn-cs"/>
            </a:rPr>
            <a:t>年度に公的資金補償金免除繰上償還（</a:t>
          </a:r>
          <a:r>
            <a:rPr kumimoji="1" lang="en-US" altLang="ja-JP" sz="1100" b="0" i="0" baseline="0">
              <a:solidFill>
                <a:schemeClr val="dk1"/>
              </a:solidFill>
              <a:effectLst/>
              <a:latin typeface="+mn-lt"/>
              <a:ea typeface="+mn-ea"/>
              <a:cs typeface="+mn-cs"/>
            </a:rPr>
            <a:t>34</a:t>
          </a:r>
          <a:r>
            <a:rPr kumimoji="1" lang="ja-JP" altLang="ja-JP" sz="1100" b="0" i="0" baseline="0">
              <a:solidFill>
                <a:schemeClr val="dk1"/>
              </a:solidFill>
              <a:effectLst/>
              <a:latin typeface="+mn-lt"/>
              <a:ea typeface="+mn-ea"/>
              <a:cs typeface="+mn-cs"/>
            </a:rPr>
            <a:t>百万円）を実施したことにより地方債現在高が減少したことが主な要因である。また、平成</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年度から地方債の現在高が徐々に増加しているため、将来負担比率は算定されていないが、今後の変動することが考えられる。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今後も引き続き厳しい財政状況が見込まれることから、義務的経費の削減に努め、歳出を抑制することにより財政調整基金等の積立てを実施し、充当可能基金の増額を図ることで将来負担の適正化に努める。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沖縄県渡嘉敷村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前年度より、財政調整基金、減債基金、特定目的基金ともに増になりました。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公共施設整備基金については、今後庁舎の管理計画を策定し、修繕計画等に合わせて基金を積み立てる予定である。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振興基金・・・・・・・村の振興を推進する資金とし活用する。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地域福祉基金・・・・・地域における高齢者保健福祉活動の促進、在宅福祉等の普及向上、生きがい健康づくりの推進、ボランティア活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動の活性化等各種民間団体が行う先導的事業に活用する。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公共施設整備基金・・・村の有している公共施設整備に係る維持管理、修繕等に活用する。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森林環境譲与税基金・・敷村における、間伐や人材育成、担い手の確保、木材利用の促進や普及啓発等の森 林整備及びその促進</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中間ふるさと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農村活性化基金・・・・村民が共同として行う、土地改良施設の多様な機能の維持及び強化に係る活動を推進し、地域活性化に活用する。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公共施設整備基金を使用せずに戻したことや、森林環境譲与税基金を積立てたことが要因。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その他特定目的基金については、必要に応じて活用することとしており、公共施設整備基金については、今後庁舎の管理計画を策定し、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修繕計画等に合わせて基金を積み立て、活用する予定である。更に、職員住宅の長寿命化を図るための改修や更新についても計画を立て実施予定なので基金を活用する予定である。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前年度の余剰金の一部を積み立てしているが、単独事業を多く抱えたことにより財政基金を一部取り崩したが、増額となった。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単独事業や特別会計への操出金を多く抱えており、必要に応じて活用する。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今後は、余剰金を見極めて積み立てを計画的に行う。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村債の償還財源に充てるため設置されており、必要に応じて活用する。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BN8" sqref="BN8:BU8"/>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1716691</v>
      </c>
      <c r="BO4" s="371"/>
      <c r="BP4" s="371"/>
      <c r="BQ4" s="371"/>
      <c r="BR4" s="371"/>
      <c r="BS4" s="371"/>
      <c r="BT4" s="371"/>
      <c r="BU4" s="372"/>
      <c r="BV4" s="370">
        <v>1759745</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13</v>
      </c>
      <c r="CU4" s="377"/>
      <c r="CV4" s="377"/>
      <c r="CW4" s="377"/>
      <c r="CX4" s="377"/>
      <c r="CY4" s="377"/>
      <c r="CZ4" s="377"/>
      <c r="DA4" s="378"/>
      <c r="DB4" s="376">
        <v>16</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1605400</v>
      </c>
      <c r="BO5" s="408"/>
      <c r="BP5" s="408"/>
      <c r="BQ5" s="408"/>
      <c r="BR5" s="408"/>
      <c r="BS5" s="408"/>
      <c r="BT5" s="408"/>
      <c r="BU5" s="409"/>
      <c r="BV5" s="407">
        <v>1586662</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87.1</v>
      </c>
      <c r="CU5" s="405"/>
      <c r="CV5" s="405"/>
      <c r="CW5" s="405"/>
      <c r="CX5" s="405"/>
      <c r="CY5" s="405"/>
      <c r="CZ5" s="405"/>
      <c r="DA5" s="406"/>
      <c r="DB5" s="404">
        <v>83.5</v>
      </c>
      <c r="DC5" s="405"/>
      <c r="DD5" s="405"/>
      <c r="DE5" s="405"/>
      <c r="DF5" s="405"/>
      <c r="DG5" s="405"/>
      <c r="DH5" s="405"/>
      <c r="DI5" s="406"/>
    </row>
    <row r="6" spans="1:119" ht="18.75" customHeight="1" x14ac:dyDescent="0.15">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96</v>
      </c>
      <c r="AV6" s="440"/>
      <c r="AW6" s="440"/>
      <c r="AX6" s="440"/>
      <c r="AY6" s="441" t="s">
        <v>104</v>
      </c>
      <c r="AZ6" s="442"/>
      <c r="BA6" s="442"/>
      <c r="BB6" s="442"/>
      <c r="BC6" s="442"/>
      <c r="BD6" s="442"/>
      <c r="BE6" s="442"/>
      <c r="BF6" s="442"/>
      <c r="BG6" s="442"/>
      <c r="BH6" s="442"/>
      <c r="BI6" s="442"/>
      <c r="BJ6" s="442"/>
      <c r="BK6" s="442"/>
      <c r="BL6" s="442"/>
      <c r="BM6" s="443"/>
      <c r="BN6" s="407">
        <v>111291</v>
      </c>
      <c r="BO6" s="408"/>
      <c r="BP6" s="408"/>
      <c r="BQ6" s="408"/>
      <c r="BR6" s="408"/>
      <c r="BS6" s="408"/>
      <c r="BT6" s="408"/>
      <c r="BU6" s="409"/>
      <c r="BV6" s="407">
        <v>173083</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87.7</v>
      </c>
      <c r="CU6" s="445"/>
      <c r="CV6" s="445"/>
      <c r="CW6" s="445"/>
      <c r="CX6" s="445"/>
      <c r="CY6" s="445"/>
      <c r="CZ6" s="445"/>
      <c r="DA6" s="446"/>
      <c r="DB6" s="444">
        <v>85.9</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107</v>
      </c>
      <c r="AV7" s="440"/>
      <c r="AW7" s="440"/>
      <c r="AX7" s="440"/>
      <c r="AY7" s="441" t="s">
        <v>108</v>
      </c>
      <c r="AZ7" s="442"/>
      <c r="BA7" s="442"/>
      <c r="BB7" s="442"/>
      <c r="BC7" s="442"/>
      <c r="BD7" s="442"/>
      <c r="BE7" s="442"/>
      <c r="BF7" s="442"/>
      <c r="BG7" s="442"/>
      <c r="BH7" s="442"/>
      <c r="BI7" s="442"/>
      <c r="BJ7" s="442"/>
      <c r="BK7" s="442"/>
      <c r="BL7" s="442"/>
      <c r="BM7" s="443"/>
      <c r="BN7" s="407">
        <v>3062</v>
      </c>
      <c r="BO7" s="408"/>
      <c r="BP7" s="408"/>
      <c r="BQ7" s="408"/>
      <c r="BR7" s="408"/>
      <c r="BS7" s="408"/>
      <c r="BT7" s="408"/>
      <c r="BU7" s="409"/>
      <c r="BV7" s="407">
        <v>36111</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831869</v>
      </c>
      <c r="CU7" s="408"/>
      <c r="CV7" s="408"/>
      <c r="CW7" s="408"/>
      <c r="CX7" s="408"/>
      <c r="CY7" s="408"/>
      <c r="CZ7" s="408"/>
      <c r="DA7" s="409"/>
      <c r="DB7" s="407">
        <v>855777</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111</v>
      </c>
      <c r="AV8" s="440"/>
      <c r="AW8" s="440"/>
      <c r="AX8" s="440"/>
      <c r="AY8" s="441" t="s">
        <v>112</v>
      </c>
      <c r="AZ8" s="442"/>
      <c r="BA8" s="442"/>
      <c r="BB8" s="442"/>
      <c r="BC8" s="442"/>
      <c r="BD8" s="442"/>
      <c r="BE8" s="442"/>
      <c r="BF8" s="442"/>
      <c r="BG8" s="442"/>
      <c r="BH8" s="442"/>
      <c r="BI8" s="442"/>
      <c r="BJ8" s="442"/>
      <c r="BK8" s="442"/>
      <c r="BL8" s="442"/>
      <c r="BM8" s="443"/>
      <c r="BN8" s="407">
        <v>108229</v>
      </c>
      <c r="BO8" s="408"/>
      <c r="BP8" s="408"/>
      <c r="BQ8" s="408"/>
      <c r="BR8" s="408"/>
      <c r="BS8" s="408"/>
      <c r="BT8" s="408"/>
      <c r="BU8" s="409"/>
      <c r="BV8" s="407">
        <v>136972</v>
      </c>
      <c r="BW8" s="408"/>
      <c r="BX8" s="408"/>
      <c r="BY8" s="408"/>
      <c r="BZ8" s="408"/>
      <c r="CA8" s="408"/>
      <c r="CB8" s="408"/>
      <c r="CC8" s="409"/>
      <c r="CD8" s="410" t="s">
        <v>113</v>
      </c>
      <c r="CE8" s="411"/>
      <c r="CF8" s="411"/>
      <c r="CG8" s="411"/>
      <c r="CH8" s="411"/>
      <c r="CI8" s="411"/>
      <c r="CJ8" s="411"/>
      <c r="CK8" s="411"/>
      <c r="CL8" s="411"/>
      <c r="CM8" s="411"/>
      <c r="CN8" s="411"/>
      <c r="CO8" s="411"/>
      <c r="CP8" s="411"/>
      <c r="CQ8" s="411"/>
      <c r="CR8" s="411"/>
      <c r="CS8" s="412"/>
      <c r="CT8" s="447">
        <v>0.1</v>
      </c>
      <c r="CU8" s="448"/>
      <c r="CV8" s="448"/>
      <c r="CW8" s="448"/>
      <c r="CX8" s="448"/>
      <c r="CY8" s="448"/>
      <c r="CZ8" s="448"/>
      <c r="DA8" s="449"/>
      <c r="DB8" s="447">
        <v>0.1</v>
      </c>
      <c r="DC8" s="448"/>
      <c r="DD8" s="448"/>
      <c r="DE8" s="448"/>
      <c r="DF8" s="448"/>
      <c r="DG8" s="448"/>
      <c r="DH8" s="448"/>
      <c r="DI8" s="449"/>
    </row>
    <row r="9" spans="1:119" ht="18.75" customHeight="1" thickBot="1" x14ac:dyDescent="0.2">
      <c r="A9" s="181"/>
      <c r="B9" s="401" t="s">
        <v>114</v>
      </c>
      <c r="C9" s="402"/>
      <c r="D9" s="402"/>
      <c r="E9" s="402"/>
      <c r="F9" s="402"/>
      <c r="G9" s="402"/>
      <c r="H9" s="402"/>
      <c r="I9" s="402"/>
      <c r="J9" s="402"/>
      <c r="K9" s="450"/>
      <c r="L9" s="451" t="s">
        <v>115</v>
      </c>
      <c r="M9" s="452"/>
      <c r="N9" s="452"/>
      <c r="O9" s="452"/>
      <c r="P9" s="452"/>
      <c r="Q9" s="453"/>
      <c r="R9" s="454">
        <v>718</v>
      </c>
      <c r="S9" s="455"/>
      <c r="T9" s="455"/>
      <c r="U9" s="455"/>
      <c r="V9" s="456"/>
      <c r="W9" s="364" t="s">
        <v>116</v>
      </c>
      <c r="X9" s="365"/>
      <c r="Y9" s="365"/>
      <c r="Z9" s="365"/>
      <c r="AA9" s="365"/>
      <c r="AB9" s="365"/>
      <c r="AC9" s="365"/>
      <c r="AD9" s="365"/>
      <c r="AE9" s="365"/>
      <c r="AF9" s="365"/>
      <c r="AG9" s="365"/>
      <c r="AH9" s="365"/>
      <c r="AI9" s="365"/>
      <c r="AJ9" s="365"/>
      <c r="AK9" s="365"/>
      <c r="AL9" s="366"/>
      <c r="AM9" s="436" t="s">
        <v>117</v>
      </c>
      <c r="AN9" s="437"/>
      <c r="AO9" s="437"/>
      <c r="AP9" s="437"/>
      <c r="AQ9" s="437"/>
      <c r="AR9" s="437"/>
      <c r="AS9" s="437"/>
      <c r="AT9" s="438"/>
      <c r="AU9" s="439" t="s">
        <v>96</v>
      </c>
      <c r="AV9" s="440"/>
      <c r="AW9" s="440"/>
      <c r="AX9" s="440"/>
      <c r="AY9" s="441" t="s">
        <v>118</v>
      </c>
      <c r="AZ9" s="442"/>
      <c r="BA9" s="442"/>
      <c r="BB9" s="442"/>
      <c r="BC9" s="442"/>
      <c r="BD9" s="442"/>
      <c r="BE9" s="442"/>
      <c r="BF9" s="442"/>
      <c r="BG9" s="442"/>
      <c r="BH9" s="442"/>
      <c r="BI9" s="442"/>
      <c r="BJ9" s="442"/>
      <c r="BK9" s="442"/>
      <c r="BL9" s="442"/>
      <c r="BM9" s="443"/>
      <c r="BN9" s="407">
        <v>-28743</v>
      </c>
      <c r="BO9" s="408"/>
      <c r="BP9" s="408"/>
      <c r="BQ9" s="408"/>
      <c r="BR9" s="408"/>
      <c r="BS9" s="408"/>
      <c r="BT9" s="408"/>
      <c r="BU9" s="409"/>
      <c r="BV9" s="407">
        <v>3194</v>
      </c>
      <c r="BW9" s="408"/>
      <c r="BX9" s="408"/>
      <c r="BY9" s="408"/>
      <c r="BZ9" s="408"/>
      <c r="CA9" s="408"/>
      <c r="CB9" s="408"/>
      <c r="CC9" s="409"/>
      <c r="CD9" s="410" t="s">
        <v>119</v>
      </c>
      <c r="CE9" s="411"/>
      <c r="CF9" s="411"/>
      <c r="CG9" s="411"/>
      <c r="CH9" s="411"/>
      <c r="CI9" s="411"/>
      <c r="CJ9" s="411"/>
      <c r="CK9" s="411"/>
      <c r="CL9" s="411"/>
      <c r="CM9" s="411"/>
      <c r="CN9" s="411"/>
      <c r="CO9" s="411"/>
      <c r="CP9" s="411"/>
      <c r="CQ9" s="411"/>
      <c r="CR9" s="411"/>
      <c r="CS9" s="412"/>
      <c r="CT9" s="404">
        <v>12.4</v>
      </c>
      <c r="CU9" s="405"/>
      <c r="CV9" s="405"/>
      <c r="CW9" s="405"/>
      <c r="CX9" s="405"/>
      <c r="CY9" s="405"/>
      <c r="CZ9" s="405"/>
      <c r="DA9" s="406"/>
      <c r="DB9" s="404">
        <v>10.9</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120</v>
      </c>
      <c r="M10" s="437"/>
      <c r="N10" s="437"/>
      <c r="O10" s="437"/>
      <c r="P10" s="437"/>
      <c r="Q10" s="438"/>
      <c r="R10" s="458">
        <v>730</v>
      </c>
      <c r="S10" s="459"/>
      <c r="T10" s="459"/>
      <c r="U10" s="459"/>
      <c r="V10" s="460"/>
      <c r="W10" s="395"/>
      <c r="X10" s="396"/>
      <c r="Y10" s="396"/>
      <c r="Z10" s="396"/>
      <c r="AA10" s="396"/>
      <c r="AB10" s="396"/>
      <c r="AC10" s="396"/>
      <c r="AD10" s="396"/>
      <c r="AE10" s="396"/>
      <c r="AF10" s="396"/>
      <c r="AG10" s="396"/>
      <c r="AH10" s="396"/>
      <c r="AI10" s="396"/>
      <c r="AJ10" s="396"/>
      <c r="AK10" s="396"/>
      <c r="AL10" s="399"/>
      <c r="AM10" s="436" t="s">
        <v>121</v>
      </c>
      <c r="AN10" s="437"/>
      <c r="AO10" s="437"/>
      <c r="AP10" s="437"/>
      <c r="AQ10" s="437"/>
      <c r="AR10" s="437"/>
      <c r="AS10" s="437"/>
      <c r="AT10" s="438"/>
      <c r="AU10" s="439" t="s">
        <v>122</v>
      </c>
      <c r="AV10" s="440"/>
      <c r="AW10" s="440"/>
      <c r="AX10" s="440"/>
      <c r="AY10" s="441" t="s">
        <v>123</v>
      </c>
      <c r="AZ10" s="442"/>
      <c r="BA10" s="442"/>
      <c r="BB10" s="442"/>
      <c r="BC10" s="442"/>
      <c r="BD10" s="442"/>
      <c r="BE10" s="442"/>
      <c r="BF10" s="442"/>
      <c r="BG10" s="442"/>
      <c r="BH10" s="442"/>
      <c r="BI10" s="442"/>
      <c r="BJ10" s="442"/>
      <c r="BK10" s="442"/>
      <c r="BL10" s="442"/>
      <c r="BM10" s="443"/>
      <c r="BN10" s="407">
        <v>100012</v>
      </c>
      <c r="BO10" s="408"/>
      <c r="BP10" s="408"/>
      <c r="BQ10" s="408"/>
      <c r="BR10" s="408"/>
      <c r="BS10" s="408"/>
      <c r="BT10" s="408"/>
      <c r="BU10" s="409"/>
      <c r="BV10" s="407">
        <v>110023</v>
      </c>
      <c r="BW10" s="408"/>
      <c r="BX10" s="408"/>
      <c r="BY10" s="408"/>
      <c r="BZ10" s="408"/>
      <c r="CA10" s="408"/>
      <c r="CB10" s="408"/>
      <c r="CC10" s="409"/>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125</v>
      </c>
      <c r="M11" s="462"/>
      <c r="N11" s="462"/>
      <c r="O11" s="462"/>
      <c r="P11" s="462"/>
      <c r="Q11" s="463"/>
      <c r="R11" s="464" t="s">
        <v>126</v>
      </c>
      <c r="S11" s="465"/>
      <c r="T11" s="465"/>
      <c r="U11" s="465"/>
      <c r="V11" s="466"/>
      <c r="W11" s="395"/>
      <c r="X11" s="396"/>
      <c r="Y11" s="396"/>
      <c r="Z11" s="396"/>
      <c r="AA11" s="396"/>
      <c r="AB11" s="396"/>
      <c r="AC11" s="396"/>
      <c r="AD11" s="396"/>
      <c r="AE11" s="396"/>
      <c r="AF11" s="396"/>
      <c r="AG11" s="396"/>
      <c r="AH11" s="396"/>
      <c r="AI11" s="396"/>
      <c r="AJ11" s="396"/>
      <c r="AK11" s="396"/>
      <c r="AL11" s="399"/>
      <c r="AM11" s="436" t="s">
        <v>127</v>
      </c>
      <c r="AN11" s="437"/>
      <c r="AO11" s="437"/>
      <c r="AP11" s="437"/>
      <c r="AQ11" s="437"/>
      <c r="AR11" s="437"/>
      <c r="AS11" s="437"/>
      <c r="AT11" s="438"/>
      <c r="AU11" s="439" t="s">
        <v>96</v>
      </c>
      <c r="AV11" s="440"/>
      <c r="AW11" s="440"/>
      <c r="AX11" s="440"/>
      <c r="AY11" s="441" t="s">
        <v>128</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129</v>
      </c>
      <c r="CE11" s="411"/>
      <c r="CF11" s="411"/>
      <c r="CG11" s="411"/>
      <c r="CH11" s="411"/>
      <c r="CI11" s="411"/>
      <c r="CJ11" s="411"/>
      <c r="CK11" s="411"/>
      <c r="CL11" s="411"/>
      <c r="CM11" s="411"/>
      <c r="CN11" s="411"/>
      <c r="CO11" s="411"/>
      <c r="CP11" s="411"/>
      <c r="CQ11" s="411"/>
      <c r="CR11" s="411"/>
      <c r="CS11" s="412"/>
      <c r="CT11" s="447" t="s">
        <v>130</v>
      </c>
      <c r="CU11" s="448"/>
      <c r="CV11" s="448"/>
      <c r="CW11" s="448"/>
      <c r="CX11" s="448"/>
      <c r="CY11" s="448"/>
      <c r="CZ11" s="448"/>
      <c r="DA11" s="449"/>
      <c r="DB11" s="447" t="s">
        <v>130</v>
      </c>
      <c r="DC11" s="448"/>
      <c r="DD11" s="448"/>
      <c r="DE11" s="448"/>
      <c r="DF11" s="448"/>
      <c r="DG11" s="448"/>
      <c r="DH11" s="448"/>
      <c r="DI11" s="449"/>
    </row>
    <row r="12" spans="1:119" ht="18.75" customHeight="1" x14ac:dyDescent="0.15">
      <c r="A12" s="181"/>
      <c r="B12" s="467" t="s">
        <v>131</v>
      </c>
      <c r="C12" s="468"/>
      <c r="D12" s="468"/>
      <c r="E12" s="468"/>
      <c r="F12" s="468"/>
      <c r="G12" s="468"/>
      <c r="H12" s="468"/>
      <c r="I12" s="468"/>
      <c r="J12" s="468"/>
      <c r="K12" s="469"/>
      <c r="L12" s="476" t="s">
        <v>132</v>
      </c>
      <c r="M12" s="477"/>
      <c r="N12" s="477"/>
      <c r="O12" s="477"/>
      <c r="P12" s="477"/>
      <c r="Q12" s="478"/>
      <c r="R12" s="479">
        <v>695</v>
      </c>
      <c r="S12" s="480"/>
      <c r="T12" s="480"/>
      <c r="U12" s="480"/>
      <c r="V12" s="481"/>
      <c r="W12" s="482" t="s">
        <v>1</v>
      </c>
      <c r="X12" s="440"/>
      <c r="Y12" s="440"/>
      <c r="Z12" s="440"/>
      <c r="AA12" s="440"/>
      <c r="AB12" s="483"/>
      <c r="AC12" s="484" t="s">
        <v>133</v>
      </c>
      <c r="AD12" s="485"/>
      <c r="AE12" s="485"/>
      <c r="AF12" s="485"/>
      <c r="AG12" s="486"/>
      <c r="AH12" s="484" t="s">
        <v>134</v>
      </c>
      <c r="AI12" s="485"/>
      <c r="AJ12" s="485"/>
      <c r="AK12" s="485"/>
      <c r="AL12" s="487"/>
      <c r="AM12" s="436" t="s">
        <v>135</v>
      </c>
      <c r="AN12" s="437"/>
      <c r="AO12" s="437"/>
      <c r="AP12" s="437"/>
      <c r="AQ12" s="437"/>
      <c r="AR12" s="437"/>
      <c r="AS12" s="437"/>
      <c r="AT12" s="438"/>
      <c r="AU12" s="439" t="s">
        <v>96</v>
      </c>
      <c r="AV12" s="440"/>
      <c r="AW12" s="440"/>
      <c r="AX12" s="440"/>
      <c r="AY12" s="441" t="s">
        <v>136</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24568</v>
      </c>
      <c r="BW12" s="408"/>
      <c r="BX12" s="408"/>
      <c r="BY12" s="408"/>
      <c r="BZ12" s="408"/>
      <c r="CA12" s="408"/>
      <c r="CB12" s="408"/>
      <c r="CC12" s="409"/>
      <c r="CD12" s="410" t="s">
        <v>137</v>
      </c>
      <c r="CE12" s="411"/>
      <c r="CF12" s="411"/>
      <c r="CG12" s="411"/>
      <c r="CH12" s="411"/>
      <c r="CI12" s="411"/>
      <c r="CJ12" s="411"/>
      <c r="CK12" s="411"/>
      <c r="CL12" s="411"/>
      <c r="CM12" s="411"/>
      <c r="CN12" s="411"/>
      <c r="CO12" s="411"/>
      <c r="CP12" s="411"/>
      <c r="CQ12" s="411"/>
      <c r="CR12" s="411"/>
      <c r="CS12" s="412"/>
      <c r="CT12" s="447" t="s">
        <v>138</v>
      </c>
      <c r="CU12" s="448"/>
      <c r="CV12" s="448"/>
      <c r="CW12" s="448"/>
      <c r="CX12" s="448"/>
      <c r="CY12" s="448"/>
      <c r="CZ12" s="448"/>
      <c r="DA12" s="449"/>
      <c r="DB12" s="447" t="s">
        <v>130</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139</v>
      </c>
      <c r="N13" s="499"/>
      <c r="O13" s="499"/>
      <c r="P13" s="499"/>
      <c r="Q13" s="500"/>
      <c r="R13" s="491">
        <v>690</v>
      </c>
      <c r="S13" s="492"/>
      <c r="T13" s="492"/>
      <c r="U13" s="492"/>
      <c r="V13" s="493"/>
      <c r="W13" s="423" t="s">
        <v>140</v>
      </c>
      <c r="X13" s="424"/>
      <c r="Y13" s="424"/>
      <c r="Z13" s="424"/>
      <c r="AA13" s="424"/>
      <c r="AB13" s="414"/>
      <c r="AC13" s="458">
        <v>16</v>
      </c>
      <c r="AD13" s="459"/>
      <c r="AE13" s="459"/>
      <c r="AF13" s="459"/>
      <c r="AG13" s="501"/>
      <c r="AH13" s="458">
        <v>18</v>
      </c>
      <c r="AI13" s="459"/>
      <c r="AJ13" s="459"/>
      <c r="AK13" s="459"/>
      <c r="AL13" s="460"/>
      <c r="AM13" s="436" t="s">
        <v>141</v>
      </c>
      <c r="AN13" s="437"/>
      <c r="AO13" s="437"/>
      <c r="AP13" s="437"/>
      <c r="AQ13" s="437"/>
      <c r="AR13" s="437"/>
      <c r="AS13" s="437"/>
      <c r="AT13" s="438"/>
      <c r="AU13" s="439" t="s">
        <v>142</v>
      </c>
      <c r="AV13" s="440"/>
      <c r="AW13" s="440"/>
      <c r="AX13" s="440"/>
      <c r="AY13" s="441" t="s">
        <v>143</v>
      </c>
      <c r="AZ13" s="442"/>
      <c r="BA13" s="442"/>
      <c r="BB13" s="442"/>
      <c r="BC13" s="442"/>
      <c r="BD13" s="442"/>
      <c r="BE13" s="442"/>
      <c r="BF13" s="442"/>
      <c r="BG13" s="442"/>
      <c r="BH13" s="442"/>
      <c r="BI13" s="442"/>
      <c r="BJ13" s="442"/>
      <c r="BK13" s="442"/>
      <c r="BL13" s="442"/>
      <c r="BM13" s="443"/>
      <c r="BN13" s="407">
        <v>71269</v>
      </c>
      <c r="BO13" s="408"/>
      <c r="BP13" s="408"/>
      <c r="BQ13" s="408"/>
      <c r="BR13" s="408"/>
      <c r="BS13" s="408"/>
      <c r="BT13" s="408"/>
      <c r="BU13" s="409"/>
      <c r="BV13" s="407">
        <v>88649</v>
      </c>
      <c r="BW13" s="408"/>
      <c r="BX13" s="408"/>
      <c r="BY13" s="408"/>
      <c r="BZ13" s="408"/>
      <c r="CA13" s="408"/>
      <c r="CB13" s="408"/>
      <c r="CC13" s="409"/>
      <c r="CD13" s="410" t="s">
        <v>144</v>
      </c>
      <c r="CE13" s="411"/>
      <c r="CF13" s="411"/>
      <c r="CG13" s="411"/>
      <c r="CH13" s="411"/>
      <c r="CI13" s="411"/>
      <c r="CJ13" s="411"/>
      <c r="CK13" s="411"/>
      <c r="CL13" s="411"/>
      <c r="CM13" s="411"/>
      <c r="CN13" s="411"/>
      <c r="CO13" s="411"/>
      <c r="CP13" s="411"/>
      <c r="CQ13" s="411"/>
      <c r="CR13" s="411"/>
      <c r="CS13" s="412"/>
      <c r="CT13" s="404">
        <v>7</v>
      </c>
      <c r="CU13" s="405"/>
      <c r="CV13" s="405"/>
      <c r="CW13" s="405"/>
      <c r="CX13" s="405"/>
      <c r="CY13" s="405"/>
      <c r="CZ13" s="405"/>
      <c r="DA13" s="406"/>
      <c r="DB13" s="404">
        <v>5.9</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145</v>
      </c>
      <c r="M14" s="489"/>
      <c r="N14" s="489"/>
      <c r="O14" s="489"/>
      <c r="P14" s="489"/>
      <c r="Q14" s="490"/>
      <c r="R14" s="491">
        <v>716</v>
      </c>
      <c r="S14" s="492"/>
      <c r="T14" s="492"/>
      <c r="U14" s="492"/>
      <c r="V14" s="493"/>
      <c r="W14" s="397"/>
      <c r="X14" s="398"/>
      <c r="Y14" s="398"/>
      <c r="Z14" s="398"/>
      <c r="AA14" s="398"/>
      <c r="AB14" s="387"/>
      <c r="AC14" s="494">
        <v>3.7</v>
      </c>
      <c r="AD14" s="495"/>
      <c r="AE14" s="495"/>
      <c r="AF14" s="495"/>
      <c r="AG14" s="496"/>
      <c r="AH14" s="494">
        <v>4.0999999999999996</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146</v>
      </c>
      <c r="CE14" s="503"/>
      <c r="CF14" s="503"/>
      <c r="CG14" s="503"/>
      <c r="CH14" s="503"/>
      <c r="CI14" s="503"/>
      <c r="CJ14" s="503"/>
      <c r="CK14" s="503"/>
      <c r="CL14" s="503"/>
      <c r="CM14" s="503"/>
      <c r="CN14" s="503"/>
      <c r="CO14" s="503"/>
      <c r="CP14" s="503"/>
      <c r="CQ14" s="503"/>
      <c r="CR14" s="503"/>
      <c r="CS14" s="504"/>
      <c r="CT14" s="505" t="s">
        <v>138</v>
      </c>
      <c r="CU14" s="506"/>
      <c r="CV14" s="506"/>
      <c r="CW14" s="506"/>
      <c r="CX14" s="506"/>
      <c r="CY14" s="506"/>
      <c r="CZ14" s="506"/>
      <c r="DA14" s="507"/>
      <c r="DB14" s="505" t="s">
        <v>138</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147</v>
      </c>
      <c r="N15" s="499"/>
      <c r="O15" s="499"/>
      <c r="P15" s="499"/>
      <c r="Q15" s="500"/>
      <c r="R15" s="491">
        <v>710</v>
      </c>
      <c r="S15" s="492"/>
      <c r="T15" s="492"/>
      <c r="U15" s="492"/>
      <c r="V15" s="493"/>
      <c r="W15" s="423" t="s">
        <v>148</v>
      </c>
      <c r="X15" s="424"/>
      <c r="Y15" s="424"/>
      <c r="Z15" s="424"/>
      <c r="AA15" s="424"/>
      <c r="AB15" s="414"/>
      <c r="AC15" s="458">
        <v>19</v>
      </c>
      <c r="AD15" s="459"/>
      <c r="AE15" s="459"/>
      <c r="AF15" s="459"/>
      <c r="AG15" s="501"/>
      <c r="AH15" s="458">
        <v>30</v>
      </c>
      <c r="AI15" s="459"/>
      <c r="AJ15" s="459"/>
      <c r="AK15" s="459"/>
      <c r="AL15" s="460"/>
      <c r="AM15" s="436"/>
      <c r="AN15" s="437"/>
      <c r="AO15" s="437"/>
      <c r="AP15" s="437"/>
      <c r="AQ15" s="437"/>
      <c r="AR15" s="437"/>
      <c r="AS15" s="437"/>
      <c r="AT15" s="438"/>
      <c r="AU15" s="439"/>
      <c r="AV15" s="440"/>
      <c r="AW15" s="440"/>
      <c r="AX15" s="440"/>
      <c r="AY15" s="367" t="s">
        <v>149</v>
      </c>
      <c r="AZ15" s="368"/>
      <c r="BA15" s="368"/>
      <c r="BB15" s="368"/>
      <c r="BC15" s="368"/>
      <c r="BD15" s="368"/>
      <c r="BE15" s="368"/>
      <c r="BF15" s="368"/>
      <c r="BG15" s="368"/>
      <c r="BH15" s="368"/>
      <c r="BI15" s="368"/>
      <c r="BJ15" s="368"/>
      <c r="BK15" s="368"/>
      <c r="BL15" s="368"/>
      <c r="BM15" s="369"/>
      <c r="BN15" s="370">
        <v>78135</v>
      </c>
      <c r="BO15" s="371"/>
      <c r="BP15" s="371"/>
      <c r="BQ15" s="371"/>
      <c r="BR15" s="371"/>
      <c r="BS15" s="371"/>
      <c r="BT15" s="371"/>
      <c r="BU15" s="372"/>
      <c r="BV15" s="370">
        <v>75174</v>
      </c>
      <c r="BW15" s="371"/>
      <c r="BX15" s="371"/>
      <c r="BY15" s="371"/>
      <c r="BZ15" s="371"/>
      <c r="CA15" s="371"/>
      <c r="CB15" s="371"/>
      <c r="CC15" s="372"/>
      <c r="CD15" s="508" t="s">
        <v>150</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151</v>
      </c>
      <c r="M16" s="511"/>
      <c r="N16" s="511"/>
      <c r="O16" s="511"/>
      <c r="P16" s="511"/>
      <c r="Q16" s="512"/>
      <c r="R16" s="513" t="s">
        <v>152</v>
      </c>
      <c r="S16" s="514"/>
      <c r="T16" s="514"/>
      <c r="U16" s="514"/>
      <c r="V16" s="515"/>
      <c r="W16" s="397"/>
      <c r="X16" s="398"/>
      <c r="Y16" s="398"/>
      <c r="Z16" s="398"/>
      <c r="AA16" s="398"/>
      <c r="AB16" s="387"/>
      <c r="AC16" s="494">
        <v>4.4000000000000004</v>
      </c>
      <c r="AD16" s="495"/>
      <c r="AE16" s="495"/>
      <c r="AF16" s="495"/>
      <c r="AG16" s="496"/>
      <c r="AH16" s="494">
        <v>6.8</v>
      </c>
      <c r="AI16" s="495"/>
      <c r="AJ16" s="495"/>
      <c r="AK16" s="495"/>
      <c r="AL16" s="497"/>
      <c r="AM16" s="436"/>
      <c r="AN16" s="437"/>
      <c r="AO16" s="437"/>
      <c r="AP16" s="437"/>
      <c r="AQ16" s="437"/>
      <c r="AR16" s="437"/>
      <c r="AS16" s="437"/>
      <c r="AT16" s="438"/>
      <c r="AU16" s="439"/>
      <c r="AV16" s="440"/>
      <c r="AW16" s="440"/>
      <c r="AX16" s="440"/>
      <c r="AY16" s="441" t="s">
        <v>153</v>
      </c>
      <c r="AZ16" s="442"/>
      <c r="BA16" s="442"/>
      <c r="BB16" s="442"/>
      <c r="BC16" s="442"/>
      <c r="BD16" s="442"/>
      <c r="BE16" s="442"/>
      <c r="BF16" s="442"/>
      <c r="BG16" s="442"/>
      <c r="BH16" s="442"/>
      <c r="BI16" s="442"/>
      <c r="BJ16" s="442"/>
      <c r="BK16" s="442"/>
      <c r="BL16" s="442"/>
      <c r="BM16" s="443"/>
      <c r="BN16" s="407">
        <v>807417</v>
      </c>
      <c r="BO16" s="408"/>
      <c r="BP16" s="408"/>
      <c r="BQ16" s="408"/>
      <c r="BR16" s="408"/>
      <c r="BS16" s="408"/>
      <c r="BT16" s="408"/>
      <c r="BU16" s="409"/>
      <c r="BV16" s="407">
        <v>814452</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154</v>
      </c>
      <c r="N17" s="519"/>
      <c r="O17" s="519"/>
      <c r="P17" s="519"/>
      <c r="Q17" s="520"/>
      <c r="R17" s="513" t="s">
        <v>155</v>
      </c>
      <c r="S17" s="514"/>
      <c r="T17" s="514"/>
      <c r="U17" s="514"/>
      <c r="V17" s="515"/>
      <c r="W17" s="423" t="s">
        <v>156</v>
      </c>
      <c r="X17" s="424"/>
      <c r="Y17" s="424"/>
      <c r="Z17" s="424"/>
      <c r="AA17" s="424"/>
      <c r="AB17" s="414"/>
      <c r="AC17" s="458">
        <v>395</v>
      </c>
      <c r="AD17" s="459"/>
      <c r="AE17" s="459"/>
      <c r="AF17" s="459"/>
      <c r="AG17" s="501"/>
      <c r="AH17" s="458">
        <v>392</v>
      </c>
      <c r="AI17" s="459"/>
      <c r="AJ17" s="459"/>
      <c r="AK17" s="459"/>
      <c r="AL17" s="460"/>
      <c r="AM17" s="436"/>
      <c r="AN17" s="437"/>
      <c r="AO17" s="437"/>
      <c r="AP17" s="437"/>
      <c r="AQ17" s="437"/>
      <c r="AR17" s="437"/>
      <c r="AS17" s="437"/>
      <c r="AT17" s="438"/>
      <c r="AU17" s="439"/>
      <c r="AV17" s="440"/>
      <c r="AW17" s="440"/>
      <c r="AX17" s="440"/>
      <c r="AY17" s="441" t="s">
        <v>157</v>
      </c>
      <c r="AZ17" s="442"/>
      <c r="BA17" s="442"/>
      <c r="BB17" s="442"/>
      <c r="BC17" s="442"/>
      <c r="BD17" s="442"/>
      <c r="BE17" s="442"/>
      <c r="BF17" s="442"/>
      <c r="BG17" s="442"/>
      <c r="BH17" s="442"/>
      <c r="BI17" s="442"/>
      <c r="BJ17" s="442"/>
      <c r="BK17" s="442"/>
      <c r="BL17" s="442"/>
      <c r="BM17" s="443"/>
      <c r="BN17" s="407">
        <v>96627</v>
      </c>
      <c r="BO17" s="408"/>
      <c r="BP17" s="408"/>
      <c r="BQ17" s="408"/>
      <c r="BR17" s="408"/>
      <c r="BS17" s="408"/>
      <c r="BT17" s="408"/>
      <c r="BU17" s="409"/>
      <c r="BV17" s="407">
        <v>92740</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158</v>
      </c>
      <c r="C18" s="450"/>
      <c r="D18" s="450"/>
      <c r="E18" s="530"/>
      <c r="F18" s="530"/>
      <c r="G18" s="530"/>
      <c r="H18" s="530"/>
      <c r="I18" s="530"/>
      <c r="J18" s="530"/>
      <c r="K18" s="530"/>
      <c r="L18" s="531">
        <v>19.23</v>
      </c>
      <c r="M18" s="531"/>
      <c r="N18" s="531"/>
      <c r="O18" s="531"/>
      <c r="P18" s="531"/>
      <c r="Q18" s="531"/>
      <c r="R18" s="532"/>
      <c r="S18" s="532"/>
      <c r="T18" s="532"/>
      <c r="U18" s="532"/>
      <c r="V18" s="533"/>
      <c r="W18" s="425"/>
      <c r="X18" s="426"/>
      <c r="Y18" s="426"/>
      <c r="Z18" s="426"/>
      <c r="AA18" s="426"/>
      <c r="AB18" s="417"/>
      <c r="AC18" s="534">
        <v>91.9</v>
      </c>
      <c r="AD18" s="535"/>
      <c r="AE18" s="535"/>
      <c r="AF18" s="535"/>
      <c r="AG18" s="536"/>
      <c r="AH18" s="534">
        <v>89.1</v>
      </c>
      <c r="AI18" s="535"/>
      <c r="AJ18" s="535"/>
      <c r="AK18" s="535"/>
      <c r="AL18" s="537"/>
      <c r="AM18" s="436"/>
      <c r="AN18" s="437"/>
      <c r="AO18" s="437"/>
      <c r="AP18" s="437"/>
      <c r="AQ18" s="437"/>
      <c r="AR18" s="437"/>
      <c r="AS18" s="437"/>
      <c r="AT18" s="438"/>
      <c r="AU18" s="439"/>
      <c r="AV18" s="440"/>
      <c r="AW18" s="440"/>
      <c r="AX18" s="440"/>
      <c r="AY18" s="441" t="s">
        <v>159</v>
      </c>
      <c r="AZ18" s="442"/>
      <c r="BA18" s="442"/>
      <c r="BB18" s="442"/>
      <c r="BC18" s="442"/>
      <c r="BD18" s="442"/>
      <c r="BE18" s="442"/>
      <c r="BF18" s="442"/>
      <c r="BG18" s="442"/>
      <c r="BH18" s="442"/>
      <c r="BI18" s="442"/>
      <c r="BJ18" s="442"/>
      <c r="BK18" s="442"/>
      <c r="BL18" s="442"/>
      <c r="BM18" s="443"/>
      <c r="BN18" s="407">
        <v>748140</v>
      </c>
      <c r="BO18" s="408"/>
      <c r="BP18" s="408"/>
      <c r="BQ18" s="408"/>
      <c r="BR18" s="408"/>
      <c r="BS18" s="408"/>
      <c r="BT18" s="408"/>
      <c r="BU18" s="409"/>
      <c r="BV18" s="407">
        <v>737010</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160</v>
      </c>
      <c r="C19" s="450"/>
      <c r="D19" s="450"/>
      <c r="E19" s="530"/>
      <c r="F19" s="530"/>
      <c r="G19" s="530"/>
      <c r="H19" s="530"/>
      <c r="I19" s="530"/>
      <c r="J19" s="530"/>
      <c r="K19" s="530"/>
      <c r="L19" s="538">
        <v>37</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161</v>
      </c>
      <c r="AZ19" s="442"/>
      <c r="BA19" s="442"/>
      <c r="BB19" s="442"/>
      <c r="BC19" s="442"/>
      <c r="BD19" s="442"/>
      <c r="BE19" s="442"/>
      <c r="BF19" s="442"/>
      <c r="BG19" s="442"/>
      <c r="BH19" s="442"/>
      <c r="BI19" s="442"/>
      <c r="BJ19" s="442"/>
      <c r="BK19" s="442"/>
      <c r="BL19" s="442"/>
      <c r="BM19" s="443"/>
      <c r="BN19" s="407">
        <v>1303850</v>
      </c>
      <c r="BO19" s="408"/>
      <c r="BP19" s="408"/>
      <c r="BQ19" s="408"/>
      <c r="BR19" s="408"/>
      <c r="BS19" s="408"/>
      <c r="BT19" s="408"/>
      <c r="BU19" s="409"/>
      <c r="BV19" s="407">
        <v>1343248</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162</v>
      </c>
      <c r="C20" s="450"/>
      <c r="D20" s="450"/>
      <c r="E20" s="530"/>
      <c r="F20" s="530"/>
      <c r="G20" s="530"/>
      <c r="H20" s="530"/>
      <c r="I20" s="530"/>
      <c r="J20" s="530"/>
      <c r="K20" s="530"/>
      <c r="L20" s="538">
        <v>389</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163</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164</v>
      </c>
      <c r="C22" s="551"/>
      <c r="D22" s="552"/>
      <c r="E22" s="419" t="s">
        <v>1</v>
      </c>
      <c r="F22" s="424"/>
      <c r="G22" s="424"/>
      <c r="H22" s="424"/>
      <c r="I22" s="424"/>
      <c r="J22" s="424"/>
      <c r="K22" s="414"/>
      <c r="L22" s="419" t="s">
        <v>165</v>
      </c>
      <c r="M22" s="424"/>
      <c r="N22" s="424"/>
      <c r="O22" s="424"/>
      <c r="P22" s="414"/>
      <c r="Q22" s="582" t="s">
        <v>166</v>
      </c>
      <c r="R22" s="583"/>
      <c r="S22" s="583"/>
      <c r="T22" s="583"/>
      <c r="U22" s="583"/>
      <c r="V22" s="584"/>
      <c r="W22" s="550" t="s">
        <v>167</v>
      </c>
      <c r="X22" s="551"/>
      <c r="Y22" s="552"/>
      <c r="Z22" s="419" t="s">
        <v>1</v>
      </c>
      <c r="AA22" s="424"/>
      <c r="AB22" s="424"/>
      <c r="AC22" s="424"/>
      <c r="AD22" s="424"/>
      <c r="AE22" s="424"/>
      <c r="AF22" s="424"/>
      <c r="AG22" s="414"/>
      <c r="AH22" s="588" t="s">
        <v>168</v>
      </c>
      <c r="AI22" s="424"/>
      <c r="AJ22" s="424"/>
      <c r="AK22" s="424"/>
      <c r="AL22" s="414"/>
      <c r="AM22" s="588" t="s">
        <v>169</v>
      </c>
      <c r="AN22" s="589"/>
      <c r="AO22" s="589"/>
      <c r="AP22" s="589"/>
      <c r="AQ22" s="589"/>
      <c r="AR22" s="590"/>
      <c r="AS22" s="582" t="s">
        <v>166</v>
      </c>
      <c r="AT22" s="583"/>
      <c r="AU22" s="583"/>
      <c r="AV22" s="583"/>
      <c r="AW22" s="583"/>
      <c r="AX22" s="594"/>
      <c r="AY22" s="367" t="s">
        <v>170</v>
      </c>
      <c r="AZ22" s="368"/>
      <c r="BA22" s="368"/>
      <c r="BB22" s="368"/>
      <c r="BC22" s="368"/>
      <c r="BD22" s="368"/>
      <c r="BE22" s="368"/>
      <c r="BF22" s="368"/>
      <c r="BG22" s="368"/>
      <c r="BH22" s="368"/>
      <c r="BI22" s="368"/>
      <c r="BJ22" s="368"/>
      <c r="BK22" s="368"/>
      <c r="BL22" s="368"/>
      <c r="BM22" s="369"/>
      <c r="BN22" s="370">
        <v>1191411</v>
      </c>
      <c r="BO22" s="371"/>
      <c r="BP22" s="371"/>
      <c r="BQ22" s="371"/>
      <c r="BR22" s="371"/>
      <c r="BS22" s="371"/>
      <c r="BT22" s="371"/>
      <c r="BU22" s="372"/>
      <c r="BV22" s="370">
        <v>1321738</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171</v>
      </c>
      <c r="AZ23" s="442"/>
      <c r="BA23" s="442"/>
      <c r="BB23" s="442"/>
      <c r="BC23" s="442"/>
      <c r="BD23" s="442"/>
      <c r="BE23" s="442"/>
      <c r="BF23" s="442"/>
      <c r="BG23" s="442"/>
      <c r="BH23" s="442"/>
      <c r="BI23" s="442"/>
      <c r="BJ23" s="442"/>
      <c r="BK23" s="442"/>
      <c r="BL23" s="442"/>
      <c r="BM23" s="443"/>
      <c r="BN23" s="407">
        <v>1135816</v>
      </c>
      <c r="BO23" s="408"/>
      <c r="BP23" s="408"/>
      <c r="BQ23" s="408"/>
      <c r="BR23" s="408"/>
      <c r="BS23" s="408"/>
      <c r="BT23" s="408"/>
      <c r="BU23" s="409"/>
      <c r="BV23" s="407">
        <v>1254876</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172</v>
      </c>
      <c r="F24" s="437"/>
      <c r="G24" s="437"/>
      <c r="H24" s="437"/>
      <c r="I24" s="437"/>
      <c r="J24" s="437"/>
      <c r="K24" s="438"/>
      <c r="L24" s="458">
        <v>1</v>
      </c>
      <c r="M24" s="459"/>
      <c r="N24" s="459"/>
      <c r="O24" s="459"/>
      <c r="P24" s="501"/>
      <c r="Q24" s="458">
        <v>6390</v>
      </c>
      <c r="R24" s="459"/>
      <c r="S24" s="459"/>
      <c r="T24" s="459"/>
      <c r="U24" s="459"/>
      <c r="V24" s="501"/>
      <c r="W24" s="553"/>
      <c r="X24" s="554"/>
      <c r="Y24" s="555"/>
      <c r="Z24" s="457" t="s">
        <v>173</v>
      </c>
      <c r="AA24" s="437"/>
      <c r="AB24" s="437"/>
      <c r="AC24" s="437"/>
      <c r="AD24" s="437"/>
      <c r="AE24" s="437"/>
      <c r="AF24" s="437"/>
      <c r="AG24" s="438"/>
      <c r="AH24" s="458">
        <v>34</v>
      </c>
      <c r="AI24" s="459"/>
      <c r="AJ24" s="459"/>
      <c r="AK24" s="459"/>
      <c r="AL24" s="501"/>
      <c r="AM24" s="458">
        <v>98600</v>
      </c>
      <c r="AN24" s="459"/>
      <c r="AO24" s="459"/>
      <c r="AP24" s="459"/>
      <c r="AQ24" s="459"/>
      <c r="AR24" s="501"/>
      <c r="AS24" s="458">
        <v>2900</v>
      </c>
      <c r="AT24" s="459"/>
      <c r="AU24" s="459"/>
      <c r="AV24" s="459"/>
      <c r="AW24" s="459"/>
      <c r="AX24" s="460"/>
      <c r="AY24" s="523" t="s">
        <v>174</v>
      </c>
      <c r="AZ24" s="524"/>
      <c r="BA24" s="524"/>
      <c r="BB24" s="524"/>
      <c r="BC24" s="524"/>
      <c r="BD24" s="524"/>
      <c r="BE24" s="524"/>
      <c r="BF24" s="524"/>
      <c r="BG24" s="524"/>
      <c r="BH24" s="524"/>
      <c r="BI24" s="524"/>
      <c r="BJ24" s="524"/>
      <c r="BK24" s="524"/>
      <c r="BL24" s="524"/>
      <c r="BM24" s="525"/>
      <c r="BN24" s="407">
        <v>855010</v>
      </c>
      <c r="BO24" s="408"/>
      <c r="BP24" s="408"/>
      <c r="BQ24" s="408"/>
      <c r="BR24" s="408"/>
      <c r="BS24" s="408"/>
      <c r="BT24" s="408"/>
      <c r="BU24" s="409"/>
      <c r="BV24" s="407">
        <v>953040</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175</v>
      </c>
      <c r="F25" s="437"/>
      <c r="G25" s="437"/>
      <c r="H25" s="437"/>
      <c r="I25" s="437"/>
      <c r="J25" s="437"/>
      <c r="K25" s="438"/>
      <c r="L25" s="458">
        <v>1</v>
      </c>
      <c r="M25" s="459"/>
      <c r="N25" s="459"/>
      <c r="O25" s="459"/>
      <c r="P25" s="501"/>
      <c r="Q25" s="458">
        <v>5170</v>
      </c>
      <c r="R25" s="459"/>
      <c r="S25" s="459"/>
      <c r="T25" s="459"/>
      <c r="U25" s="459"/>
      <c r="V25" s="501"/>
      <c r="W25" s="553"/>
      <c r="X25" s="554"/>
      <c r="Y25" s="555"/>
      <c r="Z25" s="457" t="s">
        <v>176</v>
      </c>
      <c r="AA25" s="437"/>
      <c r="AB25" s="437"/>
      <c r="AC25" s="437"/>
      <c r="AD25" s="437"/>
      <c r="AE25" s="437"/>
      <c r="AF25" s="437"/>
      <c r="AG25" s="438"/>
      <c r="AH25" s="458" t="s">
        <v>138</v>
      </c>
      <c r="AI25" s="459"/>
      <c r="AJ25" s="459"/>
      <c r="AK25" s="459"/>
      <c r="AL25" s="501"/>
      <c r="AM25" s="458" t="s">
        <v>138</v>
      </c>
      <c r="AN25" s="459"/>
      <c r="AO25" s="459"/>
      <c r="AP25" s="459"/>
      <c r="AQ25" s="459"/>
      <c r="AR25" s="501"/>
      <c r="AS25" s="458" t="s">
        <v>138</v>
      </c>
      <c r="AT25" s="459"/>
      <c r="AU25" s="459"/>
      <c r="AV25" s="459"/>
      <c r="AW25" s="459"/>
      <c r="AX25" s="460"/>
      <c r="AY25" s="367" t="s">
        <v>177</v>
      </c>
      <c r="AZ25" s="368"/>
      <c r="BA25" s="368"/>
      <c r="BB25" s="368"/>
      <c r="BC25" s="368"/>
      <c r="BD25" s="368"/>
      <c r="BE25" s="368"/>
      <c r="BF25" s="368"/>
      <c r="BG25" s="368"/>
      <c r="BH25" s="368"/>
      <c r="BI25" s="368"/>
      <c r="BJ25" s="368"/>
      <c r="BK25" s="368"/>
      <c r="BL25" s="368"/>
      <c r="BM25" s="369"/>
      <c r="BN25" s="370" t="s">
        <v>138</v>
      </c>
      <c r="BO25" s="371"/>
      <c r="BP25" s="371"/>
      <c r="BQ25" s="371"/>
      <c r="BR25" s="371"/>
      <c r="BS25" s="371"/>
      <c r="BT25" s="371"/>
      <c r="BU25" s="372"/>
      <c r="BV25" s="370" t="s">
        <v>138</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178</v>
      </c>
      <c r="F26" s="437"/>
      <c r="G26" s="437"/>
      <c r="H26" s="437"/>
      <c r="I26" s="437"/>
      <c r="J26" s="437"/>
      <c r="K26" s="438"/>
      <c r="L26" s="458">
        <v>1</v>
      </c>
      <c r="M26" s="459"/>
      <c r="N26" s="459"/>
      <c r="O26" s="459"/>
      <c r="P26" s="501"/>
      <c r="Q26" s="458">
        <v>4850</v>
      </c>
      <c r="R26" s="459"/>
      <c r="S26" s="459"/>
      <c r="T26" s="459"/>
      <c r="U26" s="459"/>
      <c r="V26" s="501"/>
      <c r="W26" s="553"/>
      <c r="X26" s="554"/>
      <c r="Y26" s="555"/>
      <c r="Z26" s="457" t="s">
        <v>179</v>
      </c>
      <c r="AA26" s="559"/>
      <c r="AB26" s="559"/>
      <c r="AC26" s="559"/>
      <c r="AD26" s="559"/>
      <c r="AE26" s="559"/>
      <c r="AF26" s="559"/>
      <c r="AG26" s="560"/>
      <c r="AH26" s="458" t="s">
        <v>138</v>
      </c>
      <c r="AI26" s="459"/>
      <c r="AJ26" s="459"/>
      <c r="AK26" s="459"/>
      <c r="AL26" s="501"/>
      <c r="AM26" s="458" t="s">
        <v>138</v>
      </c>
      <c r="AN26" s="459"/>
      <c r="AO26" s="459"/>
      <c r="AP26" s="459"/>
      <c r="AQ26" s="459"/>
      <c r="AR26" s="501"/>
      <c r="AS26" s="458" t="s">
        <v>138</v>
      </c>
      <c r="AT26" s="459"/>
      <c r="AU26" s="459"/>
      <c r="AV26" s="459"/>
      <c r="AW26" s="459"/>
      <c r="AX26" s="460"/>
      <c r="AY26" s="410" t="s">
        <v>180</v>
      </c>
      <c r="AZ26" s="411"/>
      <c r="BA26" s="411"/>
      <c r="BB26" s="411"/>
      <c r="BC26" s="411"/>
      <c r="BD26" s="411"/>
      <c r="BE26" s="411"/>
      <c r="BF26" s="411"/>
      <c r="BG26" s="411"/>
      <c r="BH26" s="411"/>
      <c r="BI26" s="411"/>
      <c r="BJ26" s="411"/>
      <c r="BK26" s="411"/>
      <c r="BL26" s="411"/>
      <c r="BM26" s="412"/>
      <c r="BN26" s="407" t="s">
        <v>138</v>
      </c>
      <c r="BO26" s="408"/>
      <c r="BP26" s="408"/>
      <c r="BQ26" s="408"/>
      <c r="BR26" s="408"/>
      <c r="BS26" s="408"/>
      <c r="BT26" s="408"/>
      <c r="BU26" s="409"/>
      <c r="BV26" s="407" t="s">
        <v>138</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181</v>
      </c>
      <c r="F27" s="437"/>
      <c r="G27" s="437"/>
      <c r="H27" s="437"/>
      <c r="I27" s="437"/>
      <c r="J27" s="437"/>
      <c r="K27" s="438"/>
      <c r="L27" s="458">
        <v>1</v>
      </c>
      <c r="M27" s="459"/>
      <c r="N27" s="459"/>
      <c r="O27" s="459"/>
      <c r="P27" s="501"/>
      <c r="Q27" s="458">
        <v>2070</v>
      </c>
      <c r="R27" s="459"/>
      <c r="S27" s="459"/>
      <c r="T27" s="459"/>
      <c r="U27" s="459"/>
      <c r="V27" s="501"/>
      <c r="W27" s="553"/>
      <c r="X27" s="554"/>
      <c r="Y27" s="555"/>
      <c r="Z27" s="457" t="s">
        <v>182</v>
      </c>
      <c r="AA27" s="437"/>
      <c r="AB27" s="437"/>
      <c r="AC27" s="437"/>
      <c r="AD27" s="437"/>
      <c r="AE27" s="437"/>
      <c r="AF27" s="437"/>
      <c r="AG27" s="438"/>
      <c r="AH27" s="458">
        <v>3</v>
      </c>
      <c r="AI27" s="459"/>
      <c r="AJ27" s="459"/>
      <c r="AK27" s="459"/>
      <c r="AL27" s="501"/>
      <c r="AM27" s="458">
        <v>8958</v>
      </c>
      <c r="AN27" s="459"/>
      <c r="AO27" s="459"/>
      <c r="AP27" s="459"/>
      <c r="AQ27" s="459"/>
      <c r="AR27" s="501"/>
      <c r="AS27" s="458">
        <v>2986</v>
      </c>
      <c r="AT27" s="459"/>
      <c r="AU27" s="459"/>
      <c r="AV27" s="459"/>
      <c r="AW27" s="459"/>
      <c r="AX27" s="460"/>
      <c r="AY27" s="502" t="s">
        <v>183</v>
      </c>
      <c r="AZ27" s="503"/>
      <c r="BA27" s="503"/>
      <c r="BB27" s="503"/>
      <c r="BC27" s="503"/>
      <c r="BD27" s="503"/>
      <c r="BE27" s="503"/>
      <c r="BF27" s="503"/>
      <c r="BG27" s="503"/>
      <c r="BH27" s="503"/>
      <c r="BI27" s="503"/>
      <c r="BJ27" s="503"/>
      <c r="BK27" s="503"/>
      <c r="BL27" s="503"/>
      <c r="BM27" s="504"/>
      <c r="BN27" s="526">
        <v>29067</v>
      </c>
      <c r="BO27" s="527"/>
      <c r="BP27" s="527"/>
      <c r="BQ27" s="527"/>
      <c r="BR27" s="527"/>
      <c r="BS27" s="527"/>
      <c r="BT27" s="527"/>
      <c r="BU27" s="528"/>
      <c r="BV27" s="526">
        <v>29067</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184</v>
      </c>
      <c r="F28" s="437"/>
      <c r="G28" s="437"/>
      <c r="H28" s="437"/>
      <c r="I28" s="437"/>
      <c r="J28" s="437"/>
      <c r="K28" s="438"/>
      <c r="L28" s="458">
        <v>1</v>
      </c>
      <c r="M28" s="459"/>
      <c r="N28" s="459"/>
      <c r="O28" s="459"/>
      <c r="P28" s="501"/>
      <c r="Q28" s="458">
        <v>1710</v>
      </c>
      <c r="R28" s="459"/>
      <c r="S28" s="459"/>
      <c r="T28" s="459"/>
      <c r="U28" s="459"/>
      <c r="V28" s="501"/>
      <c r="W28" s="553"/>
      <c r="X28" s="554"/>
      <c r="Y28" s="555"/>
      <c r="Z28" s="457" t="s">
        <v>185</v>
      </c>
      <c r="AA28" s="437"/>
      <c r="AB28" s="437"/>
      <c r="AC28" s="437"/>
      <c r="AD28" s="437"/>
      <c r="AE28" s="437"/>
      <c r="AF28" s="437"/>
      <c r="AG28" s="438"/>
      <c r="AH28" s="458" t="s">
        <v>138</v>
      </c>
      <c r="AI28" s="459"/>
      <c r="AJ28" s="459"/>
      <c r="AK28" s="459"/>
      <c r="AL28" s="501"/>
      <c r="AM28" s="458" t="s">
        <v>138</v>
      </c>
      <c r="AN28" s="459"/>
      <c r="AO28" s="459"/>
      <c r="AP28" s="459"/>
      <c r="AQ28" s="459"/>
      <c r="AR28" s="501"/>
      <c r="AS28" s="458" t="s">
        <v>138</v>
      </c>
      <c r="AT28" s="459"/>
      <c r="AU28" s="459"/>
      <c r="AV28" s="459"/>
      <c r="AW28" s="459"/>
      <c r="AX28" s="460"/>
      <c r="AY28" s="561" t="s">
        <v>186</v>
      </c>
      <c r="AZ28" s="562"/>
      <c r="BA28" s="562"/>
      <c r="BB28" s="563"/>
      <c r="BC28" s="367" t="s">
        <v>50</v>
      </c>
      <c r="BD28" s="368"/>
      <c r="BE28" s="368"/>
      <c r="BF28" s="368"/>
      <c r="BG28" s="368"/>
      <c r="BH28" s="368"/>
      <c r="BI28" s="368"/>
      <c r="BJ28" s="368"/>
      <c r="BK28" s="368"/>
      <c r="BL28" s="368"/>
      <c r="BM28" s="369"/>
      <c r="BN28" s="370">
        <v>739721</v>
      </c>
      <c r="BO28" s="371"/>
      <c r="BP28" s="371"/>
      <c r="BQ28" s="371"/>
      <c r="BR28" s="371"/>
      <c r="BS28" s="371"/>
      <c r="BT28" s="371"/>
      <c r="BU28" s="372"/>
      <c r="BV28" s="370">
        <v>639709</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187</v>
      </c>
      <c r="F29" s="437"/>
      <c r="G29" s="437"/>
      <c r="H29" s="437"/>
      <c r="I29" s="437"/>
      <c r="J29" s="437"/>
      <c r="K29" s="438"/>
      <c r="L29" s="458">
        <v>5</v>
      </c>
      <c r="M29" s="459"/>
      <c r="N29" s="459"/>
      <c r="O29" s="459"/>
      <c r="P29" s="501"/>
      <c r="Q29" s="458">
        <v>1620</v>
      </c>
      <c r="R29" s="459"/>
      <c r="S29" s="459"/>
      <c r="T29" s="459"/>
      <c r="U29" s="459"/>
      <c r="V29" s="501"/>
      <c r="W29" s="556"/>
      <c r="X29" s="557"/>
      <c r="Y29" s="558"/>
      <c r="Z29" s="457" t="s">
        <v>188</v>
      </c>
      <c r="AA29" s="437"/>
      <c r="AB29" s="437"/>
      <c r="AC29" s="437"/>
      <c r="AD29" s="437"/>
      <c r="AE29" s="437"/>
      <c r="AF29" s="437"/>
      <c r="AG29" s="438"/>
      <c r="AH29" s="458">
        <v>37</v>
      </c>
      <c r="AI29" s="459"/>
      <c r="AJ29" s="459"/>
      <c r="AK29" s="459"/>
      <c r="AL29" s="501"/>
      <c r="AM29" s="458">
        <v>107558</v>
      </c>
      <c r="AN29" s="459"/>
      <c r="AO29" s="459"/>
      <c r="AP29" s="459"/>
      <c r="AQ29" s="459"/>
      <c r="AR29" s="501"/>
      <c r="AS29" s="458">
        <v>2907</v>
      </c>
      <c r="AT29" s="459"/>
      <c r="AU29" s="459"/>
      <c r="AV29" s="459"/>
      <c r="AW29" s="459"/>
      <c r="AX29" s="460"/>
      <c r="AY29" s="564"/>
      <c r="AZ29" s="565"/>
      <c r="BA29" s="565"/>
      <c r="BB29" s="566"/>
      <c r="BC29" s="441" t="s">
        <v>189</v>
      </c>
      <c r="BD29" s="442"/>
      <c r="BE29" s="442"/>
      <c r="BF29" s="442"/>
      <c r="BG29" s="442"/>
      <c r="BH29" s="442"/>
      <c r="BI29" s="442"/>
      <c r="BJ29" s="442"/>
      <c r="BK29" s="442"/>
      <c r="BL29" s="442"/>
      <c r="BM29" s="443"/>
      <c r="BN29" s="407">
        <v>271838</v>
      </c>
      <c r="BO29" s="408"/>
      <c r="BP29" s="408"/>
      <c r="BQ29" s="408"/>
      <c r="BR29" s="408"/>
      <c r="BS29" s="408"/>
      <c r="BT29" s="408"/>
      <c r="BU29" s="409"/>
      <c r="BV29" s="407">
        <v>256833</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190</v>
      </c>
      <c r="X30" s="575"/>
      <c r="Y30" s="575"/>
      <c r="Z30" s="575"/>
      <c r="AA30" s="575"/>
      <c r="AB30" s="575"/>
      <c r="AC30" s="575"/>
      <c r="AD30" s="575"/>
      <c r="AE30" s="575"/>
      <c r="AF30" s="575"/>
      <c r="AG30" s="576"/>
      <c r="AH30" s="534">
        <v>95.5</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163642</v>
      </c>
      <c r="BO30" s="527"/>
      <c r="BP30" s="527"/>
      <c r="BQ30" s="527"/>
      <c r="BR30" s="527"/>
      <c r="BS30" s="527"/>
      <c r="BT30" s="527"/>
      <c r="BU30" s="528"/>
      <c r="BV30" s="526">
        <v>149807</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191</v>
      </c>
      <c r="D32" s="570"/>
      <c r="E32" s="570"/>
      <c r="F32" s="570"/>
      <c r="G32" s="570"/>
      <c r="H32" s="570"/>
      <c r="I32" s="570"/>
      <c r="J32" s="570"/>
      <c r="K32" s="570"/>
      <c r="L32" s="570"/>
      <c r="M32" s="570"/>
      <c r="N32" s="570"/>
      <c r="O32" s="570"/>
      <c r="P32" s="570"/>
      <c r="Q32" s="570"/>
      <c r="R32" s="570"/>
      <c r="S32" s="570"/>
      <c r="U32" s="411" t="s">
        <v>192</v>
      </c>
      <c r="V32" s="411"/>
      <c r="W32" s="411"/>
      <c r="X32" s="411"/>
      <c r="Y32" s="411"/>
      <c r="Z32" s="411"/>
      <c r="AA32" s="411"/>
      <c r="AB32" s="411"/>
      <c r="AC32" s="411"/>
      <c r="AD32" s="411"/>
      <c r="AE32" s="411"/>
      <c r="AF32" s="411"/>
      <c r="AG32" s="411"/>
      <c r="AH32" s="411"/>
      <c r="AI32" s="411"/>
      <c r="AJ32" s="411"/>
      <c r="AK32" s="411"/>
      <c r="AM32" s="411" t="s">
        <v>193</v>
      </c>
      <c r="AN32" s="411"/>
      <c r="AO32" s="411"/>
      <c r="AP32" s="411"/>
      <c r="AQ32" s="411"/>
      <c r="AR32" s="411"/>
      <c r="AS32" s="411"/>
      <c r="AT32" s="411"/>
      <c r="AU32" s="411"/>
      <c r="AV32" s="411"/>
      <c r="AW32" s="411"/>
      <c r="AX32" s="411"/>
      <c r="AY32" s="411"/>
      <c r="AZ32" s="411"/>
      <c r="BA32" s="411"/>
      <c r="BB32" s="411"/>
      <c r="BC32" s="411"/>
      <c r="BE32" s="411" t="s">
        <v>194</v>
      </c>
      <c r="BF32" s="411"/>
      <c r="BG32" s="411"/>
      <c r="BH32" s="411"/>
      <c r="BI32" s="411"/>
      <c r="BJ32" s="411"/>
      <c r="BK32" s="411"/>
      <c r="BL32" s="411"/>
      <c r="BM32" s="411"/>
      <c r="BN32" s="411"/>
      <c r="BO32" s="411"/>
      <c r="BP32" s="411"/>
      <c r="BQ32" s="411"/>
      <c r="BR32" s="411"/>
      <c r="BS32" s="411"/>
      <c r="BT32" s="411"/>
      <c r="BU32" s="411"/>
      <c r="BW32" s="411" t="s">
        <v>195</v>
      </c>
      <c r="BX32" s="411"/>
      <c r="BY32" s="411"/>
      <c r="BZ32" s="411"/>
      <c r="CA32" s="411"/>
      <c r="CB32" s="411"/>
      <c r="CC32" s="411"/>
      <c r="CD32" s="411"/>
      <c r="CE32" s="411"/>
      <c r="CF32" s="411"/>
      <c r="CG32" s="411"/>
      <c r="CH32" s="411"/>
      <c r="CI32" s="411"/>
      <c r="CJ32" s="411"/>
      <c r="CK32" s="411"/>
      <c r="CL32" s="411"/>
      <c r="CM32" s="411"/>
      <c r="CO32" s="411" t="s">
        <v>196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197</v>
      </c>
      <c r="D33" s="431"/>
      <c r="E33" s="396" t="s">
        <v>198</v>
      </c>
      <c r="F33" s="396"/>
      <c r="G33" s="396"/>
      <c r="H33" s="396"/>
      <c r="I33" s="396"/>
      <c r="J33" s="396"/>
      <c r="K33" s="396"/>
      <c r="L33" s="396"/>
      <c r="M33" s="396"/>
      <c r="N33" s="396"/>
      <c r="O33" s="396"/>
      <c r="P33" s="396"/>
      <c r="Q33" s="396"/>
      <c r="R33" s="396"/>
      <c r="S33" s="396"/>
      <c r="T33" s="206"/>
      <c r="U33" s="431" t="s">
        <v>197</v>
      </c>
      <c r="V33" s="431"/>
      <c r="W33" s="396" t="s">
        <v>198</v>
      </c>
      <c r="X33" s="396"/>
      <c r="Y33" s="396"/>
      <c r="Z33" s="396"/>
      <c r="AA33" s="396"/>
      <c r="AB33" s="396"/>
      <c r="AC33" s="396"/>
      <c r="AD33" s="396"/>
      <c r="AE33" s="396"/>
      <c r="AF33" s="396"/>
      <c r="AG33" s="396"/>
      <c r="AH33" s="396"/>
      <c r="AI33" s="396"/>
      <c r="AJ33" s="396"/>
      <c r="AK33" s="396"/>
      <c r="AL33" s="206"/>
      <c r="AM33" s="431" t="s">
        <v>197</v>
      </c>
      <c r="AN33" s="431"/>
      <c r="AO33" s="396" t="s">
        <v>198</v>
      </c>
      <c r="AP33" s="396"/>
      <c r="AQ33" s="396"/>
      <c r="AR33" s="396"/>
      <c r="AS33" s="396"/>
      <c r="AT33" s="396"/>
      <c r="AU33" s="396"/>
      <c r="AV33" s="396"/>
      <c r="AW33" s="396"/>
      <c r="AX33" s="396"/>
      <c r="AY33" s="396"/>
      <c r="AZ33" s="396"/>
      <c r="BA33" s="396"/>
      <c r="BB33" s="396"/>
      <c r="BC33" s="396"/>
      <c r="BD33" s="207"/>
      <c r="BE33" s="396" t="s">
        <v>199</v>
      </c>
      <c r="BF33" s="396"/>
      <c r="BG33" s="396" t="s">
        <v>200</v>
      </c>
      <c r="BH33" s="396"/>
      <c r="BI33" s="396"/>
      <c r="BJ33" s="396"/>
      <c r="BK33" s="396"/>
      <c r="BL33" s="396"/>
      <c r="BM33" s="396"/>
      <c r="BN33" s="396"/>
      <c r="BO33" s="396"/>
      <c r="BP33" s="396"/>
      <c r="BQ33" s="396"/>
      <c r="BR33" s="396"/>
      <c r="BS33" s="396"/>
      <c r="BT33" s="396"/>
      <c r="BU33" s="396"/>
      <c r="BV33" s="207"/>
      <c r="BW33" s="431" t="s">
        <v>199</v>
      </c>
      <c r="BX33" s="431"/>
      <c r="BY33" s="396" t="s">
        <v>201</v>
      </c>
      <c r="BZ33" s="396"/>
      <c r="CA33" s="396"/>
      <c r="CB33" s="396"/>
      <c r="CC33" s="396"/>
      <c r="CD33" s="396"/>
      <c r="CE33" s="396"/>
      <c r="CF33" s="396"/>
      <c r="CG33" s="396"/>
      <c r="CH33" s="396"/>
      <c r="CI33" s="396"/>
      <c r="CJ33" s="396"/>
      <c r="CK33" s="396"/>
      <c r="CL33" s="396"/>
      <c r="CM33" s="396"/>
      <c r="CN33" s="206"/>
      <c r="CO33" s="431" t="s">
        <v>197</v>
      </c>
      <c r="CP33" s="431"/>
      <c r="CQ33" s="396" t="s">
        <v>202</v>
      </c>
      <c r="CR33" s="396"/>
      <c r="CS33" s="396"/>
      <c r="CT33" s="396"/>
      <c r="CU33" s="396"/>
      <c r="CV33" s="396"/>
      <c r="CW33" s="396"/>
      <c r="CX33" s="396"/>
      <c r="CY33" s="396"/>
      <c r="CZ33" s="396"/>
      <c r="DA33" s="396"/>
      <c r="DB33" s="396"/>
      <c r="DC33" s="396"/>
      <c r="DD33" s="396"/>
      <c r="DE33" s="396"/>
      <c r="DF33" s="206"/>
      <c r="DG33" s="596" t="s">
        <v>203</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4</v>
      </c>
      <c r="BF34" s="597"/>
      <c r="BG34" s="598" t="str">
        <f>IF('各会計、関係団体の財政状況及び健全化判断比率'!B30="","",'各会計、関係団体の財政状況及び健全化判断比率'!B30)</f>
        <v>簡易水道事業特別会計</v>
      </c>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沖縄県介護保険広域連合（一般会計）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5</v>
      </c>
      <c r="BF35" s="597"/>
      <c r="BG35" s="598" t="str">
        <f>IF('各会計、関係団体の財政状況及び健全化判断比率'!B31="","",'各会計、関係団体の財政状況及び健全化判断比率'!B31)</f>
        <v>航路事業特別会計</v>
      </c>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沖縄県介護保険広域連合（特別会計）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t="str">
        <f t="shared" ref="U36:U43" si="4">IF(W36="","",U35+1)</f>
        <v/>
      </c>
      <c r="V36" s="597"/>
      <c r="W36" s="598"/>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f t="shared" si="1"/>
        <v>6</v>
      </c>
      <c r="BF36" s="597"/>
      <c r="BG36" s="598" t="str">
        <f>IF('各会計、関係団体の財政状況及び健全化判断比率'!B32="","",'各会計、関係団体の財政状況及び健全化判断比率'!B32)</f>
        <v>下水道事業特別会計</v>
      </c>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沖縄県後期高齢者医療広域連合（一般会計）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沖縄県後期高齢者医療広域連合（特別会計）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沖縄県市町村自治会館管理組合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沖縄県市町村総合事務組合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13</v>
      </c>
      <c r="BX40" s="597"/>
      <c r="BY40" s="598" t="str">
        <f>IF('各会計、関係団体の財政状況及び健全化判断比率'!B74="","",'各会計、関係団体の財政状況及び健全化判断比率'!B74)</f>
        <v>南部広域行政組合（一般会計）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14</v>
      </c>
      <c r="BX41" s="597"/>
      <c r="BY41" s="598" t="str">
        <f>IF('各会計、関係団体の財政状況及び健全化判断比率'!B75="","",'各会計、関係団体の財政状況及び健全化判断比率'!B75)</f>
        <v>南部広域行政組合公共用地先行取得事業特別会計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15</v>
      </c>
      <c r="BX42" s="597"/>
      <c r="BY42" s="598" t="str">
        <f>IF('各会計、関係団体の財政状況及び健全化判断比率'!B76="","",'各会計、関係団体の財政状況及び健全化判断比率'!B76)</f>
        <v>南部広域行政組合糸豊環境衛生事業特別会計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16</v>
      </c>
      <c r="BX43" s="597"/>
      <c r="BY43" s="598" t="str">
        <f>IF('各会計、関係団体の財政状況及び健全化判断比率'!B77="","",'各会計、関係団体の財政状況及び健全化判断比率'!B77)</f>
        <v>南部広域行政組合東部環境衛生事業特別会計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204</v>
      </c>
      <c r="E46" s="600" t="s">
        <v>205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206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207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208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209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yLQtWsmuxahDJ6VKYGeg1AJTCfrXDqdM8AtdOxmElp6tzWRXxIvlivQlRWdrUFDax/WBX6+OHja0xt0rUWAt2A==" saltValue="zVFOySC+qvF6dady47sSW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G1"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213</v>
      </c>
      <c r="DI1" s="603"/>
      <c r="DJ1" s="603"/>
      <c r="DK1" s="603"/>
      <c r="DL1" s="603"/>
      <c r="DM1" s="603"/>
      <c r="DN1" s="604"/>
      <c r="DO1" s="214"/>
      <c r="DP1" s="602" t="s">
        <v>214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215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216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217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218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219</v>
      </c>
      <c r="S4" s="606"/>
      <c r="T4" s="606"/>
      <c r="U4" s="606"/>
      <c r="V4" s="606"/>
      <c r="W4" s="606"/>
      <c r="X4" s="606"/>
      <c r="Y4" s="607"/>
      <c r="Z4" s="605" t="s">
        <v>220</v>
      </c>
      <c r="AA4" s="606"/>
      <c r="AB4" s="606"/>
      <c r="AC4" s="607"/>
      <c r="AD4" s="605" t="s">
        <v>221</v>
      </c>
      <c r="AE4" s="606"/>
      <c r="AF4" s="606"/>
      <c r="AG4" s="606"/>
      <c r="AH4" s="606"/>
      <c r="AI4" s="606"/>
      <c r="AJ4" s="606"/>
      <c r="AK4" s="607"/>
      <c r="AL4" s="605" t="s">
        <v>220</v>
      </c>
      <c r="AM4" s="606"/>
      <c r="AN4" s="606"/>
      <c r="AO4" s="607"/>
      <c r="AP4" s="608" t="s">
        <v>222</v>
      </c>
      <c r="AQ4" s="608"/>
      <c r="AR4" s="608"/>
      <c r="AS4" s="608"/>
      <c r="AT4" s="608"/>
      <c r="AU4" s="608"/>
      <c r="AV4" s="608"/>
      <c r="AW4" s="608"/>
      <c r="AX4" s="608"/>
      <c r="AY4" s="608"/>
      <c r="AZ4" s="608"/>
      <c r="BA4" s="608"/>
      <c r="BB4" s="608"/>
      <c r="BC4" s="608"/>
      <c r="BD4" s="608"/>
      <c r="BE4" s="608"/>
      <c r="BF4" s="608"/>
      <c r="BG4" s="608" t="s">
        <v>223</v>
      </c>
      <c r="BH4" s="608"/>
      <c r="BI4" s="608"/>
      <c r="BJ4" s="608"/>
      <c r="BK4" s="608"/>
      <c r="BL4" s="608"/>
      <c r="BM4" s="608"/>
      <c r="BN4" s="608"/>
      <c r="BO4" s="608" t="s">
        <v>220</v>
      </c>
      <c r="BP4" s="608"/>
      <c r="BQ4" s="608"/>
      <c r="BR4" s="608"/>
      <c r="BS4" s="608" t="s">
        <v>224</v>
      </c>
      <c r="BT4" s="608"/>
      <c r="BU4" s="608"/>
      <c r="BV4" s="608"/>
      <c r="BW4" s="608"/>
      <c r="BX4" s="608"/>
      <c r="BY4" s="608"/>
      <c r="BZ4" s="608"/>
      <c r="CA4" s="608"/>
      <c r="CB4" s="608"/>
      <c r="CD4" s="605" t="s">
        <v>225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226</v>
      </c>
      <c r="C5" s="610"/>
      <c r="D5" s="610"/>
      <c r="E5" s="610"/>
      <c r="F5" s="610"/>
      <c r="G5" s="610"/>
      <c r="H5" s="610"/>
      <c r="I5" s="610"/>
      <c r="J5" s="610"/>
      <c r="K5" s="610"/>
      <c r="L5" s="610"/>
      <c r="M5" s="610"/>
      <c r="N5" s="610"/>
      <c r="O5" s="610"/>
      <c r="P5" s="610"/>
      <c r="Q5" s="611"/>
      <c r="R5" s="612">
        <v>84459</v>
      </c>
      <c r="S5" s="613"/>
      <c r="T5" s="613"/>
      <c r="U5" s="613"/>
      <c r="V5" s="613"/>
      <c r="W5" s="613"/>
      <c r="X5" s="613"/>
      <c r="Y5" s="614"/>
      <c r="Z5" s="615">
        <v>4.9000000000000004</v>
      </c>
      <c r="AA5" s="615"/>
      <c r="AB5" s="615"/>
      <c r="AC5" s="615"/>
      <c r="AD5" s="616">
        <v>74106</v>
      </c>
      <c r="AE5" s="616"/>
      <c r="AF5" s="616"/>
      <c r="AG5" s="616"/>
      <c r="AH5" s="616"/>
      <c r="AI5" s="616"/>
      <c r="AJ5" s="616"/>
      <c r="AK5" s="616"/>
      <c r="AL5" s="617">
        <v>8.6999999999999993</v>
      </c>
      <c r="AM5" s="618"/>
      <c r="AN5" s="618"/>
      <c r="AO5" s="619"/>
      <c r="AP5" s="609" t="s">
        <v>227</v>
      </c>
      <c r="AQ5" s="610"/>
      <c r="AR5" s="610"/>
      <c r="AS5" s="610"/>
      <c r="AT5" s="610"/>
      <c r="AU5" s="610"/>
      <c r="AV5" s="610"/>
      <c r="AW5" s="610"/>
      <c r="AX5" s="610"/>
      <c r="AY5" s="610"/>
      <c r="AZ5" s="610"/>
      <c r="BA5" s="610"/>
      <c r="BB5" s="610"/>
      <c r="BC5" s="610"/>
      <c r="BD5" s="610"/>
      <c r="BE5" s="610"/>
      <c r="BF5" s="611"/>
      <c r="BG5" s="623">
        <v>74106</v>
      </c>
      <c r="BH5" s="624"/>
      <c r="BI5" s="624"/>
      <c r="BJ5" s="624"/>
      <c r="BK5" s="624"/>
      <c r="BL5" s="624"/>
      <c r="BM5" s="624"/>
      <c r="BN5" s="625"/>
      <c r="BO5" s="626">
        <v>87.7</v>
      </c>
      <c r="BP5" s="626"/>
      <c r="BQ5" s="626"/>
      <c r="BR5" s="626"/>
      <c r="BS5" s="627" t="s">
        <v>228</v>
      </c>
      <c r="BT5" s="627"/>
      <c r="BU5" s="627"/>
      <c r="BV5" s="627"/>
      <c r="BW5" s="627"/>
      <c r="BX5" s="627"/>
      <c r="BY5" s="627"/>
      <c r="BZ5" s="627"/>
      <c r="CA5" s="627"/>
      <c r="CB5" s="631"/>
      <c r="CD5" s="605" t="s">
        <v>222</v>
      </c>
      <c r="CE5" s="606"/>
      <c r="CF5" s="606"/>
      <c r="CG5" s="606"/>
      <c r="CH5" s="606"/>
      <c r="CI5" s="606"/>
      <c r="CJ5" s="606"/>
      <c r="CK5" s="606"/>
      <c r="CL5" s="606"/>
      <c r="CM5" s="606"/>
      <c r="CN5" s="606"/>
      <c r="CO5" s="606"/>
      <c r="CP5" s="606"/>
      <c r="CQ5" s="607"/>
      <c r="CR5" s="605" t="s">
        <v>229</v>
      </c>
      <c r="CS5" s="606"/>
      <c r="CT5" s="606"/>
      <c r="CU5" s="606"/>
      <c r="CV5" s="606"/>
      <c r="CW5" s="606"/>
      <c r="CX5" s="606"/>
      <c r="CY5" s="607"/>
      <c r="CZ5" s="605" t="s">
        <v>220</v>
      </c>
      <c r="DA5" s="606"/>
      <c r="DB5" s="606"/>
      <c r="DC5" s="607"/>
      <c r="DD5" s="605" t="s">
        <v>230</v>
      </c>
      <c r="DE5" s="606"/>
      <c r="DF5" s="606"/>
      <c r="DG5" s="606"/>
      <c r="DH5" s="606"/>
      <c r="DI5" s="606"/>
      <c r="DJ5" s="606"/>
      <c r="DK5" s="606"/>
      <c r="DL5" s="606"/>
      <c r="DM5" s="606"/>
      <c r="DN5" s="606"/>
      <c r="DO5" s="606"/>
      <c r="DP5" s="607"/>
      <c r="DQ5" s="605" t="s">
        <v>231</v>
      </c>
      <c r="DR5" s="606"/>
      <c r="DS5" s="606"/>
      <c r="DT5" s="606"/>
      <c r="DU5" s="606"/>
      <c r="DV5" s="606"/>
      <c r="DW5" s="606"/>
      <c r="DX5" s="606"/>
      <c r="DY5" s="606"/>
      <c r="DZ5" s="606"/>
      <c r="EA5" s="606"/>
      <c r="EB5" s="606"/>
      <c r="EC5" s="607"/>
    </row>
    <row r="6" spans="2:143" ht="11.25" customHeight="1" x14ac:dyDescent="0.15">
      <c r="B6" s="620" t="s">
        <v>232</v>
      </c>
      <c r="C6" s="621"/>
      <c r="D6" s="621"/>
      <c r="E6" s="621"/>
      <c r="F6" s="621"/>
      <c r="G6" s="621"/>
      <c r="H6" s="621"/>
      <c r="I6" s="621"/>
      <c r="J6" s="621"/>
      <c r="K6" s="621"/>
      <c r="L6" s="621"/>
      <c r="M6" s="621"/>
      <c r="N6" s="621"/>
      <c r="O6" s="621"/>
      <c r="P6" s="621"/>
      <c r="Q6" s="622"/>
      <c r="R6" s="623">
        <v>6140</v>
      </c>
      <c r="S6" s="624"/>
      <c r="T6" s="624"/>
      <c r="U6" s="624"/>
      <c r="V6" s="624"/>
      <c r="W6" s="624"/>
      <c r="X6" s="624"/>
      <c r="Y6" s="625"/>
      <c r="Z6" s="626">
        <v>0.4</v>
      </c>
      <c r="AA6" s="626"/>
      <c r="AB6" s="626"/>
      <c r="AC6" s="626"/>
      <c r="AD6" s="627">
        <v>6140</v>
      </c>
      <c r="AE6" s="627"/>
      <c r="AF6" s="627"/>
      <c r="AG6" s="627"/>
      <c r="AH6" s="627"/>
      <c r="AI6" s="627"/>
      <c r="AJ6" s="627"/>
      <c r="AK6" s="627"/>
      <c r="AL6" s="628">
        <v>0.7</v>
      </c>
      <c r="AM6" s="629"/>
      <c r="AN6" s="629"/>
      <c r="AO6" s="630"/>
      <c r="AP6" s="620" t="s">
        <v>233</v>
      </c>
      <c r="AQ6" s="621"/>
      <c r="AR6" s="621"/>
      <c r="AS6" s="621"/>
      <c r="AT6" s="621"/>
      <c r="AU6" s="621"/>
      <c r="AV6" s="621"/>
      <c r="AW6" s="621"/>
      <c r="AX6" s="621"/>
      <c r="AY6" s="621"/>
      <c r="AZ6" s="621"/>
      <c r="BA6" s="621"/>
      <c r="BB6" s="621"/>
      <c r="BC6" s="621"/>
      <c r="BD6" s="621"/>
      <c r="BE6" s="621"/>
      <c r="BF6" s="622"/>
      <c r="BG6" s="623">
        <v>74106</v>
      </c>
      <c r="BH6" s="624"/>
      <c r="BI6" s="624"/>
      <c r="BJ6" s="624"/>
      <c r="BK6" s="624"/>
      <c r="BL6" s="624"/>
      <c r="BM6" s="624"/>
      <c r="BN6" s="625"/>
      <c r="BO6" s="626">
        <v>87.7</v>
      </c>
      <c r="BP6" s="626"/>
      <c r="BQ6" s="626"/>
      <c r="BR6" s="626"/>
      <c r="BS6" s="627" t="s">
        <v>228</v>
      </c>
      <c r="BT6" s="627"/>
      <c r="BU6" s="627"/>
      <c r="BV6" s="627"/>
      <c r="BW6" s="627"/>
      <c r="BX6" s="627"/>
      <c r="BY6" s="627"/>
      <c r="BZ6" s="627"/>
      <c r="CA6" s="627"/>
      <c r="CB6" s="631"/>
      <c r="CD6" s="609" t="s">
        <v>234</v>
      </c>
      <c r="CE6" s="610"/>
      <c r="CF6" s="610"/>
      <c r="CG6" s="610"/>
      <c r="CH6" s="610"/>
      <c r="CI6" s="610"/>
      <c r="CJ6" s="610"/>
      <c r="CK6" s="610"/>
      <c r="CL6" s="610"/>
      <c r="CM6" s="610"/>
      <c r="CN6" s="610"/>
      <c r="CO6" s="610"/>
      <c r="CP6" s="610"/>
      <c r="CQ6" s="611"/>
      <c r="CR6" s="623">
        <v>31987</v>
      </c>
      <c r="CS6" s="624"/>
      <c r="CT6" s="624"/>
      <c r="CU6" s="624"/>
      <c r="CV6" s="624"/>
      <c r="CW6" s="624"/>
      <c r="CX6" s="624"/>
      <c r="CY6" s="625"/>
      <c r="CZ6" s="617">
        <v>2</v>
      </c>
      <c r="DA6" s="618"/>
      <c r="DB6" s="618"/>
      <c r="DC6" s="634"/>
      <c r="DD6" s="632" t="s">
        <v>228</v>
      </c>
      <c r="DE6" s="624"/>
      <c r="DF6" s="624"/>
      <c r="DG6" s="624"/>
      <c r="DH6" s="624"/>
      <c r="DI6" s="624"/>
      <c r="DJ6" s="624"/>
      <c r="DK6" s="624"/>
      <c r="DL6" s="624"/>
      <c r="DM6" s="624"/>
      <c r="DN6" s="624"/>
      <c r="DO6" s="624"/>
      <c r="DP6" s="625"/>
      <c r="DQ6" s="632">
        <v>31987</v>
      </c>
      <c r="DR6" s="624"/>
      <c r="DS6" s="624"/>
      <c r="DT6" s="624"/>
      <c r="DU6" s="624"/>
      <c r="DV6" s="624"/>
      <c r="DW6" s="624"/>
      <c r="DX6" s="624"/>
      <c r="DY6" s="624"/>
      <c r="DZ6" s="624"/>
      <c r="EA6" s="624"/>
      <c r="EB6" s="624"/>
      <c r="EC6" s="633"/>
    </row>
    <row r="7" spans="2:143" ht="11.25" customHeight="1" x14ac:dyDescent="0.15">
      <c r="B7" s="620" t="s">
        <v>235</v>
      </c>
      <c r="C7" s="621"/>
      <c r="D7" s="621"/>
      <c r="E7" s="621"/>
      <c r="F7" s="621"/>
      <c r="G7" s="621"/>
      <c r="H7" s="621"/>
      <c r="I7" s="621"/>
      <c r="J7" s="621"/>
      <c r="K7" s="621"/>
      <c r="L7" s="621"/>
      <c r="M7" s="621"/>
      <c r="N7" s="621"/>
      <c r="O7" s="621"/>
      <c r="P7" s="621"/>
      <c r="Q7" s="622"/>
      <c r="R7" s="623">
        <v>15</v>
      </c>
      <c r="S7" s="624"/>
      <c r="T7" s="624"/>
      <c r="U7" s="624"/>
      <c r="V7" s="624"/>
      <c r="W7" s="624"/>
      <c r="X7" s="624"/>
      <c r="Y7" s="625"/>
      <c r="Z7" s="626">
        <v>0</v>
      </c>
      <c r="AA7" s="626"/>
      <c r="AB7" s="626"/>
      <c r="AC7" s="626"/>
      <c r="AD7" s="627">
        <v>15</v>
      </c>
      <c r="AE7" s="627"/>
      <c r="AF7" s="627"/>
      <c r="AG7" s="627"/>
      <c r="AH7" s="627"/>
      <c r="AI7" s="627"/>
      <c r="AJ7" s="627"/>
      <c r="AK7" s="627"/>
      <c r="AL7" s="628">
        <v>0</v>
      </c>
      <c r="AM7" s="629"/>
      <c r="AN7" s="629"/>
      <c r="AO7" s="630"/>
      <c r="AP7" s="620" t="s">
        <v>236</v>
      </c>
      <c r="AQ7" s="621"/>
      <c r="AR7" s="621"/>
      <c r="AS7" s="621"/>
      <c r="AT7" s="621"/>
      <c r="AU7" s="621"/>
      <c r="AV7" s="621"/>
      <c r="AW7" s="621"/>
      <c r="AX7" s="621"/>
      <c r="AY7" s="621"/>
      <c r="AZ7" s="621"/>
      <c r="BA7" s="621"/>
      <c r="BB7" s="621"/>
      <c r="BC7" s="621"/>
      <c r="BD7" s="621"/>
      <c r="BE7" s="621"/>
      <c r="BF7" s="622"/>
      <c r="BG7" s="623">
        <v>34306</v>
      </c>
      <c r="BH7" s="624"/>
      <c r="BI7" s="624"/>
      <c r="BJ7" s="624"/>
      <c r="BK7" s="624"/>
      <c r="BL7" s="624"/>
      <c r="BM7" s="624"/>
      <c r="BN7" s="625"/>
      <c r="BO7" s="626">
        <v>40.6</v>
      </c>
      <c r="BP7" s="626"/>
      <c r="BQ7" s="626"/>
      <c r="BR7" s="626"/>
      <c r="BS7" s="627" t="s">
        <v>228</v>
      </c>
      <c r="BT7" s="627"/>
      <c r="BU7" s="627"/>
      <c r="BV7" s="627"/>
      <c r="BW7" s="627"/>
      <c r="BX7" s="627"/>
      <c r="BY7" s="627"/>
      <c r="BZ7" s="627"/>
      <c r="CA7" s="627"/>
      <c r="CB7" s="631"/>
      <c r="CD7" s="620" t="s">
        <v>237</v>
      </c>
      <c r="CE7" s="621"/>
      <c r="CF7" s="621"/>
      <c r="CG7" s="621"/>
      <c r="CH7" s="621"/>
      <c r="CI7" s="621"/>
      <c r="CJ7" s="621"/>
      <c r="CK7" s="621"/>
      <c r="CL7" s="621"/>
      <c r="CM7" s="621"/>
      <c r="CN7" s="621"/>
      <c r="CO7" s="621"/>
      <c r="CP7" s="621"/>
      <c r="CQ7" s="622"/>
      <c r="CR7" s="623">
        <v>464125</v>
      </c>
      <c r="CS7" s="624"/>
      <c r="CT7" s="624"/>
      <c r="CU7" s="624"/>
      <c r="CV7" s="624"/>
      <c r="CW7" s="624"/>
      <c r="CX7" s="624"/>
      <c r="CY7" s="625"/>
      <c r="CZ7" s="626">
        <v>28.9</v>
      </c>
      <c r="DA7" s="626"/>
      <c r="DB7" s="626"/>
      <c r="DC7" s="626"/>
      <c r="DD7" s="632">
        <v>51669</v>
      </c>
      <c r="DE7" s="624"/>
      <c r="DF7" s="624"/>
      <c r="DG7" s="624"/>
      <c r="DH7" s="624"/>
      <c r="DI7" s="624"/>
      <c r="DJ7" s="624"/>
      <c r="DK7" s="624"/>
      <c r="DL7" s="624"/>
      <c r="DM7" s="624"/>
      <c r="DN7" s="624"/>
      <c r="DO7" s="624"/>
      <c r="DP7" s="625"/>
      <c r="DQ7" s="632">
        <v>426292</v>
      </c>
      <c r="DR7" s="624"/>
      <c r="DS7" s="624"/>
      <c r="DT7" s="624"/>
      <c r="DU7" s="624"/>
      <c r="DV7" s="624"/>
      <c r="DW7" s="624"/>
      <c r="DX7" s="624"/>
      <c r="DY7" s="624"/>
      <c r="DZ7" s="624"/>
      <c r="EA7" s="624"/>
      <c r="EB7" s="624"/>
      <c r="EC7" s="633"/>
    </row>
    <row r="8" spans="2:143" ht="11.25" customHeight="1" x14ac:dyDescent="0.15">
      <c r="B8" s="620" t="s">
        <v>238</v>
      </c>
      <c r="C8" s="621"/>
      <c r="D8" s="621"/>
      <c r="E8" s="621"/>
      <c r="F8" s="621"/>
      <c r="G8" s="621"/>
      <c r="H8" s="621"/>
      <c r="I8" s="621"/>
      <c r="J8" s="621"/>
      <c r="K8" s="621"/>
      <c r="L8" s="621"/>
      <c r="M8" s="621"/>
      <c r="N8" s="621"/>
      <c r="O8" s="621"/>
      <c r="P8" s="621"/>
      <c r="Q8" s="622"/>
      <c r="R8" s="623">
        <v>144</v>
      </c>
      <c r="S8" s="624"/>
      <c r="T8" s="624"/>
      <c r="U8" s="624"/>
      <c r="V8" s="624"/>
      <c r="W8" s="624"/>
      <c r="X8" s="624"/>
      <c r="Y8" s="625"/>
      <c r="Z8" s="626">
        <v>0</v>
      </c>
      <c r="AA8" s="626"/>
      <c r="AB8" s="626"/>
      <c r="AC8" s="626"/>
      <c r="AD8" s="627">
        <v>144</v>
      </c>
      <c r="AE8" s="627"/>
      <c r="AF8" s="627"/>
      <c r="AG8" s="627"/>
      <c r="AH8" s="627"/>
      <c r="AI8" s="627"/>
      <c r="AJ8" s="627"/>
      <c r="AK8" s="627"/>
      <c r="AL8" s="628">
        <v>0</v>
      </c>
      <c r="AM8" s="629"/>
      <c r="AN8" s="629"/>
      <c r="AO8" s="630"/>
      <c r="AP8" s="620" t="s">
        <v>239</v>
      </c>
      <c r="AQ8" s="621"/>
      <c r="AR8" s="621"/>
      <c r="AS8" s="621"/>
      <c r="AT8" s="621"/>
      <c r="AU8" s="621"/>
      <c r="AV8" s="621"/>
      <c r="AW8" s="621"/>
      <c r="AX8" s="621"/>
      <c r="AY8" s="621"/>
      <c r="AZ8" s="621"/>
      <c r="BA8" s="621"/>
      <c r="BB8" s="621"/>
      <c r="BC8" s="621"/>
      <c r="BD8" s="621"/>
      <c r="BE8" s="621"/>
      <c r="BF8" s="622"/>
      <c r="BG8" s="623">
        <v>1288</v>
      </c>
      <c r="BH8" s="624"/>
      <c r="BI8" s="624"/>
      <c r="BJ8" s="624"/>
      <c r="BK8" s="624"/>
      <c r="BL8" s="624"/>
      <c r="BM8" s="624"/>
      <c r="BN8" s="625"/>
      <c r="BO8" s="626">
        <v>1.5</v>
      </c>
      <c r="BP8" s="626"/>
      <c r="BQ8" s="626"/>
      <c r="BR8" s="626"/>
      <c r="BS8" s="627" t="s">
        <v>228</v>
      </c>
      <c r="BT8" s="627"/>
      <c r="BU8" s="627"/>
      <c r="BV8" s="627"/>
      <c r="BW8" s="627"/>
      <c r="BX8" s="627"/>
      <c r="BY8" s="627"/>
      <c r="BZ8" s="627"/>
      <c r="CA8" s="627"/>
      <c r="CB8" s="631"/>
      <c r="CD8" s="620" t="s">
        <v>240</v>
      </c>
      <c r="CE8" s="621"/>
      <c r="CF8" s="621"/>
      <c r="CG8" s="621"/>
      <c r="CH8" s="621"/>
      <c r="CI8" s="621"/>
      <c r="CJ8" s="621"/>
      <c r="CK8" s="621"/>
      <c r="CL8" s="621"/>
      <c r="CM8" s="621"/>
      <c r="CN8" s="621"/>
      <c r="CO8" s="621"/>
      <c r="CP8" s="621"/>
      <c r="CQ8" s="622"/>
      <c r="CR8" s="623">
        <v>227267</v>
      </c>
      <c r="CS8" s="624"/>
      <c r="CT8" s="624"/>
      <c r="CU8" s="624"/>
      <c r="CV8" s="624"/>
      <c r="CW8" s="624"/>
      <c r="CX8" s="624"/>
      <c r="CY8" s="625"/>
      <c r="CZ8" s="626">
        <v>14.2</v>
      </c>
      <c r="DA8" s="626"/>
      <c r="DB8" s="626"/>
      <c r="DC8" s="626"/>
      <c r="DD8" s="632" t="s">
        <v>241</v>
      </c>
      <c r="DE8" s="624"/>
      <c r="DF8" s="624"/>
      <c r="DG8" s="624"/>
      <c r="DH8" s="624"/>
      <c r="DI8" s="624"/>
      <c r="DJ8" s="624"/>
      <c r="DK8" s="624"/>
      <c r="DL8" s="624"/>
      <c r="DM8" s="624"/>
      <c r="DN8" s="624"/>
      <c r="DO8" s="624"/>
      <c r="DP8" s="625"/>
      <c r="DQ8" s="632">
        <v>115431</v>
      </c>
      <c r="DR8" s="624"/>
      <c r="DS8" s="624"/>
      <c r="DT8" s="624"/>
      <c r="DU8" s="624"/>
      <c r="DV8" s="624"/>
      <c r="DW8" s="624"/>
      <c r="DX8" s="624"/>
      <c r="DY8" s="624"/>
      <c r="DZ8" s="624"/>
      <c r="EA8" s="624"/>
      <c r="EB8" s="624"/>
      <c r="EC8" s="633"/>
    </row>
    <row r="9" spans="2:143" ht="11.25" customHeight="1" x14ac:dyDescent="0.15">
      <c r="B9" s="620" t="s">
        <v>242</v>
      </c>
      <c r="C9" s="621"/>
      <c r="D9" s="621"/>
      <c r="E9" s="621"/>
      <c r="F9" s="621"/>
      <c r="G9" s="621"/>
      <c r="H9" s="621"/>
      <c r="I9" s="621"/>
      <c r="J9" s="621"/>
      <c r="K9" s="621"/>
      <c r="L9" s="621"/>
      <c r="M9" s="621"/>
      <c r="N9" s="621"/>
      <c r="O9" s="621"/>
      <c r="P9" s="621"/>
      <c r="Q9" s="622"/>
      <c r="R9" s="623">
        <v>139</v>
      </c>
      <c r="S9" s="624"/>
      <c r="T9" s="624"/>
      <c r="U9" s="624"/>
      <c r="V9" s="624"/>
      <c r="W9" s="624"/>
      <c r="X9" s="624"/>
      <c r="Y9" s="625"/>
      <c r="Z9" s="626">
        <v>0</v>
      </c>
      <c r="AA9" s="626"/>
      <c r="AB9" s="626"/>
      <c r="AC9" s="626"/>
      <c r="AD9" s="627">
        <v>139</v>
      </c>
      <c r="AE9" s="627"/>
      <c r="AF9" s="627"/>
      <c r="AG9" s="627"/>
      <c r="AH9" s="627"/>
      <c r="AI9" s="627"/>
      <c r="AJ9" s="627"/>
      <c r="AK9" s="627"/>
      <c r="AL9" s="628">
        <v>0</v>
      </c>
      <c r="AM9" s="629"/>
      <c r="AN9" s="629"/>
      <c r="AO9" s="630"/>
      <c r="AP9" s="620" t="s">
        <v>243</v>
      </c>
      <c r="AQ9" s="621"/>
      <c r="AR9" s="621"/>
      <c r="AS9" s="621"/>
      <c r="AT9" s="621"/>
      <c r="AU9" s="621"/>
      <c r="AV9" s="621"/>
      <c r="AW9" s="621"/>
      <c r="AX9" s="621"/>
      <c r="AY9" s="621"/>
      <c r="AZ9" s="621"/>
      <c r="BA9" s="621"/>
      <c r="BB9" s="621"/>
      <c r="BC9" s="621"/>
      <c r="BD9" s="621"/>
      <c r="BE9" s="621"/>
      <c r="BF9" s="622"/>
      <c r="BG9" s="623">
        <v>29676</v>
      </c>
      <c r="BH9" s="624"/>
      <c r="BI9" s="624"/>
      <c r="BJ9" s="624"/>
      <c r="BK9" s="624"/>
      <c r="BL9" s="624"/>
      <c r="BM9" s="624"/>
      <c r="BN9" s="625"/>
      <c r="BO9" s="626">
        <v>35.1</v>
      </c>
      <c r="BP9" s="626"/>
      <c r="BQ9" s="626"/>
      <c r="BR9" s="626"/>
      <c r="BS9" s="627" t="s">
        <v>228</v>
      </c>
      <c r="BT9" s="627"/>
      <c r="BU9" s="627"/>
      <c r="BV9" s="627"/>
      <c r="BW9" s="627"/>
      <c r="BX9" s="627"/>
      <c r="BY9" s="627"/>
      <c r="BZ9" s="627"/>
      <c r="CA9" s="627"/>
      <c r="CB9" s="631"/>
      <c r="CD9" s="620" t="s">
        <v>244</v>
      </c>
      <c r="CE9" s="621"/>
      <c r="CF9" s="621"/>
      <c r="CG9" s="621"/>
      <c r="CH9" s="621"/>
      <c r="CI9" s="621"/>
      <c r="CJ9" s="621"/>
      <c r="CK9" s="621"/>
      <c r="CL9" s="621"/>
      <c r="CM9" s="621"/>
      <c r="CN9" s="621"/>
      <c r="CO9" s="621"/>
      <c r="CP9" s="621"/>
      <c r="CQ9" s="622"/>
      <c r="CR9" s="623">
        <v>108382</v>
      </c>
      <c r="CS9" s="624"/>
      <c r="CT9" s="624"/>
      <c r="CU9" s="624"/>
      <c r="CV9" s="624"/>
      <c r="CW9" s="624"/>
      <c r="CX9" s="624"/>
      <c r="CY9" s="625"/>
      <c r="CZ9" s="626">
        <v>6.8</v>
      </c>
      <c r="DA9" s="626"/>
      <c r="DB9" s="626"/>
      <c r="DC9" s="626"/>
      <c r="DD9" s="632" t="s">
        <v>241</v>
      </c>
      <c r="DE9" s="624"/>
      <c r="DF9" s="624"/>
      <c r="DG9" s="624"/>
      <c r="DH9" s="624"/>
      <c r="DI9" s="624"/>
      <c r="DJ9" s="624"/>
      <c r="DK9" s="624"/>
      <c r="DL9" s="624"/>
      <c r="DM9" s="624"/>
      <c r="DN9" s="624"/>
      <c r="DO9" s="624"/>
      <c r="DP9" s="625"/>
      <c r="DQ9" s="632">
        <v>94092</v>
      </c>
      <c r="DR9" s="624"/>
      <c r="DS9" s="624"/>
      <c r="DT9" s="624"/>
      <c r="DU9" s="624"/>
      <c r="DV9" s="624"/>
      <c r="DW9" s="624"/>
      <c r="DX9" s="624"/>
      <c r="DY9" s="624"/>
      <c r="DZ9" s="624"/>
      <c r="EA9" s="624"/>
      <c r="EB9" s="624"/>
      <c r="EC9" s="633"/>
    </row>
    <row r="10" spans="2:143" ht="11.25" customHeight="1" x14ac:dyDescent="0.15">
      <c r="B10" s="620" t="s">
        <v>245</v>
      </c>
      <c r="C10" s="621"/>
      <c r="D10" s="621"/>
      <c r="E10" s="621"/>
      <c r="F10" s="621"/>
      <c r="G10" s="621"/>
      <c r="H10" s="621"/>
      <c r="I10" s="621"/>
      <c r="J10" s="621"/>
      <c r="K10" s="621"/>
      <c r="L10" s="621"/>
      <c r="M10" s="621"/>
      <c r="N10" s="621"/>
      <c r="O10" s="621"/>
      <c r="P10" s="621"/>
      <c r="Q10" s="622"/>
      <c r="R10" s="623" t="s">
        <v>228</v>
      </c>
      <c r="S10" s="624"/>
      <c r="T10" s="624"/>
      <c r="U10" s="624"/>
      <c r="V10" s="624"/>
      <c r="W10" s="624"/>
      <c r="X10" s="624"/>
      <c r="Y10" s="625"/>
      <c r="Z10" s="626" t="s">
        <v>228</v>
      </c>
      <c r="AA10" s="626"/>
      <c r="AB10" s="626"/>
      <c r="AC10" s="626"/>
      <c r="AD10" s="627" t="s">
        <v>228</v>
      </c>
      <c r="AE10" s="627"/>
      <c r="AF10" s="627"/>
      <c r="AG10" s="627"/>
      <c r="AH10" s="627"/>
      <c r="AI10" s="627"/>
      <c r="AJ10" s="627"/>
      <c r="AK10" s="627"/>
      <c r="AL10" s="628" t="s">
        <v>241</v>
      </c>
      <c r="AM10" s="629"/>
      <c r="AN10" s="629"/>
      <c r="AO10" s="630"/>
      <c r="AP10" s="620" t="s">
        <v>246</v>
      </c>
      <c r="AQ10" s="621"/>
      <c r="AR10" s="621"/>
      <c r="AS10" s="621"/>
      <c r="AT10" s="621"/>
      <c r="AU10" s="621"/>
      <c r="AV10" s="621"/>
      <c r="AW10" s="621"/>
      <c r="AX10" s="621"/>
      <c r="AY10" s="621"/>
      <c r="AZ10" s="621"/>
      <c r="BA10" s="621"/>
      <c r="BB10" s="621"/>
      <c r="BC10" s="621"/>
      <c r="BD10" s="621"/>
      <c r="BE10" s="621"/>
      <c r="BF10" s="622"/>
      <c r="BG10" s="623">
        <v>3283</v>
      </c>
      <c r="BH10" s="624"/>
      <c r="BI10" s="624"/>
      <c r="BJ10" s="624"/>
      <c r="BK10" s="624"/>
      <c r="BL10" s="624"/>
      <c r="BM10" s="624"/>
      <c r="BN10" s="625"/>
      <c r="BO10" s="626">
        <v>3.9</v>
      </c>
      <c r="BP10" s="626"/>
      <c r="BQ10" s="626"/>
      <c r="BR10" s="626"/>
      <c r="BS10" s="627" t="s">
        <v>228</v>
      </c>
      <c r="BT10" s="627"/>
      <c r="BU10" s="627"/>
      <c r="BV10" s="627"/>
      <c r="BW10" s="627"/>
      <c r="BX10" s="627"/>
      <c r="BY10" s="627"/>
      <c r="BZ10" s="627"/>
      <c r="CA10" s="627"/>
      <c r="CB10" s="631"/>
      <c r="CD10" s="620" t="s">
        <v>247</v>
      </c>
      <c r="CE10" s="621"/>
      <c r="CF10" s="621"/>
      <c r="CG10" s="621"/>
      <c r="CH10" s="621"/>
      <c r="CI10" s="621"/>
      <c r="CJ10" s="621"/>
      <c r="CK10" s="621"/>
      <c r="CL10" s="621"/>
      <c r="CM10" s="621"/>
      <c r="CN10" s="621"/>
      <c r="CO10" s="621"/>
      <c r="CP10" s="621"/>
      <c r="CQ10" s="622"/>
      <c r="CR10" s="623" t="s">
        <v>241</v>
      </c>
      <c r="CS10" s="624"/>
      <c r="CT10" s="624"/>
      <c r="CU10" s="624"/>
      <c r="CV10" s="624"/>
      <c r="CW10" s="624"/>
      <c r="CX10" s="624"/>
      <c r="CY10" s="625"/>
      <c r="CZ10" s="626" t="s">
        <v>241</v>
      </c>
      <c r="DA10" s="626"/>
      <c r="DB10" s="626"/>
      <c r="DC10" s="626"/>
      <c r="DD10" s="632" t="s">
        <v>228</v>
      </c>
      <c r="DE10" s="624"/>
      <c r="DF10" s="624"/>
      <c r="DG10" s="624"/>
      <c r="DH10" s="624"/>
      <c r="DI10" s="624"/>
      <c r="DJ10" s="624"/>
      <c r="DK10" s="624"/>
      <c r="DL10" s="624"/>
      <c r="DM10" s="624"/>
      <c r="DN10" s="624"/>
      <c r="DO10" s="624"/>
      <c r="DP10" s="625"/>
      <c r="DQ10" s="632" t="s">
        <v>228</v>
      </c>
      <c r="DR10" s="624"/>
      <c r="DS10" s="624"/>
      <c r="DT10" s="624"/>
      <c r="DU10" s="624"/>
      <c r="DV10" s="624"/>
      <c r="DW10" s="624"/>
      <c r="DX10" s="624"/>
      <c r="DY10" s="624"/>
      <c r="DZ10" s="624"/>
      <c r="EA10" s="624"/>
      <c r="EB10" s="624"/>
      <c r="EC10" s="633"/>
    </row>
    <row r="11" spans="2:143" ht="11.25" customHeight="1" x14ac:dyDescent="0.15">
      <c r="B11" s="620" t="s">
        <v>248</v>
      </c>
      <c r="C11" s="621"/>
      <c r="D11" s="621"/>
      <c r="E11" s="621"/>
      <c r="F11" s="621"/>
      <c r="G11" s="621"/>
      <c r="H11" s="621"/>
      <c r="I11" s="621"/>
      <c r="J11" s="621"/>
      <c r="K11" s="621"/>
      <c r="L11" s="621"/>
      <c r="M11" s="621"/>
      <c r="N11" s="621"/>
      <c r="O11" s="621"/>
      <c r="P11" s="621"/>
      <c r="Q11" s="622"/>
      <c r="R11" s="623">
        <v>18622</v>
      </c>
      <c r="S11" s="624"/>
      <c r="T11" s="624"/>
      <c r="U11" s="624"/>
      <c r="V11" s="624"/>
      <c r="W11" s="624"/>
      <c r="X11" s="624"/>
      <c r="Y11" s="625"/>
      <c r="Z11" s="628">
        <v>1.1000000000000001</v>
      </c>
      <c r="AA11" s="629"/>
      <c r="AB11" s="629"/>
      <c r="AC11" s="635"/>
      <c r="AD11" s="632">
        <v>18622</v>
      </c>
      <c r="AE11" s="624"/>
      <c r="AF11" s="624"/>
      <c r="AG11" s="624"/>
      <c r="AH11" s="624"/>
      <c r="AI11" s="624"/>
      <c r="AJ11" s="624"/>
      <c r="AK11" s="625"/>
      <c r="AL11" s="628">
        <v>2.2000000000000002</v>
      </c>
      <c r="AM11" s="629"/>
      <c r="AN11" s="629"/>
      <c r="AO11" s="630"/>
      <c r="AP11" s="620" t="s">
        <v>249</v>
      </c>
      <c r="AQ11" s="621"/>
      <c r="AR11" s="621"/>
      <c r="AS11" s="621"/>
      <c r="AT11" s="621"/>
      <c r="AU11" s="621"/>
      <c r="AV11" s="621"/>
      <c r="AW11" s="621"/>
      <c r="AX11" s="621"/>
      <c r="AY11" s="621"/>
      <c r="AZ11" s="621"/>
      <c r="BA11" s="621"/>
      <c r="BB11" s="621"/>
      <c r="BC11" s="621"/>
      <c r="BD11" s="621"/>
      <c r="BE11" s="621"/>
      <c r="BF11" s="622"/>
      <c r="BG11" s="623">
        <v>59</v>
      </c>
      <c r="BH11" s="624"/>
      <c r="BI11" s="624"/>
      <c r="BJ11" s="624"/>
      <c r="BK11" s="624"/>
      <c r="BL11" s="624"/>
      <c r="BM11" s="624"/>
      <c r="BN11" s="625"/>
      <c r="BO11" s="626">
        <v>0.1</v>
      </c>
      <c r="BP11" s="626"/>
      <c r="BQ11" s="626"/>
      <c r="BR11" s="626"/>
      <c r="BS11" s="627" t="s">
        <v>241</v>
      </c>
      <c r="BT11" s="627"/>
      <c r="BU11" s="627"/>
      <c r="BV11" s="627"/>
      <c r="BW11" s="627"/>
      <c r="BX11" s="627"/>
      <c r="BY11" s="627"/>
      <c r="BZ11" s="627"/>
      <c r="CA11" s="627"/>
      <c r="CB11" s="631"/>
      <c r="CD11" s="620" t="s">
        <v>250</v>
      </c>
      <c r="CE11" s="621"/>
      <c r="CF11" s="621"/>
      <c r="CG11" s="621"/>
      <c r="CH11" s="621"/>
      <c r="CI11" s="621"/>
      <c r="CJ11" s="621"/>
      <c r="CK11" s="621"/>
      <c r="CL11" s="621"/>
      <c r="CM11" s="621"/>
      <c r="CN11" s="621"/>
      <c r="CO11" s="621"/>
      <c r="CP11" s="621"/>
      <c r="CQ11" s="622"/>
      <c r="CR11" s="623">
        <v>126587</v>
      </c>
      <c r="CS11" s="624"/>
      <c r="CT11" s="624"/>
      <c r="CU11" s="624"/>
      <c r="CV11" s="624"/>
      <c r="CW11" s="624"/>
      <c r="CX11" s="624"/>
      <c r="CY11" s="625"/>
      <c r="CZ11" s="626">
        <v>7.9</v>
      </c>
      <c r="DA11" s="626"/>
      <c r="DB11" s="626"/>
      <c r="DC11" s="626"/>
      <c r="DD11" s="632">
        <v>84570</v>
      </c>
      <c r="DE11" s="624"/>
      <c r="DF11" s="624"/>
      <c r="DG11" s="624"/>
      <c r="DH11" s="624"/>
      <c r="DI11" s="624"/>
      <c r="DJ11" s="624"/>
      <c r="DK11" s="624"/>
      <c r="DL11" s="624"/>
      <c r="DM11" s="624"/>
      <c r="DN11" s="624"/>
      <c r="DO11" s="624"/>
      <c r="DP11" s="625"/>
      <c r="DQ11" s="632">
        <v>29212</v>
      </c>
      <c r="DR11" s="624"/>
      <c r="DS11" s="624"/>
      <c r="DT11" s="624"/>
      <c r="DU11" s="624"/>
      <c r="DV11" s="624"/>
      <c r="DW11" s="624"/>
      <c r="DX11" s="624"/>
      <c r="DY11" s="624"/>
      <c r="DZ11" s="624"/>
      <c r="EA11" s="624"/>
      <c r="EB11" s="624"/>
      <c r="EC11" s="633"/>
    </row>
    <row r="12" spans="2:143" ht="11.25" customHeight="1" x14ac:dyDescent="0.15">
      <c r="B12" s="620" t="s">
        <v>251</v>
      </c>
      <c r="C12" s="621"/>
      <c r="D12" s="621"/>
      <c r="E12" s="621"/>
      <c r="F12" s="621"/>
      <c r="G12" s="621"/>
      <c r="H12" s="621"/>
      <c r="I12" s="621"/>
      <c r="J12" s="621"/>
      <c r="K12" s="621"/>
      <c r="L12" s="621"/>
      <c r="M12" s="621"/>
      <c r="N12" s="621"/>
      <c r="O12" s="621"/>
      <c r="P12" s="621"/>
      <c r="Q12" s="622"/>
      <c r="R12" s="623" t="s">
        <v>228</v>
      </c>
      <c r="S12" s="624"/>
      <c r="T12" s="624"/>
      <c r="U12" s="624"/>
      <c r="V12" s="624"/>
      <c r="W12" s="624"/>
      <c r="X12" s="624"/>
      <c r="Y12" s="625"/>
      <c r="Z12" s="626" t="s">
        <v>228</v>
      </c>
      <c r="AA12" s="626"/>
      <c r="AB12" s="626"/>
      <c r="AC12" s="626"/>
      <c r="AD12" s="627" t="s">
        <v>228</v>
      </c>
      <c r="AE12" s="627"/>
      <c r="AF12" s="627"/>
      <c r="AG12" s="627"/>
      <c r="AH12" s="627"/>
      <c r="AI12" s="627"/>
      <c r="AJ12" s="627"/>
      <c r="AK12" s="627"/>
      <c r="AL12" s="628" t="s">
        <v>228</v>
      </c>
      <c r="AM12" s="629"/>
      <c r="AN12" s="629"/>
      <c r="AO12" s="630"/>
      <c r="AP12" s="620" t="s">
        <v>252</v>
      </c>
      <c r="AQ12" s="621"/>
      <c r="AR12" s="621"/>
      <c r="AS12" s="621"/>
      <c r="AT12" s="621"/>
      <c r="AU12" s="621"/>
      <c r="AV12" s="621"/>
      <c r="AW12" s="621"/>
      <c r="AX12" s="621"/>
      <c r="AY12" s="621"/>
      <c r="AZ12" s="621"/>
      <c r="BA12" s="621"/>
      <c r="BB12" s="621"/>
      <c r="BC12" s="621"/>
      <c r="BD12" s="621"/>
      <c r="BE12" s="621"/>
      <c r="BF12" s="622"/>
      <c r="BG12" s="623">
        <v>33673</v>
      </c>
      <c r="BH12" s="624"/>
      <c r="BI12" s="624"/>
      <c r="BJ12" s="624"/>
      <c r="BK12" s="624"/>
      <c r="BL12" s="624"/>
      <c r="BM12" s="624"/>
      <c r="BN12" s="625"/>
      <c r="BO12" s="626">
        <v>39.9</v>
      </c>
      <c r="BP12" s="626"/>
      <c r="BQ12" s="626"/>
      <c r="BR12" s="626"/>
      <c r="BS12" s="627" t="s">
        <v>228</v>
      </c>
      <c r="BT12" s="627"/>
      <c r="BU12" s="627"/>
      <c r="BV12" s="627"/>
      <c r="BW12" s="627"/>
      <c r="BX12" s="627"/>
      <c r="BY12" s="627"/>
      <c r="BZ12" s="627"/>
      <c r="CA12" s="627"/>
      <c r="CB12" s="631"/>
      <c r="CD12" s="620" t="s">
        <v>253</v>
      </c>
      <c r="CE12" s="621"/>
      <c r="CF12" s="621"/>
      <c r="CG12" s="621"/>
      <c r="CH12" s="621"/>
      <c r="CI12" s="621"/>
      <c r="CJ12" s="621"/>
      <c r="CK12" s="621"/>
      <c r="CL12" s="621"/>
      <c r="CM12" s="621"/>
      <c r="CN12" s="621"/>
      <c r="CO12" s="621"/>
      <c r="CP12" s="621"/>
      <c r="CQ12" s="622"/>
      <c r="CR12" s="623">
        <v>129502</v>
      </c>
      <c r="CS12" s="624"/>
      <c r="CT12" s="624"/>
      <c r="CU12" s="624"/>
      <c r="CV12" s="624"/>
      <c r="CW12" s="624"/>
      <c r="CX12" s="624"/>
      <c r="CY12" s="625"/>
      <c r="CZ12" s="626">
        <v>8.1</v>
      </c>
      <c r="DA12" s="626"/>
      <c r="DB12" s="626"/>
      <c r="DC12" s="626"/>
      <c r="DD12" s="632" t="s">
        <v>228</v>
      </c>
      <c r="DE12" s="624"/>
      <c r="DF12" s="624"/>
      <c r="DG12" s="624"/>
      <c r="DH12" s="624"/>
      <c r="DI12" s="624"/>
      <c r="DJ12" s="624"/>
      <c r="DK12" s="624"/>
      <c r="DL12" s="624"/>
      <c r="DM12" s="624"/>
      <c r="DN12" s="624"/>
      <c r="DO12" s="624"/>
      <c r="DP12" s="625"/>
      <c r="DQ12" s="632">
        <v>53445</v>
      </c>
      <c r="DR12" s="624"/>
      <c r="DS12" s="624"/>
      <c r="DT12" s="624"/>
      <c r="DU12" s="624"/>
      <c r="DV12" s="624"/>
      <c r="DW12" s="624"/>
      <c r="DX12" s="624"/>
      <c r="DY12" s="624"/>
      <c r="DZ12" s="624"/>
      <c r="EA12" s="624"/>
      <c r="EB12" s="624"/>
      <c r="EC12" s="633"/>
    </row>
    <row r="13" spans="2:143" ht="11.25" customHeight="1" x14ac:dyDescent="0.15">
      <c r="B13" s="620" t="s">
        <v>254</v>
      </c>
      <c r="C13" s="621"/>
      <c r="D13" s="621"/>
      <c r="E13" s="621"/>
      <c r="F13" s="621"/>
      <c r="G13" s="621"/>
      <c r="H13" s="621"/>
      <c r="I13" s="621"/>
      <c r="J13" s="621"/>
      <c r="K13" s="621"/>
      <c r="L13" s="621"/>
      <c r="M13" s="621"/>
      <c r="N13" s="621"/>
      <c r="O13" s="621"/>
      <c r="P13" s="621"/>
      <c r="Q13" s="622"/>
      <c r="R13" s="623" t="s">
        <v>228</v>
      </c>
      <c r="S13" s="624"/>
      <c r="T13" s="624"/>
      <c r="U13" s="624"/>
      <c r="V13" s="624"/>
      <c r="W13" s="624"/>
      <c r="X13" s="624"/>
      <c r="Y13" s="625"/>
      <c r="Z13" s="626" t="s">
        <v>228</v>
      </c>
      <c r="AA13" s="626"/>
      <c r="AB13" s="626"/>
      <c r="AC13" s="626"/>
      <c r="AD13" s="627" t="s">
        <v>228</v>
      </c>
      <c r="AE13" s="627"/>
      <c r="AF13" s="627"/>
      <c r="AG13" s="627"/>
      <c r="AH13" s="627"/>
      <c r="AI13" s="627"/>
      <c r="AJ13" s="627"/>
      <c r="AK13" s="627"/>
      <c r="AL13" s="628" t="s">
        <v>228</v>
      </c>
      <c r="AM13" s="629"/>
      <c r="AN13" s="629"/>
      <c r="AO13" s="630"/>
      <c r="AP13" s="620" t="s">
        <v>255</v>
      </c>
      <c r="AQ13" s="621"/>
      <c r="AR13" s="621"/>
      <c r="AS13" s="621"/>
      <c r="AT13" s="621"/>
      <c r="AU13" s="621"/>
      <c r="AV13" s="621"/>
      <c r="AW13" s="621"/>
      <c r="AX13" s="621"/>
      <c r="AY13" s="621"/>
      <c r="AZ13" s="621"/>
      <c r="BA13" s="621"/>
      <c r="BB13" s="621"/>
      <c r="BC13" s="621"/>
      <c r="BD13" s="621"/>
      <c r="BE13" s="621"/>
      <c r="BF13" s="622"/>
      <c r="BG13" s="623">
        <v>33652</v>
      </c>
      <c r="BH13" s="624"/>
      <c r="BI13" s="624"/>
      <c r="BJ13" s="624"/>
      <c r="BK13" s="624"/>
      <c r="BL13" s="624"/>
      <c r="BM13" s="624"/>
      <c r="BN13" s="625"/>
      <c r="BO13" s="626">
        <v>39.799999999999997</v>
      </c>
      <c r="BP13" s="626"/>
      <c r="BQ13" s="626"/>
      <c r="BR13" s="626"/>
      <c r="BS13" s="627" t="s">
        <v>241</v>
      </c>
      <c r="BT13" s="627"/>
      <c r="BU13" s="627"/>
      <c r="BV13" s="627"/>
      <c r="BW13" s="627"/>
      <c r="BX13" s="627"/>
      <c r="BY13" s="627"/>
      <c r="BZ13" s="627"/>
      <c r="CA13" s="627"/>
      <c r="CB13" s="631"/>
      <c r="CD13" s="620" t="s">
        <v>256</v>
      </c>
      <c r="CE13" s="621"/>
      <c r="CF13" s="621"/>
      <c r="CG13" s="621"/>
      <c r="CH13" s="621"/>
      <c r="CI13" s="621"/>
      <c r="CJ13" s="621"/>
      <c r="CK13" s="621"/>
      <c r="CL13" s="621"/>
      <c r="CM13" s="621"/>
      <c r="CN13" s="621"/>
      <c r="CO13" s="621"/>
      <c r="CP13" s="621"/>
      <c r="CQ13" s="622"/>
      <c r="CR13" s="623">
        <v>60018</v>
      </c>
      <c r="CS13" s="624"/>
      <c r="CT13" s="624"/>
      <c r="CU13" s="624"/>
      <c r="CV13" s="624"/>
      <c r="CW13" s="624"/>
      <c r="CX13" s="624"/>
      <c r="CY13" s="625"/>
      <c r="CZ13" s="626">
        <v>3.7</v>
      </c>
      <c r="DA13" s="626"/>
      <c r="DB13" s="626"/>
      <c r="DC13" s="626"/>
      <c r="DD13" s="632">
        <v>7466</v>
      </c>
      <c r="DE13" s="624"/>
      <c r="DF13" s="624"/>
      <c r="DG13" s="624"/>
      <c r="DH13" s="624"/>
      <c r="DI13" s="624"/>
      <c r="DJ13" s="624"/>
      <c r="DK13" s="624"/>
      <c r="DL13" s="624"/>
      <c r="DM13" s="624"/>
      <c r="DN13" s="624"/>
      <c r="DO13" s="624"/>
      <c r="DP13" s="625"/>
      <c r="DQ13" s="632">
        <v>42357</v>
      </c>
      <c r="DR13" s="624"/>
      <c r="DS13" s="624"/>
      <c r="DT13" s="624"/>
      <c r="DU13" s="624"/>
      <c r="DV13" s="624"/>
      <c r="DW13" s="624"/>
      <c r="DX13" s="624"/>
      <c r="DY13" s="624"/>
      <c r="DZ13" s="624"/>
      <c r="EA13" s="624"/>
      <c r="EB13" s="624"/>
      <c r="EC13" s="633"/>
    </row>
    <row r="14" spans="2:143" ht="11.25" customHeight="1" x14ac:dyDescent="0.15">
      <c r="B14" s="620" t="s">
        <v>257</v>
      </c>
      <c r="C14" s="621"/>
      <c r="D14" s="621"/>
      <c r="E14" s="621"/>
      <c r="F14" s="621"/>
      <c r="G14" s="621"/>
      <c r="H14" s="621"/>
      <c r="I14" s="621"/>
      <c r="J14" s="621"/>
      <c r="K14" s="621"/>
      <c r="L14" s="621"/>
      <c r="M14" s="621"/>
      <c r="N14" s="621"/>
      <c r="O14" s="621"/>
      <c r="P14" s="621"/>
      <c r="Q14" s="622"/>
      <c r="R14" s="623">
        <v>6</v>
      </c>
      <c r="S14" s="624"/>
      <c r="T14" s="624"/>
      <c r="U14" s="624"/>
      <c r="V14" s="624"/>
      <c r="W14" s="624"/>
      <c r="X14" s="624"/>
      <c r="Y14" s="625"/>
      <c r="Z14" s="626">
        <v>0</v>
      </c>
      <c r="AA14" s="626"/>
      <c r="AB14" s="626"/>
      <c r="AC14" s="626"/>
      <c r="AD14" s="627">
        <v>6</v>
      </c>
      <c r="AE14" s="627"/>
      <c r="AF14" s="627"/>
      <c r="AG14" s="627"/>
      <c r="AH14" s="627"/>
      <c r="AI14" s="627"/>
      <c r="AJ14" s="627"/>
      <c r="AK14" s="627"/>
      <c r="AL14" s="628">
        <v>0</v>
      </c>
      <c r="AM14" s="629"/>
      <c r="AN14" s="629"/>
      <c r="AO14" s="630"/>
      <c r="AP14" s="620" t="s">
        <v>258</v>
      </c>
      <c r="AQ14" s="621"/>
      <c r="AR14" s="621"/>
      <c r="AS14" s="621"/>
      <c r="AT14" s="621"/>
      <c r="AU14" s="621"/>
      <c r="AV14" s="621"/>
      <c r="AW14" s="621"/>
      <c r="AX14" s="621"/>
      <c r="AY14" s="621"/>
      <c r="AZ14" s="621"/>
      <c r="BA14" s="621"/>
      <c r="BB14" s="621"/>
      <c r="BC14" s="621"/>
      <c r="BD14" s="621"/>
      <c r="BE14" s="621"/>
      <c r="BF14" s="622"/>
      <c r="BG14" s="623">
        <v>3263</v>
      </c>
      <c r="BH14" s="624"/>
      <c r="BI14" s="624"/>
      <c r="BJ14" s="624"/>
      <c r="BK14" s="624"/>
      <c r="BL14" s="624"/>
      <c r="BM14" s="624"/>
      <c r="BN14" s="625"/>
      <c r="BO14" s="626">
        <v>3.9</v>
      </c>
      <c r="BP14" s="626"/>
      <c r="BQ14" s="626"/>
      <c r="BR14" s="626"/>
      <c r="BS14" s="627" t="s">
        <v>228</v>
      </c>
      <c r="BT14" s="627"/>
      <c r="BU14" s="627"/>
      <c r="BV14" s="627"/>
      <c r="BW14" s="627"/>
      <c r="BX14" s="627"/>
      <c r="BY14" s="627"/>
      <c r="BZ14" s="627"/>
      <c r="CA14" s="627"/>
      <c r="CB14" s="631"/>
      <c r="CD14" s="620" t="s">
        <v>259</v>
      </c>
      <c r="CE14" s="621"/>
      <c r="CF14" s="621"/>
      <c r="CG14" s="621"/>
      <c r="CH14" s="621"/>
      <c r="CI14" s="621"/>
      <c r="CJ14" s="621"/>
      <c r="CK14" s="621"/>
      <c r="CL14" s="621"/>
      <c r="CM14" s="621"/>
      <c r="CN14" s="621"/>
      <c r="CO14" s="621"/>
      <c r="CP14" s="621"/>
      <c r="CQ14" s="622"/>
      <c r="CR14" s="623">
        <v>11425</v>
      </c>
      <c r="CS14" s="624"/>
      <c r="CT14" s="624"/>
      <c r="CU14" s="624"/>
      <c r="CV14" s="624"/>
      <c r="CW14" s="624"/>
      <c r="CX14" s="624"/>
      <c r="CY14" s="625"/>
      <c r="CZ14" s="626">
        <v>0.7</v>
      </c>
      <c r="DA14" s="626"/>
      <c r="DB14" s="626"/>
      <c r="DC14" s="626"/>
      <c r="DD14" s="632" t="s">
        <v>241</v>
      </c>
      <c r="DE14" s="624"/>
      <c r="DF14" s="624"/>
      <c r="DG14" s="624"/>
      <c r="DH14" s="624"/>
      <c r="DI14" s="624"/>
      <c r="DJ14" s="624"/>
      <c r="DK14" s="624"/>
      <c r="DL14" s="624"/>
      <c r="DM14" s="624"/>
      <c r="DN14" s="624"/>
      <c r="DO14" s="624"/>
      <c r="DP14" s="625"/>
      <c r="DQ14" s="632">
        <v>11425</v>
      </c>
      <c r="DR14" s="624"/>
      <c r="DS14" s="624"/>
      <c r="DT14" s="624"/>
      <c r="DU14" s="624"/>
      <c r="DV14" s="624"/>
      <c r="DW14" s="624"/>
      <c r="DX14" s="624"/>
      <c r="DY14" s="624"/>
      <c r="DZ14" s="624"/>
      <c r="EA14" s="624"/>
      <c r="EB14" s="624"/>
      <c r="EC14" s="633"/>
    </row>
    <row r="15" spans="2:143" ht="11.25" customHeight="1" x14ac:dyDescent="0.15">
      <c r="B15" s="620" t="s">
        <v>260</v>
      </c>
      <c r="C15" s="621"/>
      <c r="D15" s="621"/>
      <c r="E15" s="621"/>
      <c r="F15" s="621"/>
      <c r="G15" s="621"/>
      <c r="H15" s="621"/>
      <c r="I15" s="621"/>
      <c r="J15" s="621"/>
      <c r="K15" s="621"/>
      <c r="L15" s="621"/>
      <c r="M15" s="621"/>
      <c r="N15" s="621"/>
      <c r="O15" s="621"/>
      <c r="P15" s="621"/>
      <c r="Q15" s="622"/>
      <c r="R15" s="623" t="s">
        <v>228</v>
      </c>
      <c r="S15" s="624"/>
      <c r="T15" s="624"/>
      <c r="U15" s="624"/>
      <c r="V15" s="624"/>
      <c r="W15" s="624"/>
      <c r="X15" s="624"/>
      <c r="Y15" s="625"/>
      <c r="Z15" s="626" t="s">
        <v>228</v>
      </c>
      <c r="AA15" s="626"/>
      <c r="AB15" s="626"/>
      <c r="AC15" s="626"/>
      <c r="AD15" s="627" t="s">
        <v>241</v>
      </c>
      <c r="AE15" s="627"/>
      <c r="AF15" s="627"/>
      <c r="AG15" s="627"/>
      <c r="AH15" s="627"/>
      <c r="AI15" s="627"/>
      <c r="AJ15" s="627"/>
      <c r="AK15" s="627"/>
      <c r="AL15" s="628" t="s">
        <v>228</v>
      </c>
      <c r="AM15" s="629"/>
      <c r="AN15" s="629"/>
      <c r="AO15" s="630"/>
      <c r="AP15" s="620" t="s">
        <v>261</v>
      </c>
      <c r="AQ15" s="621"/>
      <c r="AR15" s="621"/>
      <c r="AS15" s="621"/>
      <c r="AT15" s="621"/>
      <c r="AU15" s="621"/>
      <c r="AV15" s="621"/>
      <c r="AW15" s="621"/>
      <c r="AX15" s="621"/>
      <c r="AY15" s="621"/>
      <c r="AZ15" s="621"/>
      <c r="BA15" s="621"/>
      <c r="BB15" s="621"/>
      <c r="BC15" s="621"/>
      <c r="BD15" s="621"/>
      <c r="BE15" s="621"/>
      <c r="BF15" s="622"/>
      <c r="BG15" s="623">
        <v>2864</v>
      </c>
      <c r="BH15" s="624"/>
      <c r="BI15" s="624"/>
      <c r="BJ15" s="624"/>
      <c r="BK15" s="624"/>
      <c r="BL15" s="624"/>
      <c r="BM15" s="624"/>
      <c r="BN15" s="625"/>
      <c r="BO15" s="626">
        <v>3.4</v>
      </c>
      <c r="BP15" s="626"/>
      <c r="BQ15" s="626"/>
      <c r="BR15" s="626"/>
      <c r="BS15" s="627" t="s">
        <v>228</v>
      </c>
      <c r="BT15" s="627"/>
      <c r="BU15" s="627"/>
      <c r="BV15" s="627"/>
      <c r="BW15" s="627"/>
      <c r="BX15" s="627"/>
      <c r="BY15" s="627"/>
      <c r="BZ15" s="627"/>
      <c r="CA15" s="627"/>
      <c r="CB15" s="631"/>
      <c r="CD15" s="620" t="s">
        <v>262</v>
      </c>
      <c r="CE15" s="621"/>
      <c r="CF15" s="621"/>
      <c r="CG15" s="621"/>
      <c r="CH15" s="621"/>
      <c r="CI15" s="621"/>
      <c r="CJ15" s="621"/>
      <c r="CK15" s="621"/>
      <c r="CL15" s="621"/>
      <c r="CM15" s="621"/>
      <c r="CN15" s="621"/>
      <c r="CO15" s="621"/>
      <c r="CP15" s="621"/>
      <c r="CQ15" s="622"/>
      <c r="CR15" s="623">
        <v>166547</v>
      </c>
      <c r="CS15" s="624"/>
      <c r="CT15" s="624"/>
      <c r="CU15" s="624"/>
      <c r="CV15" s="624"/>
      <c r="CW15" s="624"/>
      <c r="CX15" s="624"/>
      <c r="CY15" s="625"/>
      <c r="CZ15" s="626">
        <v>10.4</v>
      </c>
      <c r="DA15" s="626"/>
      <c r="DB15" s="626"/>
      <c r="DC15" s="626"/>
      <c r="DD15" s="632">
        <v>6043</v>
      </c>
      <c r="DE15" s="624"/>
      <c r="DF15" s="624"/>
      <c r="DG15" s="624"/>
      <c r="DH15" s="624"/>
      <c r="DI15" s="624"/>
      <c r="DJ15" s="624"/>
      <c r="DK15" s="624"/>
      <c r="DL15" s="624"/>
      <c r="DM15" s="624"/>
      <c r="DN15" s="624"/>
      <c r="DO15" s="624"/>
      <c r="DP15" s="625"/>
      <c r="DQ15" s="632">
        <v>135279</v>
      </c>
      <c r="DR15" s="624"/>
      <c r="DS15" s="624"/>
      <c r="DT15" s="624"/>
      <c r="DU15" s="624"/>
      <c r="DV15" s="624"/>
      <c r="DW15" s="624"/>
      <c r="DX15" s="624"/>
      <c r="DY15" s="624"/>
      <c r="DZ15" s="624"/>
      <c r="EA15" s="624"/>
      <c r="EB15" s="624"/>
      <c r="EC15" s="633"/>
    </row>
    <row r="16" spans="2:143" ht="11.25" customHeight="1" x14ac:dyDescent="0.15">
      <c r="B16" s="620" t="s">
        <v>263</v>
      </c>
      <c r="C16" s="621"/>
      <c r="D16" s="621"/>
      <c r="E16" s="621"/>
      <c r="F16" s="621"/>
      <c r="G16" s="621"/>
      <c r="H16" s="621"/>
      <c r="I16" s="621"/>
      <c r="J16" s="621"/>
      <c r="K16" s="621"/>
      <c r="L16" s="621"/>
      <c r="M16" s="621"/>
      <c r="N16" s="621"/>
      <c r="O16" s="621"/>
      <c r="P16" s="621"/>
      <c r="Q16" s="622"/>
      <c r="R16" s="623">
        <v>553</v>
      </c>
      <c r="S16" s="624"/>
      <c r="T16" s="624"/>
      <c r="U16" s="624"/>
      <c r="V16" s="624"/>
      <c r="W16" s="624"/>
      <c r="X16" s="624"/>
      <c r="Y16" s="625"/>
      <c r="Z16" s="626">
        <v>0</v>
      </c>
      <c r="AA16" s="626"/>
      <c r="AB16" s="626"/>
      <c r="AC16" s="626"/>
      <c r="AD16" s="627">
        <v>553</v>
      </c>
      <c r="AE16" s="627"/>
      <c r="AF16" s="627"/>
      <c r="AG16" s="627"/>
      <c r="AH16" s="627"/>
      <c r="AI16" s="627"/>
      <c r="AJ16" s="627"/>
      <c r="AK16" s="627"/>
      <c r="AL16" s="628">
        <v>0.1</v>
      </c>
      <c r="AM16" s="629"/>
      <c r="AN16" s="629"/>
      <c r="AO16" s="630"/>
      <c r="AP16" s="620" t="s">
        <v>264</v>
      </c>
      <c r="AQ16" s="621"/>
      <c r="AR16" s="621"/>
      <c r="AS16" s="621"/>
      <c r="AT16" s="621"/>
      <c r="AU16" s="621"/>
      <c r="AV16" s="621"/>
      <c r="AW16" s="621"/>
      <c r="AX16" s="621"/>
      <c r="AY16" s="621"/>
      <c r="AZ16" s="621"/>
      <c r="BA16" s="621"/>
      <c r="BB16" s="621"/>
      <c r="BC16" s="621"/>
      <c r="BD16" s="621"/>
      <c r="BE16" s="621"/>
      <c r="BF16" s="622"/>
      <c r="BG16" s="623" t="s">
        <v>228</v>
      </c>
      <c r="BH16" s="624"/>
      <c r="BI16" s="624"/>
      <c r="BJ16" s="624"/>
      <c r="BK16" s="624"/>
      <c r="BL16" s="624"/>
      <c r="BM16" s="624"/>
      <c r="BN16" s="625"/>
      <c r="BO16" s="626" t="s">
        <v>228</v>
      </c>
      <c r="BP16" s="626"/>
      <c r="BQ16" s="626"/>
      <c r="BR16" s="626"/>
      <c r="BS16" s="627" t="s">
        <v>138</v>
      </c>
      <c r="BT16" s="627"/>
      <c r="BU16" s="627"/>
      <c r="BV16" s="627"/>
      <c r="BW16" s="627"/>
      <c r="BX16" s="627"/>
      <c r="BY16" s="627"/>
      <c r="BZ16" s="627"/>
      <c r="CA16" s="627"/>
      <c r="CB16" s="631"/>
      <c r="CD16" s="620" t="s">
        <v>265</v>
      </c>
      <c r="CE16" s="621"/>
      <c r="CF16" s="621"/>
      <c r="CG16" s="621"/>
      <c r="CH16" s="621"/>
      <c r="CI16" s="621"/>
      <c r="CJ16" s="621"/>
      <c r="CK16" s="621"/>
      <c r="CL16" s="621"/>
      <c r="CM16" s="621"/>
      <c r="CN16" s="621"/>
      <c r="CO16" s="621"/>
      <c r="CP16" s="621"/>
      <c r="CQ16" s="622"/>
      <c r="CR16" s="623">
        <v>379</v>
      </c>
      <c r="CS16" s="624"/>
      <c r="CT16" s="624"/>
      <c r="CU16" s="624"/>
      <c r="CV16" s="624"/>
      <c r="CW16" s="624"/>
      <c r="CX16" s="624"/>
      <c r="CY16" s="625"/>
      <c r="CZ16" s="626">
        <v>0</v>
      </c>
      <c r="DA16" s="626"/>
      <c r="DB16" s="626"/>
      <c r="DC16" s="626"/>
      <c r="DD16" s="632" t="s">
        <v>138</v>
      </c>
      <c r="DE16" s="624"/>
      <c r="DF16" s="624"/>
      <c r="DG16" s="624"/>
      <c r="DH16" s="624"/>
      <c r="DI16" s="624"/>
      <c r="DJ16" s="624"/>
      <c r="DK16" s="624"/>
      <c r="DL16" s="624"/>
      <c r="DM16" s="624"/>
      <c r="DN16" s="624"/>
      <c r="DO16" s="624"/>
      <c r="DP16" s="625"/>
      <c r="DQ16" s="632">
        <v>379</v>
      </c>
      <c r="DR16" s="624"/>
      <c r="DS16" s="624"/>
      <c r="DT16" s="624"/>
      <c r="DU16" s="624"/>
      <c r="DV16" s="624"/>
      <c r="DW16" s="624"/>
      <c r="DX16" s="624"/>
      <c r="DY16" s="624"/>
      <c r="DZ16" s="624"/>
      <c r="EA16" s="624"/>
      <c r="EB16" s="624"/>
      <c r="EC16" s="633"/>
    </row>
    <row r="17" spans="2:133" ht="11.25" customHeight="1" x14ac:dyDescent="0.15">
      <c r="B17" s="620" t="s">
        <v>266</v>
      </c>
      <c r="C17" s="621"/>
      <c r="D17" s="621"/>
      <c r="E17" s="621"/>
      <c r="F17" s="621"/>
      <c r="G17" s="621"/>
      <c r="H17" s="621"/>
      <c r="I17" s="621"/>
      <c r="J17" s="621"/>
      <c r="K17" s="621"/>
      <c r="L17" s="621"/>
      <c r="M17" s="621"/>
      <c r="N17" s="621"/>
      <c r="O17" s="621"/>
      <c r="P17" s="621"/>
      <c r="Q17" s="622"/>
      <c r="R17" s="623">
        <v>1058</v>
      </c>
      <c r="S17" s="624"/>
      <c r="T17" s="624"/>
      <c r="U17" s="624"/>
      <c r="V17" s="624"/>
      <c r="W17" s="624"/>
      <c r="X17" s="624"/>
      <c r="Y17" s="625"/>
      <c r="Z17" s="626">
        <v>0.1</v>
      </c>
      <c r="AA17" s="626"/>
      <c r="AB17" s="626"/>
      <c r="AC17" s="626"/>
      <c r="AD17" s="627">
        <v>1058</v>
      </c>
      <c r="AE17" s="627"/>
      <c r="AF17" s="627"/>
      <c r="AG17" s="627"/>
      <c r="AH17" s="627"/>
      <c r="AI17" s="627"/>
      <c r="AJ17" s="627"/>
      <c r="AK17" s="627"/>
      <c r="AL17" s="628">
        <v>0.1</v>
      </c>
      <c r="AM17" s="629"/>
      <c r="AN17" s="629"/>
      <c r="AO17" s="630"/>
      <c r="AP17" s="620" t="s">
        <v>267</v>
      </c>
      <c r="AQ17" s="621"/>
      <c r="AR17" s="621"/>
      <c r="AS17" s="621"/>
      <c r="AT17" s="621"/>
      <c r="AU17" s="621"/>
      <c r="AV17" s="621"/>
      <c r="AW17" s="621"/>
      <c r="AX17" s="621"/>
      <c r="AY17" s="621"/>
      <c r="AZ17" s="621"/>
      <c r="BA17" s="621"/>
      <c r="BB17" s="621"/>
      <c r="BC17" s="621"/>
      <c r="BD17" s="621"/>
      <c r="BE17" s="621"/>
      <c r="BF17" s="622"/>
      <c r="BG17" s="623" t="s">
        <v>241</v>
      </c>
      <c r="BH17" s="624"/>
      <c r="BI17" s="624"/>
      <c r="BJ17" s="624"/>
      <c r="BK17" s="624"/>
      <c r="BL17" s="624"/>
      <c r="BM17" s="624"/>
      <c r="BN17" s="625"/>
      <c r="BO17" s="626" t="s">
        <v>228</v>
      </c>
      <c r="BP17" s="626"/>
      <c r="BQ17" s="626"/>
      <c r="BR17" s="626"/>
      <c r="BS17" s="627" t="s">
        <v>228</v>
      </c>
      <c r="BT17" s="627"/>
      <c r="BU17" s="627"/>
      <c r="BV17" s="627"/>
      <c r="BW17" s="627"/>
      <c r="BX17" s="627"/>
      <c r="BY17" s="627"/>
      <c r="BZ17" s="627"/>
      <c r="CA17" s="627"/>
      <c r="CB17" s="631"/>
      <c r="CD17" s="620" t="s">
        <v>268</v>
      </c>
      <c r="CE17" s="621"/>
      <c r="CF17" s="621"/>
      <c r="CG17" s="621"/>
      <c r="CH17" s="621"/>
      <c r="CI17" s="621"/>
      <c r="CJ17" s="621"/>
      <c r="CK17" s="621"/>
      <c r="CL17" s="621"/>
      <c r="CM17" s="621"/>
      <c r="CN17" s="621"/>
      <c r="CO17" s="621"/>
      <c r="CP17" s="621"/>
      <c r="CQ17" s="622"/>
      <c r="CR17" s="623">
        <v>174389</v>
      </c>
      <c r="CS17" s="624"/>
      <c r="CT17" s="624"/>
      <c r="CU17" s="624"/>
      <c r="CV17" s="624"/>
      <c r="CW17" s="624"/>
      <c r="CX17" s="624"/>
      <c r="CY17" s="625"/>
      <c r="CZ17" s="626">
        <v>10.9</v>
      </c>
      <c r="DA17" s="626"/>
      <c r="DB17" s="626"/>
      <c r="DC17" s="626"/>
      <c r="DD17" s="632" t="s">
        <v>228</v>
      </c>
      <c r="DE17" s="624"/>
      <c r="DF17" s="624"/>
      <c r="DG17" s="624"/>
      <c r="DH17" s="624"/>
      <c r="DI17" s="624"/>
      <c r="DJ17" s="624"/>
      <c r="DK17" s="624"/>
      <c r="DL17" s="624"/>
      <c r="DM17" s="624"/>
      <c r="DN17" s="624"/>
      <c r="DO17" s="624"/>
      <c r="DP17" s="625"/>
      <c r="DQ17" s="632">
        <v>161956</v>
      </c>
      <c r="DR17" s="624"/>
      <c r="DS17" s="624"/>
      <c r="DT17" s="624"/>
      <c r="DU17" s="624"/>
      <c r="DV17" s="624"/>
      <c r="DW17" s="624"/>
      <c r="DX17" s="624"/>
      <c r="DY17" s="624"/>
      <c r="DZ17" s="624"/>
      <c r="EA17" s="624"/>
      <c r="EB17" s="624"/>
      <c r="EC17" s="633"/>
    </row>
    <row r="18" spans="2:133" ht="11.25" customHeight="1" x14ac:dyDescent="0.15">
      <c r="B18" s="620" t="s">
        <v>269</v>
      </c>
      <c r="C18" s="621"/>
      <c r="D18" s="621"/>
      <c r="E18" s="621"/>
      <c r="F18" s="621"/>
      <c r="G18" s="621"/>
      <c r="H18" s="621"/>
      <c r="I18" s="621"/>
      <c r="J18" s="621"/>
      <c r="K18" s="621"/>
      <c r="L18" s="621"/>
      <c r="M18" s="621"/>
      <c r="N18" s="621"/>
      <c r="O18" s="621"/>
      <c r="P18" s="621"/>
      <c r="Q18" s="622"/>
      <c r="R18" s="623" t="s">
        <v>228</v>
      </c>
      <c r="S18" s="624"/>
      <c r="T18" s="624"/>
      <c r="U18" s="624"/>
      <c r="V18" s="624"/>
      <c r="W18" s="624"/>
      <c r="X18" s="624"/>
      <c r="Y18" s="625"/>
      <c r="Z18" s="626" t="s">
        <v>228</v>
      </c>
      <c r="AA18" s="626"/>
      <c r="AB18" s="626"/>
      <c r="AC18" s="626"/>
      <c r="AD18" s="627" t="s">
        <v>228</v>
      </c>
      <c r="AE18" s="627"/>
      <c r="AF18" s="627"/>
      <c r="AG18" s="627"/>
      <c r="AH18" s="627"/>
      <c r="AI18" s="627"/>
      <c r="AJ18" s="627"/>
      <c r="AK18" s="627"/>
      <c r="AL18" s="628" t="s">
        <v>138</v>
      </c>
      <c r="AM18" s="629"/>
      <c r="AN18" s="629"/>
      <c r="AO18" s="630"/>
      <c r="AP18" s="620" t="s">
        <v>270</v>
      </c>
      <c r="AQ18" s="621"/>
      <c r="AR18" s="621"/>
      <c r="AS18" s="621"/>
      <c r="AT18" s="621"/>
      <c r="AU18" s="621"/>
      <c r="AV18" s="621"/>
      <c r="AW18" s="621"/>
      <c r="AX18" s="621"/>
      <c r="AY18" s="621"/>
      <c r="AZ18" s="621"/>
      <c r="BA18" s="621"/>
      <c r="BB18" s="621"/>
      <c r="BC18" s="621"/>
      <c r="BD18" s="621"/>
      <c r="BE18" s="621"/>
      <c r="BF18" s="622"/>
      <c r="BG18" s="623" t="s">
        <v>228</v>
      </c>
      <c r="BH18" s="624"/>
      <c r="BI18" s="624"/>
      <c r="BJ18" s="624"/>
      <c r="BK18" s="624"/>
      <c r="BL18" s="624"/>
      <c r="BM18" s="624"/>
      <c r="BN18" s="625"/>
      <c r="BO18" s="626" t="s">
        <v>241</v>
      </c>
      <c r="BP18" s="626"/>
      <c r="BQ18" s="626"/>
      <c r="BR18" s="626"/>
      <c r="BS18" s="627" t="s">
        <v>241</v>
      </c>
      <c r="BT18" s="627"/>
      <c r="BU18" s="627"/>
      <c r="BV18" s="627"/>
      <c r="BW18" s="627"/>
      <c r="BX18" s="627"/>
      <c r="BY18" s="627"/>
      <c r="BZ18" s="627"/>
      <c r="CA18" s="627"/>
      <c r="CB18" s="631"/>
      <c r="CD18" s="620" t="s">
        <v>271</v>
      </c>
      <c r="CE18" s="621"/>
      <c r="CF18" s="621"/>
      <c r="CG18" s="621"/>
      <c r="CH18" s="621"/>
      <c r="CI18" s="621"/>
      <c r="CJ18" s="621"/>
      <c r="CK18" s="621"/>
      <c r="CL18" s="621"/>
      <c r="CM18" s="621"/>
      <c r="CN18" s="621"/>
      <c r="CO18" s="621"/>
      <c r="CP18" s="621"/>
      <c r="CQ18" s="622"/>
      <c r="CR18" s="623">
        <v>104792</v>
      </c>
      <c r="CS18" s="624"/>
      <c r="CT18" s="624"/>
      <c r="CU18" s="624"/>
      <c r="CV18" s="624"/>
      <c r="CW18" s="624"/>
      <c r="CX18" s="624"/>
      <c r="CY18" s="625"/>
      <c r="CZ18" s="626">
        <v>6.5</v>
      </c>
      <c r="DA18" s="626"/>
      <c r="DB18" s="626"/>
      <c r="DC18" s="626"/>
      <c r="DD18" s="632" t="s">
        <v>241</v>
      </c>
      <c r="DE18" s="624"/>
      <c r="DF18" s="624"/>
      <c r="DG18" s="624"/>
      <c r="DH18" s="624"/>
      <c r="DI18" s="624"/>
      <c r="DJ18" s="624"/>
      <c r="DK18" s="624"/>
      <c r="DL18" s="624"/>
      <c r="DM18" s="624"/>
      <c r="DN18" s="624"/>
      <c r="DO18" s="624"/>
      <c r="DP18" s="625"/>
      <c r="DQ18" s="632">
        <v>91774</v>
      </c>
      <c r="DR18" s="624"/>
      <c r="DS18" s="624"/>
      <c r="DT18" s="624"/>
      <c r="DU18" s="624"/>
      <c r="DV18" s="624"/>
      <c r="DW18" s="624"/>
      <c r="DX18" s="624"/>
      <c r="DY18" s="624"/>
      <c r="DZ18" s="624"/>
      <c r="EA18" s="624"/>
      <c r="EB18" s="624"/>
      <c r="EC18" s="633"/>
    </row>
    <row r="19" spans="2:133" ht="11.25" customHeight="1" x14ac:dyDescent="0.15">
      <c r="B19" s="620" t="s">
        <v>272</v>
      </c>
      <c r="C19" s="621"/>
      <c r="D19" s="621"/>
      <c r="E19" s="621"/>
      <c r="F19" s="621"/>
      <c r="G19" s="621"/>
      <c r="H19" s="621"/>
      <c r="I19" s="621"/>
      <c r="J19" s="621"/>
      <c r="K19" s="621"/>
      <c r="L19" s="621"/>
      <c r="M19" s="621"/>
      <c r="N19" s="621"/>
      <c r="O19" s="621"/>
      <c r="P19" s="621"/>
      <c r="Q19" s="622"/>
      <c r="R19" s="623" t="s">
        <v>241</v>
      </c>
      <c r="S19" s="624"/>
      <c r="T19" s="624"/>
      <c r="U19" s="624"/>
      <c r="V19" s="624"/>
      <c r="W19" s="624"/>
      <c r="X19" s="624"/>
      <c r="Y19" s="625"/>
      <c r="Z19" s="626" t="s">
        <v>241</v>
      </c>
      <c r="AA19" s="626"/>
      <c r="AB19" s="626"/>
      <c r="AC19" s="626"/>
      <c r="AD19" s="627" t="s">
        <v>228</v>
      </c>
      <c r="AE19" s="627"/>
      <c r="AF19" s="627"/>
      <c r="AG19" s="627"/>
      <c r="AH19" s="627"/>
      <c r="AI19" s="627"/>
      <c r="AJ19" s="627"/>
      <c r="AK19" s="627"/>
      <c r="AL19" s="628" t="s">
        <v>138</v>
      </c>
      <c r="AM19" s="629"/>
      <c r="AN19" s="629"/>
      <c r="AO19" s="630"/>
      <c r="AP19" s="620" t="s">
        <v>273</v>
      </c>
      <c r="AQ19" s="621"/>
      <c r="AR19" s="621"/>
      <c r="AS19" s="621"/>
      <c r="AT19" s="621"/>
      <c r="AU19" s="621"/>
      <c r="AV19" s="621"/>
      <c r="AW19" s="621"/>
      <c r="AX19" s="621"/>
      <c r="AY19" s="621"/>
      <c r="AZ19" s="621"/>
      <c r="BA19" s="621"/>
      <c r="BB19" s="621"/>
      <c r="BC19" s="621"/>
      <c r="BD19" s="621"/>
      <c r="BE19" s="621"/>
      <c r="BF19" s="622"/>
      <c r="BG19" s="623">
        <v>10353</v>
      </c>
      <c r="BH19" s="624"/>
      <c r="BI19" s="624"/>
      <c r="BJ19" s="624"/>
      <c r="BK19" s="624"/>
      <c r="BL19" s="624"/>
      <c r="BM19" s="624"/>
      <c r="BN19" s="625"/>
      <c r="BO19" s="626">
        <v>12.3</v>
      </c>
      <c r="BP19" s="626"/>
      <c r="BQ19" s="626"/>
      <c r="BR19" s="626"/>
      <c r="BS19" s="627" t="s">
        <v>228</v>
      </c>
      <c r="BT19" s="627"/>
      <c r="BU19" s="627"/>
      <c r="BV19" s="627"/>
      <c r="BW19" s="627"/>
      <c r="BX19" s="627"/>
      <c r="BY19" s="627"/>
      <c r="BZ19" s="627"/>
      <c r="CA19" s="627"/>
      <c r="CB19" s="631"/>
      <c r="CD19" s="620" t="s">
        <v>274</v>
      </c>
      <c r="CE19" s="621"/>
      <c r="CF19" s="621"/>
      <c r="CG19" s="621"/>
      <c r="CH19" s="621"/>
      <c r="CI19" s="621"/>
      <c r="CJ19" s="621"/>
      <c r="CK19" s="621"/>
      <c r="CL19" s="621"/>
      <c r="CM19" s="621"/>
      <c r="CN19" s="621"/>
      <c r="CO19" s="621"/>
      <c r="CP19" s="621"/>
      <c r="CQ19" s="622"/>
      <c r="CR19" s="623" t="s">
        <v>228</v>
      </c>
      <c r="CS19" s="624"/>
      <c r="CT19" s="624"/>
      <c r="CU19" s="624"/>
      <c r="CV19" s="624"/>
      <c r="CW19" s="624"/>
      <c r="CX19" s="624"/>
      <c r="CY19" s="625"/>
      <c r="CZ19" s="626" t="s">
        <v>228</v>
      </c>
      <c r="DA19" s="626"/>
      <c r="DB19" s="626"/>
      <c r="DC19" s="626"/>
      <c r="DD19" s="632" t="s">
        <v>228</v>
      </c>
      <c r="DE19" s="624"/>
      <c r="DF19" s="624"/>
      <c r="DG19" s="624"/>
      <c r="DH19" s="624"/>
      <c r="DI19" s="624"/>
      <c r="DJ19" s="624"/>
      <c r="DK19" s="624"/>
      <c r="DL19" s="624"/>
      <c r="DM19" s="624"/>
      <c r="DN19" s="624"/>
      <c r="DO19" s="624"/>
      <c r="DP19" s="625"/>
      <c r="DQ19" s="632" t="s">
        <v>228</v>
      </c>
      <c r="DR19" s="624"/>
      <c r="DS19" s="624"/>
      <c r="DT19" s="624"/>
      <c r="DU19" s="624"/>
      <c r="DV19" s="624"/>
      <c r="DW19" s="624"/>
      <c r="DX19" s="624"/>
      <c r="DY19" s="624"/>
      <c r="DZ19" s="624"/>
      <c r="EA19" s="624"/>
      <c r="EB19" s="624"/>
      <c r="EC19" s="633"/>
    </row>
    <row r="20" spans="2:133" ht="11.25" customHeight="1" x14ac:dyDescent="0.15">
      <c r="B20" s="636" t="s">
        <v>275</v>
      </c>
      <c r="C20" s="637"/>
      <c r="D20" s="637"/>
      <c r="E20" s="637"/>
      <c r="F20" s="637"/>
      <c r="G20" s="637"/>
      <c r="H20" s="637"/>
      <c r="I20" s="637"/>
      <c r="J20" s="637"/>
      <c r="K20" s="637"/>
      <c r="L20" s="637"/>
      <c r="M20" s="637"/>
      <c r="N20" s="637"/>
      <c r="O20" s="637"/>
      <c r="P20" s="637"/>
      <c r="Q20" s="638"/>
      <c r="R20" s="623" t="s">
        <v>228</v>
      </c>
      <c r="S20" s="624"/>
      <c r="T20" s="624"/>
      <c r="U20" s="624"/>
      <c r="V20" s="624"/>
      <c r="W20" s="624"/>
      <c r="X20" s="624"/>
      <c r="Y20" s="625"/>
      <c r="Z20" s="626" t="s">
        <v>228</v>
      </c>
      <c r="AA20" s="626"/>
      <c r="AB20" s="626"/>
      <c r="AC20" s="626"/>
      <c r="AD20" s="627" t="s">
        <v>228</v>
      </c>
      <c r="AE20" s="627"/>
      <c r="AF20" s="627"/>
      <c r="AG20" s="627"/>
      <c r="AH20" s="627"/>
      <c r="AI20" s="627"/>
      <c r="AJ20" s="627"/>
      <c r="AK20" s="627"/>
      <c r="AL20" s="628" t="s">
        <v>138</v>
      </c>
      <c r="AM20" s="629"/>
      <c r="AN20" s="629"/>
      <c r="AO20" s="630"/>
      <c r="AP20" s="620" t="s">
        <v>276</v>
      </c>
      <c r="AQ20" s="621"/>
      <c r="AR20" s="621"/>
      <c r="AS20" s="621"/>
      <c r="AT20" s="621"/>
      <c r="AU20" s="621"/>
      <c r="AV20" s="621"/>
      <c r="AW20" s="621"/>
      <c r="AX20" s="621"/>
      <c r="AY20" s="621"/>
      <c r="AZ20" s="621"/>
      <c r="BA20" s="621"/>
      <c r="BB20" s="621"/>
      <c r="BC20" s="621"/>
      <c r="BD20" s="621"/>
      <c r="BE20" s="621"/>
      <c r="BF20" s="622"/>
      <c r="BG20" s="623" t="s">
        <v>228</v>
      </c>
      <c r="BH20" s="624"/>
      <c r="BI20" s="624"/>
      <c r="BJ20" s="624"/>
      <c r="BK20" s="624"/>
      <c r="BL20" s="624"/>
      <c r="BM20" s="624"/>
      <c r="BN20" s="625"/>
      <c r="BO20" s="626" t="s">
        <v>228</v>
      </c>
      <c r="BP20" s="626"/>
      <c r="BQ20" s="626"/>
      <c r="BR20" s="626"/>
      <c r="BS20" s="627" t="s">
        <v>138</v>
      </c>
      <c r="BT20" s="627"/>
      <c r="BU20" s="627"/>
      <c r="BV20" s="627"/>
      <c r="BW20" s="627"/>
      <c r="BX20" s="627"/>
      <c r="BY20" s="627"/>
      <c r="BZ20" s="627"/>
      <c r="CA20" s="627"/>
      <c r="CB20" s="631"/>
      <c r="CD20" s="620" t="s">
        <v>277</v>
      </c>
      <c r="CE20" s="621"/>
      <c r="CF20" s="621"/>
      <c r="CG20" s="621"/>
      <c r="CH20" s="621"/>
      <c r="CI20" s="621"/>
      <c r="CJ20" s="621"/>
      <c r="CK20" s="621"/>
      <c r="CL20" s="621"/>
      <c r="CM20" s="621"/>
      <c r="CN20" s="621"/>
      <c r="CO20" s="621"/>
      <c r="CP20" s="621"/>
      <c r="CQ20" s="622"/>
      <c r="CR20" s="623">
        <v>1605400</v>
      </c>
      <c r="CS20" s="624"/>
      <c r="CT20" s="624"/>
      <c r="CU20" s="624"/>
      <c r="CV20" s="624"/>
      <c r="CW20" s="624"/>
      <c r="CX20" s="624"/>
      <c r="CY20" s="625"/>
      <c r="CZ20" s="626">
        <v>100</v>
      </c>
      <c r="DA20" s="626"/>
      <c r="DB20" s="626"/>
      <c r="DC20" s="626"/>
      <c r="DD20" s="632">
        <v>149748</v>
      </c>
      <c r="DE20" s="624"/>
      <c r="DF20" s="624"/>
      <c r="DG20" s="624"/>
      <c r="DH20" s="624"/>
      <c r="DI20" s="624"/>
      <c r="DJ20" s="624"/>
      <c r="DK20" s="624"/>
      <c r="DL20" s="624"/>
      <c r="DM20" s="624"/>
      <c r="DN20" s="624"/>
      <c r="DO20" s="624"/>
      <c r="DP20" s="625"/>
      <c r="DQ20" s="632">
        <v>1193629</v>
      </c>
      <c r="DR20" s="624"/>
      <c r="DS20" s="624"/>
      <c r="DT20" s="624"/>
      <c r="DU20" s="624"/>
      <c r="DV20" s="624"/>
      <c r="DW20" s="624"/>
      <c r="DX20" s="624"/>
      <c r="DY20" s="624"/>
      <c r="DZ20" s="624"/>
      <c r="EA20" s="624"/>
      <c r="EB20" s="624"/>
      <c r="EC20" s="633"/>
    </row>
    <row r="21" spans="2:133" ht="11.25" customHeight="1" x14ac:dyDescent="0.15">
      <c r="B21" s="620" t="s">
        <v>278</v>
      </c>
      <c r="C21" s="621"/>
      <c r="D21" s="621"/>
      <c r="E21" s="621"/>
      <c r="F21" s="621"/>
      <c r="G21" s="621"/>
      <c r="H21" s="621"/>
      <c r="I21" s="621"/>
      <c r="J21" s="621"/>
      <c r="K21" s="621"/>
      <c r="L21" s="621"/>
      <c r="M21" s="621"/>
      <c r="N21" s="621"/>
      <c r="O21" s="621"/>
      <c r="P21" s="621"/>
      <c r="Q21" s="622"/>
      <c r="R21" s="623">
        <v>967657</v>
      </c>
      <c r="S21" s="624"/>
      <c r="T21" s="624"/>
      <c r="U21" s="624"/>
      <c r="V21" s="624"/>
      <c r="W21" s="624"/>
      <c r="X21" s="624"/>
      <c r="Y21" s="625"/>
      <c r="Z21" s="626">
        <v>56.4</v>
      </c>
      <c r="AA21" s="626"/>
      <c r="AB21" s="626"/>
      <c r="AC21" s="626"/>
      <c r="AD21" s="627">
        <v>729282</v>
      </c>
      <c r="AE21" s="627"/>
      <c r="AF21" s="627"/>
      <c r="AG21" s="627"/>
      <c r="AH21" s="627"/>
      <c r="AI21" s="627"/>
      <c r="AJ21" s="627"/>
      <c r="AK21" s="627"/>
      <c r="AL21" s="628">
        <v>85.5</v>
      </c>
      <c r="AM21" s="629"/>
      <c r="AN21" s="629"/>
      <c r="AO21" s="630"/>
      <c r="AP21" s="620" t="s">
        <v>279</v>
      </c>
      <c r="AQ21" s="639"/>
      <c r="AR21" s="639"/>
      <c r="AS21" s="639"/>
      <c r="AT21" s="639"/>
      <c r="AU21" s="639"/>
      <c r="AV21" s="639"/>
      <c r="AW21" s="639"/>
      <c r="AX21" s="639"/>
      <c r="AY21" s="639"/>
      <c r="AZ21" s="639"/>
      <c r="BA21" s="639"/>
      <c r="BB21" s="639"/>
      <c r="BC21" s="639"/>
      <c r="BD21" s="639"/>
      <c r="BE21" s="639"/>
      <c r="BF21" s="640"/>
      <c r="BG21" s="623" t="s">
        <v>228</v>
      </c>
      <c r="BH21" s="624"/>
      <c r="BI21" s="624"/>
      <c r="BJ21" s="624"/>
      <c r="BK21" s="624"/>
      <c r="BL21" s="624"/>
      <c r="BM21" s="624"/>
      <c r="BN21" s="625"/>
      <c r="BO21" s="626" t="s">
        <v>228</v>
      </c>
      <c r="BP21" s="626"/>
      <c r="BQ21" s="626"/>
      <c r="BR21" s="626"/>
      <c r="BS21" s="627" t="s">
        <v>228</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280</v>
      </c>
      <c r="C22" s="621"/>
      <c r="D22" s="621"/>
      <c r="E22" s="621"/>
      <c r="F22" s="621"/>
      <c r="G22" s="621"/>
      <c r="H22" s="621"/>
      <c r="I22" s="621"/>
      <c r="J22" s="621"/>
      <c r="K22" s="621"/>
      <c r="L22" s="621"/>
      <c r="M22" s="621"/>
      <c r="N22" s="621"/>
      <c r="O22" s="621"/>
      <c r="P22" s="621"/>
      <c r="Q22" s="622"/>
      <c r="R22" s="623">
        <v>729282</v>
      </c>
      <c r="S22" s="624"/>
      <c r="T22" s="624"/>
      <c r="U22" s="624"/>
      <c r="V22" s="624"/>
      <c r="W22" s="624"/>
      <c r="X22" s="624"/>
      <c r="Y22" s="625"/>
      <c r="Z22" s="626">
        <v>42.5</v>
      </c>
      <c r="AA22" s="626"/>
      <c r="AB22" s="626"/>
      <c r="AC22" s="626"/>
      <c r="AD22" s="627">
        <v>729282</v>
      </c>
      <c r="AE22" s="627"/>
      <c r="AF22" s="627"/>
      <c r="AG22" s="627"/>
      <c r="AH22" s="627"/>
      <c r="AI22" s="627"/>
      <c r="AJ22" s="627"/>
      <c r="AK22" s="627"/>
      <c r="AL22" s="628">
        <v>85.5</v>
      </c>
      <c r="AM22" s="629"/>
      <c r="AN22" s="629"/>
      <c r="AO22" s="630"/>
      <c r="AP22" s="620" t="s">
        <v>281</v>
      </c>
      <c r="AQ22" s="639"/>
      <c r="AR22" s="639"/>
      <c r="AS22" s="639"/>
      <c r="AT22" s="639"/>
      <c r="AU22" s="639"/>
      <c r="AV22" s="639"/>
      <c r="AW22" s="639"/>
      <c r="AX22" s="639"/>
      <c r="AY22" s="639"/>
      <c r="AZ22" s="639"/>
      <c r="BA22" s="639"/>
      <c r="BB22" s="639"/>
      <c r="BC22" s="639"/>
      <c r="BD22" s="639"/>
      <c r="BE22" s="639"/>
      <c r="BF22" s="640"/>
      <c r="BG22" s="623" t="s">
        <v>228</v>
      </c>
      <c r="BH22" s="624"/>
      <c r="BI22" s="624"/>
      <c r="BJ22" s="624"/>
      <c r="BK22" s="624"/>
      <c r="BL22" s="624"/>
      <c r="BM22" s="624"/>
      <c r="BN22" s="625"/>
      <c r="BO22" s="626" t="s">
        <v>228</v>
      </c>
      <c r="BP22" s="626"/>
      <c r="BQ22" s="626"/>
      <c r="BR22" s="626"/>
      <c r="BS22" s="627" t="s">
        <v>241</v>
      </c>
      <c r="BT22" s="627"/>
      <c r="BU22" s="627"/>
      <c r="BV22" s="627"/>
      <c r="BW22" s="627"/>
      <c r="BX22" s="627"/>
      <c r="BY22" s="627"/>
      <c r="BZ22" s="627"/>
      <c r="CA22" s="627"/>
      <c r="CB22" s="631"/>
      <c r="CD22" s="605" t="s">
        <v>282</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283</v>
      </c>
      <c r="C23" s="621"/>
      <c r="D23" s="621"/>
      <c r="E23" s="621"/>
      <c r="F23" s="621"/>
      <c r="G23" s="621"/>
      <c r="H23" s="621"/>
      <c r="I23" s="621"/>
      <c r="J23" s="621"/>
      <c r="K23" s="621"/>
      <c r="L23" s="621"/>
      <c r="M23" s="621"/>
      <c r="N23" s="621"/>
      <c r="O23" s="621"/>
      <c r="P23" s="621"/>
      <c r="Q23" s="622"/>
      <c r="R23" s="623">
        <v>238375</v>
      </c>
      <c r="S23" s="624"/>
      <c r="T23" s="624"/>
      <c r="U23" s="624"/>
      <c r="V23" s="624"/>
      <c r="W23" s="624"/>
      <c r="X23" s="624"/>
      <c r="Y23" s="625"/>
      <c r="Z23" s="626">
        <v>13.9</v>
      </c>
      <c r="AA23" s="626"/>
      <c r="AB23" s="626"/>
      <c r="AC23" s="626"/>
      <c r="AD23" s="627" t="s">
        <v>228</v>
      </c>
      <c r="AE23" s="627"/>
      <c r="AF23" s="627"/>
      <c r="AG23" s="627"/>
      <c r="AH23" s="627"/>
      <c r="AI23" s="627"/>
      <c r="AJ23" s="627"/>
      <c r="AK23" s="627"/>
      <c r="AL23" s="628" t="s">
        <v>228</v>
      </c>
      <c r="AM23" s="629"/>
      <c r="AN23" s="629"/>
      <c r="AO23" s="630"/>
      <c r="AP23" s="620" t="s">
        <v>284</v>
      </c>
      <c r="AQ23" s="639"/>
      <c r="AR23" s="639"/>
      <c r="AS23" s="639"/>
      <c r="AT23" s="639"/>
      <c r="AU23" s="639"/>
      <c r="AV23" s="639"/>
      <c r="AW23" s="639"/>
      <c r="AX23" s="639"/>
      <c r="AY23" s="639"/>
      <c r="AZ23" s="639"/>
      <c r="BA23" s="639"/>
      <c r="BB23" s="639"/>
      <c r="BC23" s="639"/>
      <c r="BD23" s="639"/>
      <c r="BE23" s="639"/>
      <c r="BF23" s="640"/>
      <c r="BG23" s="623" t="s">
        <v>228</v>
      </c>
      <c r="BH23" s="624"/>
      <c r="BI23" s="624"/>
      <c r="BJ23" s="624"/>
      <c r="BK23" s="624"/>
      <c r="BL23" s="624"/>
      <c r="BM23" s="624"/>
      <c r="BN23" s="625"/>
      <c r="BO23" s="626" t="s">
        <v>228</v>
      </c>
      <c r="BP23" s="626"/>
      <c r="BQ23" s="626"/>
      <c r="BR23" s="626"/>
      <c r="BS23" s="627" t="s">
        <v>241</v>
      </c>
      <c r="BT23" s="627"/>
      <c r="BU23" s="627"/>
      <c r="BV23" s="627"/>
      <c r="BW23" s="627"/>
      <c r="BX23" s="627"/>
      <c r="BY23" s="627"/>
      <c r="BZ23" s="627"/>
      <c r="CA23" s="627"/>
      <c r="CB23" s="631"/>
      <c r="CD23" s="605" t="s">
        <v>222</v>
      </c>
      <c r="CE23" s="606"/>
      <c r="CF23" s="606"/>
      <c r="CG23" s="606"/>
      <c r="CH23" s="606"/>
      <c r="CI23" s="606"/>
      <c r="CJ23" s="606"/>
      <c r="CK23" s="606"/>
      <c r="CL23" s="606"/>
      <c r="CM23" s="606"/>
      <c r="CN23" s="606"/>
      <c r="CO23" s="606"/>
      <c r="CP23" s="606"/>
      <c r="CQ23" s="607"/>
      <c r="CR23" s="605" t="s">
        <v>285</v>
      </c>
      <c r="CS23" s="606"/>
      <c r="CT23" s="606"/>
      <c r="CU23" s="606"/>
      <c r="CV23" s="606"/>
      <c r="CW23" s="606"/>
      <c r="CX23" s="606"/>
      <c r="CY23" s="607"/>
      <c r="CZ23" s="605" t="s">
        <v>286</v>
      </c>
      <c r="DA23" s="606"/>
      <c r="DB23" s="606"/>
      <c r="DC23" s="607"/>
      <c r="DD23" s="605" t="s">
        <v>287</v>
      </c>
      <c r="DE23" s="606"/>
      <c r="DF23" s="606"/>
      <c r="DG23" s="606"/>
      <c r="DH23" s="606"/>
      <c r="DI23" s="606"/>
      <c r="DJ23" s="606"/>
      <c r="DK23" s="607"/>
      <c r="DL23" s="650" t="s">
        <v>288</v>
      </c>
      <c r="DM23" s="651"/>
      <c r="DN23" s="651"/>
      <c r="DO23" s="651"/>
      <c r="DP23" s="651"/>
      <c r="DQ23" s="651"/>
      <c r="DR23" s="651"/>
      <c r="DS23" s="651"/>
      <c r="DT23" s="651"/>
      <c r="DU23" s="651"/>
      <c r="DV23" s="652"/>
      <c r="DW23" s="605" t="s">
        <v>289</v>
      </c>
      <c r="DX23" s="606"/>
      <c r="DY23" s="606"/>
      <c r="DZ23" s="606"/>
      <c r="EA23" s="606"/>
      <c r="EB23" s="606"/>
      <c r="EC23" s="607"/>
    </row>
    <row r="24" spans="2:133" ht="11.25" customHeight="1" x14ac:dyDescent="0.15">
      <c r="B24" s="620" t="s">
        <v>290</v>
      </c>
      <c r="C24" s="621"/>
      <c r="D24" s="621"/>
      <c r="E24" s="621"/>
      <c r="F24" s="621"/>
      <c r="G24" s="621"/>
      <c r="H24" s="621"/>
      <c r="I24" s="621"/>
      <c r="J24" s="621"/>
      <c r="K24" s="621"/>
      <c r="L24" s="621"/>
      <c r="M24" s="621"/>
      <c r="N24" s="621"/>
      <c r="O24" s="621"/>
      <c r="P24" s="621"/>
      <c r="Q24" s="622"/>
      <c r="R24" s="623" t="s">
        <v>228</v>
      </c>
      <c r="S24" s="624"/>
      <c r="T24" s="624"/>
      <c r="U24" s="624"/>
      <c r="V24" s="624"/>
      <c r="W24" s="624"/>
      <c r="X24" s="624"/>
      <c r="Y24" s="625"/>
      <c r="Z24" s="626" t="s">
        <v>138</v>
      </c>
      <c r="AA24" s="626"/>
      <c r="AB24" s="626"/>
      <c r="AC24" s="626"/>
      <c r="AD24" s="627" t="s">
        <v>228</v>
      </c>
      <c r="AE24" s="627"/>
      <c r="AF24" s="627"/>
      <c r="AG24" s="627"/>
      <c r="AH24" s="627"/>
      <c r="AI24" s="627"/>
      <c r="AJ24" s="627"/>
      <c r="AK24" s="627"/>
      <c r="AL24" s="628" t="s">
        <v>138</v>
      </c>
      <c r="AM24" s="629"/>
      <c r="AN24" s="629"/>
      <c r="AO24" s="630"/>
      <c r="AP24" s="620" t="s">
        <v>291</v>
      </c>
      <c r="AQ24" s="639"/>
      <c r="AR24" s="639"/>
      <c r="AS24" s="639"/>
      <c r="AT24" s="639"/>
      <c r="AU24" s="639"/>
      <c r="AV24" s="639"/>
      <c r="AW24" s="639"/>
      <c r="AX24" s="639"/>
      <c r="AY24" s="639"/>
      <c r="AZ24" s="639"/>
      <c r="BA24" s="639"/>
      <c r="BB24" s="639"/>
      <c r="BC24" s="639"/>
      <c r="BD24" s="639"/>
      <c r="BE24" s="639"/>
      <c r="BF24" s="640"/>
      <c r="BG24" s="623" t="s">
        <v>228</v>
      </c>
      <c r="BH24" s="624"/>
      <c r="BI24" s="624"/>
      <c r="BJ24" s="624"/>
      <c r="BK24" s="624"/>
      <c r="BL24" s="624"/>
      <c r="BM24" s="624"/>
      <c r="BN24" s="625"/>
      <c r="BO24" s="626" t="s">
        <v>228</v>
      </c>
      <c r="BP24" s="626"/>
      <c r="BQ24" s="626"/>
      <c r="BR24" s="626"/>
      <c r="BS24" s="627" t="s">
        <v>228</v>
      </c>
      <c r="BT24" s="627"/>
      <c r="BU24" s="627"/>
      <c r="BV24" s="627"/>
      <c r="BW24" s="627"/>
      <c r="BX24" s="627"/>
      <c r="BY24" s="627"/>
      <c r="BZ24" s="627"/>
      <c r="CA24" s="627"/>
      <c r="CB24" s="631"/>
      <c r="CD24" s="609" t="s">
        <v>292</v>
      </c>
      <c r="CE24" s="610"/>
      <c r="CF24" s="610"/>
      <c r="CG24" s="610"/>
      <c r="CH24" s="610"/>
      <c r="CI24" s="610"/>
      <c r="CJ24" s="610"/>
      <c r="CK24" s="610"/>
      <c r="CL24" s="610"/>
      <c r="CM24" s="610"/>
      <c r="CN24" s="610"/>
      <c r="CO24" s="610"/>
      <c r="CP24" s="610"/>
      <c r="CQ24" s="611"/>
      <c r="CR24" s="612">
        <v>624786</v>
      </c>
      <c r="CS24" s="613"/>
      <c r="CT24" s="613"/>
      <c r="CU24" s="613"/>
      <c r="CV24" s="613"/>
      <c r="CW24" s="613"/>
      <c r="CX24" s="613"/>
      <c r="CY24" s="614"/>
      <c r="CZ24" s="617">
        <v>38.9</v>
      </c>
      <c r="DA24" s="618"/>
      <c r="DB24" s="618"/>
      <c r="DC24" s="634"/>
      <c r="DD24" s="658">
        <v>531650</v>
      </c>
      <c r="DE24" s="613"/>
      <c r="DF24" s="613"/>
      <c r="DG24" s="613"/>
      <c r="DH24" s="613"/>
      <c r="DI24" s="613"/>
      <c r="DJ24" s="613"/>
      <c r="DK24" s="614"/>
      <c r="DL24" s="658">
        <v>520597</v>
      </c>
      <c r="DM24" s="613"/>
      <c r="DN24" s="613"/>
      <c r="DO24" s="613"/>
      <c r="DP24" s="613"/>
      <c r="DQ24" s="613"/>
      <c r="DR24" s="613"/>
      <c r="DS24" s="613"/>
      <c r="DT24" s="613"/>
      <c r="DU24" s="613"/>
      <c r="DV24" s="614"/>
      <c r="DW24" s="617">
        <v>60.6</v>
      </c>
      <c r="DX24" s="618"/>
      <c r="DY24" s="618"/>
      <c r="DZ24" s="618"/>
      <c r="EA24" s="618"/>
      <c r="EB24" s="618"/>
      <c r="EC24" s="619"/>
    </row>
    <row r="25" spans="2:133" ht="11.25" customHeight="1" x14ac:dyDescent="0.15">
      <c r="B25" s="620" t="s">
        <v>293</v>
      </c>
      <c r="C25" s="621"/>
      <c r="D25" s="621"/>
      <c r="E25" s="621"/>
      <c r="F25" s="621"/>
      <c r="G25" s="621"/>
      <c r="H25" s="621"/>
      <c r="I25" s="621"/>
      <c r="J25" s="621"/>
      <c r="K25" s="621"/>
      <c r="L25" s="621"/>
      <c r="M25" s="621"/>
      <c r="N25" s="621"/>
      <c r="O25" s="621"/>
      <c r="P25" s="621"/>
      <c r="Q25" s="622"/>
      <c r="R25" s="623">
        <v>1078793</v>
      </c>
      <c r="S25" s="624"/>
      <c r="T25" s="624"/>
      <c r="U25" s="624"/>
      <c r="V25" s="624"/>
      <c r="W25" s="624"/>
      <c r="X25" s="624"/>
      <c r="Y25" s="625"/>
      <c r="Z25" s="626">
        <v>62.8</v>
      </c>
      <c r="AA25" s="626"/>
      <c r="AB25" s="626"/>
      <c r="AC25" s="626"/>
      <c r="AD25" s="627">
        <v>830065</v>
      </c>
      <c r="AE25" s="627"/>
      <c r="AF25" s="627"/>
      <c r="AG25" s="627"/>
      <c r="AH25" s="627"/>
      <c r="AI25" s="627"/>
      <c r="AJ25" s="627"/>
      <c r="AK25" s="627"/>
      <c r="AL25" s="628">
        <v>97.3</v>
      </c>
      <c r="AM25" s="629"/>
      <c r="AN25" s="629"/>
      <c r="AO25" s="630"/>
      <c r="AP25" s="620" t="s">
        <v>294</v>
      </c>
      <c r="AQ25" s="639"/>
      <c r="AR25" s="639"/>
      <c r="AS25" s="639"/>
      <c r="AT25" s="639"/>
      <c r="AU25" s="639"/>
      <c r="AV25" s="639"/>
      <c r="AW25" s="639"/>
      <c r="AX25" s="639"/>
      <c r="AY25" s="639"/>
      <c r="AZ25" s="639"/>
      <c r="BA25" s="639"/>
      <c r="BB25" s="639"/>
      <c r="BC25" s="639"/>
      <c r="BD25" s="639"/>
      <c r="BE25" s="639"/>
      <c r="BF25" s="640"/>
      <c r="BG25" s="623">
        <v>10353</v>
      </c>
      <c r="BH25" s="624"/>
      <c r="BI25" s="624"/>
      <c r="BJ25" s="624"/>
      <c r="BK25" s="624"/>
      <c r="BL25" s="624"/>
      <c r="BM25" s="624"/>
      <c r="BN25" s="625"/>
      <c r="BO25" s="626">
        <v>12.3</v>
      </c>
      <c r="BP25" s="626"/>
      <c r="BQ25" s="626"/>
      <c r="BR25" s="626"/>
      <c r="BS25" s="627" t="s">
        <v>241</v>
      </c>
      <c r="BT25" s="627"/>
      <c r="BU25" s="627"/>
      <c r="BV25" s="627"/>
      <c r="BW25" s="627"/>
      <c r="BX25" s="627"/>
      <c r="BY25" s="627"/>
      <c r="BZ25" s="627"/>
      <c r="CA25" s="627"/>
      <c r="CB25" s="631"/>
      <c r="CD25" s="620" t="s">
        <v>295</v>
      </c>
      <c r="CE25" s="621"/>
      <c r="CF25" s="621"/>
      <c r="CG25" s="621"/>
      <c r="CH25" s="621"/>
      <c r="CI25" s="621"/>
      <c r="CJ25" s="621"/>
      <c r="CK25" s="621"/>
      <c r="CL25" s="621"/>
      <c r="CM25" s="621"/>
      <c r="CN25" s="621"/>
      <c r="CO25" s="621"/>
      <c r="CP25" s="621"/>
      <c r="CQ25" s="622"/>
      <c r="CR25" s="623">
        <v>394825</v>
      </c>
      <c r="CS25" s="655"/>
      <c r="CT25" s="655"/>
      <c r="CU25" s="655"/>
      <c r="CV25" s="655"/>
      <c r="CW25" s="655"/>
      <c r="CX25" s="655"/>
      <c r="CY25" s="656"/>
      <c r="CZ25" s="628">
        <v>24.6</v>
      </c>
      <c r="DA25" s="653"/>
      <c r="DB25" s="653"/>
      <c r="DC25" s="657"/>
      <c r="DD25" s="632">
        <v>357539</v>
      </c>
      <c r="DE25" s="655"/>
      <c r="DF25" s="655"/>
      <c r="DG25" s="655"/>
      <c r="DH25" s="655"/>
      <c r="DI25" s="655"/>
      <c r="DJ25" s="655"/>
      <c r="DK25" s="656"/>
      <c r="DL25" s="632">
        <v>348121</v>
      </c>
      <c r="DM25" s="655"/>
      <c r="DN25" s="655"/>
      <c r="DO25" s="655"/>
      <c r="DP25" s="655"/>
      <c r="DQ25" s="655"/>
      <c r="DR25" s="655"/>
      <c r="DS25" s="655"/>
      <c r="DT25" s="655"/>
      <c r="DU25" s="655"/>
      <c r="DV25" s="656"/>
      <c r="DW25" s="628">
        <v>40.5</v>
      </c>
      <c r="DX25" s="653"/>
      <c r="DY25" s="653"/>
      <c r="DZ25" s="653"/>
      <c r="EA25" s="653"/>
      <c r="EB25" s="653"/>
      <c r="EC25" s="654"/>
    </row>
    <row r="26" spans="2:133" ht="11.25" customHeight="1" x14ac:dyDescent="0.15">
      <c r="B26" s="620" t="s">
        <v>296</v>
      </c>
      <c r="C26" s="621"/>
      <c r="D26" s="621"/>
      <c r="E26" s="621"/>
      <c r="F26" s="621"/>
      <c r="G26" s="621"/>
      <c r="H26" s="621"/>
      <c r="I26" s="621"/>
      <c r="J26" s="621"/>
      <c r="K26" s="621"/>
      <c r="L26" s="621"/>
      <c r="M26" s="621"/>
      <c r="N26" s="621"/>
      <c r="O26" s="621"/>
      <c r="P26" s="621"/>
      <c r="Q26" s="622"/>
      <c r="R26" s="623" t="s">
        <v>241</v>
      </c>
      <c r="S26" s="624"/>
      <c r="T26" s="624"/>
      <c r="U26" s="624"/>
      <c r="V26" s="624"/>
      <c r="W26" s="624"/>
      <c r="X26" s="624"/>
      <c r="Y26" s="625"/>
      <c r="Z26" s="626" t="s">
        <v>228</v>
      </c>
      <c r="AA26" s="626"/>
      <c r="AB26" s="626"/>
      <c r="AC26" s="626"/>
      <c r="AD26" s="627" t="s">
        <v>228</v>
      </c>
      <c r="AE26" s="627"/>
      <c r="AF26" s="627"/>
      <c r="AG26" s="627"/>
      <c r="AH26" s="627"/>
      <c r="AI26" s="627"/>
      <c r="AJ26" s="627"/>
      <c r="AK26" s="627"/>
      <c r="AL26" s="628" t="s">
        <v>241</v>
      </c>
      <c r="AM26" s="629"/>
      <c r="AN26" s="629"/>
      <c r="AO26" s="630"/>
      <c r="AP26" s="620" t="s">
        <v>297</v>
      </c>
      <c r="AQ26" s="639"/>
      <c r="AR26" s="639"/>
      <c r="AS26" s="639"/>
      <c r="AT26" s="639"/>
      <c r="AU26" s="639"/>
      <c r="AV26" s="639"/>
      <c r="AW26" s="639"/>
      <c r="AX26" s="639"/>
      <c r="AY26" s="639"/>
      <c r="AZ26" s="639"/>
      <c r="BA26" s="639"/>
      <c r="BB26" s="639"/>
      <c r="BC26" s="639"/>
      <c r="BD26" s="639"/>
      <c r="BE26" s="639"/>
      <c r="BF26" s="640"/>
      <c r="BG26" s="623" t="s">
        <v>228</v>
      </c>
      <c r="BH26" s="624"/>
      <c r="BI26" s="624"/>
      <c r="BJ26" s="624"/>
      <c r="BK26" s="624"/>
      <c r="BL26" s="624"/>
      <c r="BM26" s="624"/>
      <c r="BN26" s="625"/>
      <c r="BO26" s="626" t="s">
        <v>241</v>
      </c>
      <c r="BP26" s="626"/>
      <c r="BQ26" s="626"/>
      <c r="BR26" s="626"/>
      <c r="BS26" s="627" t="s">
        <v>228</v>
      </c>
      <c r="BT26" s="627"/>
      <c r="BU26" s="627"/>
      <c r="BV26" s="627"/>
      <c r="BW26" s="627"/>
      <c r="BX26" s="627"/>
      <c r="BY26" s="627"/>
      <c r="BZ26" s="627"/>
      <c r="CA26" s="627"/>
      <c r="CB26" s="631"/>
      <c r="CD26" s="620" t="s">
        <v>298</v>
      </c>
      <c r="CE26" s="621"/>
      <c r="CF26" s="621"/>
      <c r="CG26" s="621"/>
      <c r="CH26" s="621"/>
      <c r="CI26" s="621"/>
      <c r="CJ26" s="621"/>
      <c r="CK26" s="621"/>
      <c r="CL26" s="621"/>
      <c r="CM26" s="621"/>
      <c r="CN26" s="621"/>
      <c r="CO26" s="621"/>
      <c r="CP26" s="621"/>
      <c r="CQ26" s="622"/>
      <c r="CR26" s="623">
        <v>186875</v>
      </c>
      <c r="CS26" s="624"/>
      <c r="CT26" s="624"/>
      <c r="CU26" s="624"/>
      <c r="CV26" s="624"/>
      <c r="CW26" s="624"/>
      <c r="CX26" s="624"/>
      <c r="CY26" s="625"/>
      <c r="CZ26" s="628">
        <v>11.6</v>
      </c>
      <c r="DA26" s="653"/>
      <c r="DB26" s="653"/>
      <c r="DC26" s="657"/>
      <c r="DD26" s="632">
        <v>170568</v>
      </c>
      <c r="DE26" s="624"/>
      <c r="DF26" s="624"/>
      <c r="DG26" s="624"/>
      <c r="DH26" s="624"/>
      <c r="DI26" s="624"/>
      <c r="DJ26" s="624"/>
      <c r="DK26" s="625"/>
      <c r="DL26" s="632" t="s">
        <v>228</v>
      </c>
      <c r="DM26" s="624"/>
      <c r="DN26" s="624"/>
      <c r="DO26" s="624"/>
      <c r="DP26" s="624"/>
      <c r="DQ26" s="624"/>
      <c r="DR26" s="624"/>
      <c r="DS26" s="624"/>
      <c r="DT26" s="624"/>
      <c r="DU26" s="624"/>
      <c r="DV26" s="625"/>
      <c r="DW26" s="628" t="s">
        <v>241</v>
      </c>
      <c r="DX26" s="653"/>
      <c r="DY26" s="653"/>
      <c r="DZ26" s="653"/>
      <c r="EA26" s="653"/>
      <c r="EB26" s="653"/>
      <c r="EC26" s="654"/>
    </row>
    <row r="27" spans="2:133" ht="11.25" customHeight="1" x14ac:dyDescent="0.15">
      <c r="B27" s="620" t="s">
        <v>299</v>
      </c>
      <c r="C27" s="621"/>
      <c r="D27" s="621"/>
      <c r="E27" s="621"/>
      <c r="F27" s="621"/>
      <c r="G27" s="621"/>
      <c r="H27" s="621"/>
      <c r="I27" s="621"/>
      <c r="J27" s="621"/>
      <c r="K27" s="621"/>
      <c r="L27" s="621"/>
      <c r="M27" s="621"/>
      <c r="N27" s="621"/>
      <c r="O27" s="621"/>
      <c r="P27" s="621"/>
      <c r="Q27" s="622"/>
      <c r="R27" s="623">
        <v>478</v>
      </c>
      <c r="S27" s="624"/>
      <c r="T27" s="624"/>
      <c r="U27" s="624"/>
      <c r="V27" s="624"/>
      <c r="W27" s="624"/>
      <c r="X27" s="624"/>
      <c r="Y27" s="625"/>
      <c r="Z27" s="626">
        <v>0</v>
      </c>
      <c r="AA27" s="626"/>
      <c r="AB27" s="626"/>
      <c r="AC27" s="626"/>
      <c r="AD27" s="627">
        <v>9</v>
      </c>
      <c r="AE27" s="627"/>
      <c r="AF27" s="627"/>
      <c r="AG27" s="627"/>
      <c r="AH27" s="627"/>
      <c r="AI27" s="627"/>
      <c r="AJ27" s="627"/>
      <c r="AK27" s="627"/>
      <c r="AL27" s="628">
        <v>0</v>
      </c>
      <c r="AM27" s="629"/>
      <c r="AN27" s="629"/>
      <c r="AO27" s="630"/>
      <c r="AP27" s="620" t="s">
        <v>300</v>
      </c>
      <c r="AQ27" s="621"/>
      <c r="AR27" s="621"/>
      <c r="AS27" s="621"/>
      <c r="AT27" s="621"/>
      <c r="AU27" s="621"/>
      <c r="AV27" s="621"/>
      <c r="AW27" s="621"/>
      <c r="AX27" s="621"/>
      <c r="AY27" s="621"/>
      <c r="AZ27" s="621"/>
      <c r="BA27" s="621"/>
      <c r="BB27" s="621"/>
      <c r="BC27" s="621"/>
      <c r="BD27" s="621"/>
      <c r="BE27" s="621"/>
      <c r="BF27" s="622"/>
      <c r="BG27" s="623">
        <v>84459</v>
      </c>
      <c r="BH27" s="624"/>
      <c r="BI27" s="624"/>
      <c r="BJ27" s="624"/>
      <c r="BK27" s="624"/>
      <c r="BL27" s="624"/>
      <c r="BM27" s="624"/>
      <c r="BN27" s="625"/>
      <c r="BO27" s="626">
        <v>100</v>
      </c>
      <c r="BP27" s="626"/>
      <c r="BQ27" s="626"/>
      <c r="BR27" s="626"/>
      <c r="BS27" s="627" t="s">
        <v>241</v>
      </c>
      <c r="BT27" s="627"/>
      <c r="BU27" s="627"/>
      <c r="BV27" s="627"/>
      <c r="BW27" s="627"/>
      <c r="BX27" s="627"/>
      <c r="BY27" s="627"/>
      <c r="BZ27" s="627"/>
      <c r="CA27" s="627"/>
      <c r="CB27" s="631"/>
      <c r="CD27" s="620" t="s">
        <v>301</v>
      </c>
      <c r="CE27" s="621"/>
      <c r="CF27" s="621"/>
      <c r="CG27" s="621"/>
      <c r="CH27" s="621"/>
      <c r="CI27" s="621"/>
      <c r="CJ27" s="621"/>
      <c r="CK27" s="621"/>
      <c r="CL27" s="621"/>
      <c r="CM27" s="621"/>
      <c r="CN27" s="621"/>
      <c r="CO27" s="621"/>
      <c r="CP27" s="621"/>
      <c r="CQ27" s="622"/>
      <c r="CR27" s="623">
        <v>55572</v>
      </c>
      <c r="CS27" s="655"/>
      <c r="CT27" s="655"/>
      <c r="CU27" s="655"/>
      <c r="CV27" s="655"/>
      <c r="CW27" s="655"/>
      <c r="CX27" s="655"/>
      <c r="CY27" s="656"/>
      <c r="CZ27" s="628">
        <v>3.5</v>
      </c>
      <c r="DA27" s="653"/>
      <c r="DB27" s="653"/>
      <c r="DC27" s="657"/>
      <c r="DD27" s="632">
        <v>12155</v>
      </c>
      <c r="DE27" s="655"/>
      <c r="DF27" s="655"/>
      <c r="DG27" s="655"/>
      <c r="DH27" s="655"/>
      <c r="DI27" s="655"/>
      <c r="DJ27" s="655"/>
      <c r="DK27" s="656"/>
      <c r="DL27" s="632">
        <v>10520</v>
      </c>
      <c r="DM27" s="655"/>
      <c r="DN27" s="655"/>
      <c r="DO27" s="655"/>
      <c r="DP27" s="655"/>
      <c r="DQ27" s="655"/>
      <c r="DR27" s="655"/>
      <c r="DS27" s="655"/>
      <c r="DT27" s="655"/>
      <c r="DU27" s="655"/>
      <c r="DV27" s="656"/>
      <c r="DW27" s="628">
        <v>1.2</v>
      </c>
      <c r="DX27" s="653"/>
      <c r="DY27" s="653"/>
      <c r="DZ27" s="653"/>
      <c r="EA27" s="653"/>
      <c r="EB27" s="653"/>
      <c r="EC27" s="654"/>
    </row>
    <row r="28" spans="2:133" ht="11.25" customHeight="1" x14ac:dyDescent="0.15">
      <c r="B28" s="620" t="s">
        <v>302</v>
      </c>
      <c r="C28" s="621"/>
      <c r="D28" s="621"/>
      <c r="E28" s="621"/>
      <c r="F28" s="621"/>
      <c r="G28" s="621"/>
      <c r="H28" s="621"/>
      <c r="I28" s="621"/>
      <c r="J28" s="621"/>
      <c r="K28" s="621"/>
      <c r="L28" s="621"/>
      <c r="M28" s="621"/>
      <c r="N28" s="621"/>
      <c r="O28" s="621"/>
      <c r="P28" s="621"/>
      <c r="Q28" s="622"/>
      <c r="R28" s="623">
        <v>35085</v>
      </c>
      <c r="S28" s="624"/>
      <c r="T28" s="624"/>
      <c r="U28" s="624"/>
      <c r="V28" s="624"/>
      <c r="W28" s="624"/>
      <c r="X28" s="624"/>
      <c r="Y28" s="625"/>
      <c r="Z28" s="626">
        <v>2</v>
      </c>
      <c r="AA28" s="626"/>
      <c r="AB28" s="626"/>
      <c r="AC28" s="626"/>
      <c r="AD28" s="627">
        <v>12318</v>
      </c>
      <c r="AE28" s="627"/>
      <c r="AF28" s="627"/>
      <c r="AG28" s="627"/>
      <c r="AH28" s="627"/>
      <c r="AI28" s="627"/>
      <c r="AJ28" s="627"/>
      <c r="AK28" s="627"/>
      <c r="AL28" s="628">
        <v>1.4</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303</v>
      </c>
      <c r="CE28" s="621"/>
      <c r="CF28" s="621"/>
      <c r="CG28" s="621"/>
      <c r="CH28" s="621"/>
      <c r="CI28" s="621"/>
      <c r="CJ28" s="621"/>
      <c r="CK28" s="621"/>
      <c r="CL28" s="621"/>
      <c r="CM28" s="621"/>
      <c r="CN28" s="621"/>
      <c r="CO28" s="621"/>
      <c r="CP28" s="621"/>
      <c r="CQ28" s="622"/>
      <c r="CR28" s="623">
        <v>174389</v>
      </c>
      <c r="CS28" s="624"/>
      <c r="CT28" s="624"/>
      <c r="CU28" s="624"/>
      <c r="CV28" s="624"/>
      <c r="CW28" s="624"/>
      <c r="CX28" s="624"/>
      <c r="CY28" s="625"/>
      <c r="CZ28" s="628">
        <v>10.9</v>
      </c>
      <c r="DA28" s="653"/>
      <c r="DB28" s="653"/>
      <c r="DC28" s="657"/>
      <c r="DD28" s="632">
        <v>161956</v>
      </c>
      <c r="DE28" s="624"/>
      <c r="DF28" s="624"/>
      <c r="DG28" s="624"/>
      <c r="DH28" s="624"/>
      <c r="DI28" s="624"/>
      <c r="DJ28" s="624"/>
      <c r="DK28" s="625"/>
      <c r="DL28" s="632">
        <v>161956</v>
      </c>
      <c r="DM28" s="624"/>
      <c r="DN28" s="624"/>
      <c r="DO28" s="624"/>
      <c r="DP28" s="624"/>
      <c r="DQ28" s="624"/>
      <c r="DR28" s="624"/>
      <c r="DS28" s="624"/>
      <c r="DT28" s="624"/>
      <c r="DU28" s="624"/>
      <c r="DV28" s="625"/>
      <c r="DW28" s="628">
        <v>18.8</v>
      </c>
      <c r="DX28" s="653"/>
      <c r="DY28" s="653"/>
      <c r="DZ28" s="653"/>
      <c r="EA28" s="653"/>
      <c r="EB28" s="653"/>
      <c r="EC28" s="654"/>
    </row>
    <row r="29" spans="2:133" ht="11.25" customHeight="1" x14ac:dyDescent="0.15">
      <c r="B29" s="620" t="s">
        <v>304</v>
      </c>
      <c r="C29" s="621"/>
      <c r="D29" s="621"/>
      <c r="E29" s="621"/>
      <c r="F29" s="621"/>
      <c r="G29" s="621"/>
      <c r="H29" s="621"/>
      <c r="I29" s="621"/>
      <c r="J29" s="621"/>
      <c r="K29" s="621"/>
      <c r="L29" s="621"/>
      <c r="M29" s="621"/>
      <c r="N29" s="621"/>
      <c r="O29" s="621"/>
      <c r="P29" s="621"/>
      <c r="Q29" s="622"/>
      <c r="R29" s="623">
        <v>6527</v>
      </c>
      <c r="S29" s="624"/>
      <c r="T29" s="624"/>
      <c r="U29" s="624"/>
      <c r="V29" s="624"/>
      <c r="W29" s="624"/>
      <c r="X29" s="624"/>
      <c r="Y29" s="625"/>
      <c r="Z29" s="626">
        <v>0.4</v>
      </c>
      <c r="AA29" s="626"/>
      <c r="AB29" s="626"/>
      <c r="AC29" s="626"/>
      <c r="AD29" s="627">
        <v>673</v>
      </c>
      <c r="AE29" s="627"/>
      <c r="AF29" s="627"/>
      <c r="AG29" s="627"/>
      <c r="AH29" s="627"/>
      <c r="AI29" s="627"/>
      <c r="AJ29" s="627"/>
      <c r="AK29" s="627"/>
      <c r="AL29" s="628">
        <v>0.1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305</v>
      </c>
      <c r="CE29" s="660"/>
      <c r="CF29" s="620" t="s">
        <v>72</v>
      </c>
      <c r="CG29" s="621"/>
      <c r="CH29" s="621"/>
      <c r="CI29" s="621"/>
      <c r="CJ29" s="621"/>
      <c r="CK29" s="621"/>
      <c r="CL29" s="621"/>
      <c r="CM29" s="621"/>
      <c r="CN29" s="621"/>
      <c r="CO29" s="621"/>
      <c r="CP29" s="621"/>
      <c r="CQ29" s="622"/>
      <c r="CR29" s="623">
        <v>174388</v>
      </c>
      <c r="CS29" s="655"/>
      <c r="CT29" s="655"/>
      <c r="CU29" s="655"/>
      <c r="CV29" s="655"/>
      <c r="CW29" s="655"/>
      <c r="CX29" s="655"/>
      <c r="CY29" s="656"/>
      <c r="CZ29" s="628">
        <v>10.9</v>
      </c>
      <c r="DA29" s="653"/>
      <c r="DB29" s="653"/>
      <c r="DC29" s="657"/>
      <c r="DD29" s="632">
        <v>161955</v>
      </c>
      <c r="DE29" s="655"/>
      <c r="DF29" s="655"/>
      <c r="DG29" s="655"/>
      <c r="DH29" s="655"/>
      <c r="DI29" s="655"/>
      <c r="DJ29" s="655"/>
      <c r="DK29" s="656"/>
      <c r="DL29" s="632">
        <v>161955</v>
      </c>
      <c r="DM29" s="655"/>
      <c r="DN29" s="655"/>
      <c r="DO29" s="655"/>
      <c r="DP29" s="655"/>
      <c r="DQ29" s="655"/>
      <c r="DR29" s="655"/>
      <c r="DS29" s="655"/>
      <c r="DT29" s="655"/>
      <c r="DU29" s="655"/>
      <c r="DV29" s="656"/>
      <c r="DW29" s="628">
        <v>18.8</v>
      </c>
      <c r="DX29" s="653"/>
      <c r="DY29" s="653"/>
      <c r="DZ29" s="653"/>
      <c r="EA29" s="653"/>
      <c r="EB29" s="653"/>
      <c r="EC29" s="654"/>
    </row>
    <row r="30" spans="2:133" ht="11.25" customHeight="1" x14ac:dyDescent="0.15">
      <c r="B30" s="620" t="s">
        <v>306</v>
      </c>
      <c r="C30" s="621"/>
      <c r="D30" s="621"/>
      <c r="E30" s="621"/>
      <c r="F30" s="621"/>
      <c r="G30" s="621"/>
      <c r="H30" s="621"/>
      <c r="I30" s="621"/>
      <c r="J30" s="621"/>
      <c r="K30" s="621"/>
      <c r="L30" s="621"/>
      <c r="M30" s="621"/>
      <c r="N30" s="621"/>
      <c r="O30" s="621"/>
      <c r="P30" s="621"/>
      <c r="Q30" s="622"/>
      <c r="R30" s="623">
        <v>99473</v>
      </c>
      <c r="S30" s="624"/>
      <c r="T30" s="624"/>
      <c r="U30" s="624"/>
      <c r="V30" s="624"/>
      <c r="W30" s="624"/>
      <c r="X30" s="624"/>
      <c r="Y30" s="625"/>
      <c r="Z30" s="626">
        <v>5.8</v>
      </c>
      <c r="AA30" s="626"/>
      <c r="AB30" s="626"/>
      <c r="AC30" s="626"/>
      <c r="AD30" s="627" t="s">
        <v>228</v>
      </c>
      <c r="AE30" s="627"/>
      <c r="AF30" s="627"/>
      <c r="AG30" s="627"/>
      <c r="AH30" s="627"/>
      <c r="AI30" s="627"/>
      <c r="AJ30" s="627"/>
      <c r="AK30" s="627"/>
      <c r="AL30" s="628" t="s">
        <v>138</v>
      </c>
      <c r="AM30" s="629"/>
      <c r="AN30" s="629"/>
      <c r="AO30" s="630"/>
      <c r="AP30" s="605" t="s">
        <v>222</v>
      </c>
      <c r="AQ30" s="606"/>
      <c r="AR30" s="606"/>
      <c r="AS30" s="606"/>
      <c r="AT30" s="606"/>
      <c r="AU30" s="606"/>
      <c r="AV30" s="606"/>
      <c r="AW30" s="606"/>
      <c r="AX30" s="606"/>
      <c r="AY30" s="606"/>
      <c r="AZ30" s="606"/>
      <c r="BA30" s="606"/>
      <c r="BB30" s="606"/>
      <c r="BC30" s="606"/>
      <c r="BD30" s="606"/>
      <c r="BE30" s="606"/>
      <c r="BF30" s="607"/>
      <c r="BG30" s="605" t="s">
        <v>307</v>
      </c>
      <c r="BH30" s="665"/>
      <c r="BI30" s="665"/>
      <c r="BJ30" s="665"/>
      <c r="BK30" s="665"/>
      <c r="BL30" s="665"/>
      <c r="BM30" s="665"/>
      <c r="BN30" s="665"/>
      <c r="BO30" s="665"/>
      <c r="BP30" s="665"/>
      <c r="BQ30" s="666"/>
      <c r="BR30" s="605" t="s">
        <v>308</v>
      </c>
      <c r="BS30" s="665"/>
      <c r="BT30" s="665"/>
      <c r="BU30" s="665"/>
      <c r="BV30" s="665"/>
      <c r="BW30" s="665"/>
      <c r="BX30" s="665"/>
      <c r="BY30" s="665"/>
      <c r="BZ30" s="665"/>
      <c r="CA30" s="665"/>
      <c r="CB30" s="666"/>
      <c r="CD30" s="661"/>
      <c r="CE30" s="662"/>
      <c r="CF30" s="620" t="s">
        <v>309</v>
      </c>
      <c r="CG30" s="621"/>
      <c r="CH30" s="621"/>
      <c r="CI30" s="621"/>
      <c r="CJ30" s="621"/>
      <c r="CK30" s="621"/>
      <c r="CL30" s="621"/>
      <c r="CM30" s="621"/>
      <c r="CN30" s="621"/>
      <c r="CO30" s="621"/>
      <c r="CP30" s="621"/>
      <c r="CQ30" s="622"/>
      <c r="CR30" s="623">
        <v>168987</v>
      </c>
      <c r="CS30" s="624"/>
      <c r="CT30" s="624"/>
      <c r="CU30" s="624"/>
      <c r="CV30" s="624"/>
      <c r="CW30" s="624"/>
      <c r="CX30" s="624"/>
      <c r="CY30" s="625"/>
      <c r="CZ30" s="628">
        <v>10.5</v>
      </c>
      <c r="DA30" s="653"/>
      <c r="DB30" s="653"/>
      <c r="DC30" s="657"/>
      <c r="DD30" s="632">
        <v>157700</v>
      </c>
      <c r="DE30" s="624"/>
      <c r="DF30" s="624"/>
      <c r="DG30" s="624"/>
      <c r="DH30" s="624"/>
      <c r="DI30" s="624"/>
      <c r="DJ30" s="624"/>
      <c r="DK30" s="625"/>
      <c r="DL30" s="632">
        <v>157700</v>
      </c>
      <c r="DM30" s="624"/>
      <c r="DN30" s="624"/>
      <c r="DO30" s="624"/>
      <c r="DP30" s="624"/>
      <c r="DQ30" s="624"/>
      <c r="DR30" s="624"/>
      <c r="DS30" s="624"/>
      <c r="DT30" s="624"/>
      <c r="DU30" s="624"/>
      <c r="DV30" s="625"/>
      <c r="DW30" s="628">
        <v>18.399999999999999</v>
      </c>
      <c r="DX30" s="653"/>
      <c r="DY30" s="653"/>
      <c r="DZ30" s="653"/>
      <c r="EA30" s="653"/>
      <c r="EB30" s="653"/>
      <c r="EC30" s="654"/>
    </row>
    <row r="31" spans="2:133" ht="11.25" customHeight="1" x14ac:dyDescent="0.15">
      <c r="B31" s="636" t="s">
        <v>310</v>
      </c>
      <c r="C31" s="637"/>
      <c r="D31" s="637"/>
      <c r="E31" s="637"/>
      <c r="F31" s="637"/>
      <c r="G31" s="637"/>
      <c r="H31" s="637"/>
      <c r="I31" s="637"/>
      <c r="J31" s="637"/>
      <c r="K31" s="637"/>
      <c r="L31" s="637"/>
      <c r="M31" s="637"/>
      <c r="N31" s="637"/>
      <c r="O31" s="637"/>
      <c r="P31" s="637"/>
      <c r="Q31" s="638"/>
      <c r="R31" s="623" t="s">
        <v>241</v>
      </c>
      <c r="S31" s="624"/>
      <c r="T31" s="624"/>
      <c r="U31" s="624"/>
      <c r="V31" s="624"/>
      <c r="W31" s="624"/>
      <c r="X31" s="624"/>
      <c r="Y31" s="625"/>
      <c r="Z31" s="626" t="s">
        <v>241</v>
      </c>
      <c r="AA31" s="626"/>
      <c r="AB31" s="626"/>
      <c r="AC31" s="626"/>
      <c r="AD31" s="627" t="s">
        <v>228</v>
      </c>
      <c r="AE31" s="627"/>
      <c r="AF31" s="627"/>
      <c r="AG31" s="627"/>
      <c r="AH31" s="627"/>
      <c r="AI31" s="627"/>
      <c r="AJ31" s="627"/>
      <c r="AK31" s="627"/>
      <c r="AL31" s="628" t="s">
        <v>228</v>
      </c>
      <c r="AM31" s="629"/>
      <c r="AN31" s="629"/>
      <c r="AO31" s="630"/>
      <c r="AP31" s="669" t="s">
        <v>311</v>
      </c>
      <c r="AQ31" s="670"/>
      <c r="AR31" s="670"/>
      <c r="AS31" s="670"/>
      <c r="AT31" s="675" t="s">
        <v>312</v>
      </c>
      <c r="AU31" s="218"/>
      <c r="AV31" s="218"/>
      <c r="AW31" s="218"/>
      <c r="AX31" s="609" t="s">
        <v>188</v>
      </c>
      <c r="AY31" s="610"/>
      <c r="AZ31" s="610"/>
      <c r="BA31" s="610"/>
      <c r="BB31" s="610"/>
      <c r="BC31" s="610"/>
      <c r="BD31" s="610"/>
      <c r="BE31" s="610"/>
      <c r="BF31" s="611"/>
      <c r="BG31" s="679">
        <v>98.9</v>
      </c>
      <c r="BH31" s="667"/>
      <c r="BI31" s="667"/>
      <c r="BJ31" s="667"/>
      <c r="BK31" s="667"/>
      <c r="BL31" s="667"/>
      <c r="BM31" s="618">
        <v>98.6</v>
      </c>
      <c r="BN31" s="667"/>
      <c r="BO31" s="667"/>
      <c r="BP31" s="667"/>
      <c r="BQ31" s="668"/>
      <c r="BR31" s="679">
        <v>99.8</v>
      </c>
      <c r="BS31" s="667"/>
      <c r="BT31" s="667"/>
      <c r="BU31" s="667"/>
      <c r="BV31" s="667"/>
      <c r="BW31" s="667"/>
      <c r="BX31" s="618">
        <v>99.4</v>
      </c>
      <c r="BY31" s="667"/>
      <c r="BZ31" s="667"/>
      <c r="CA31" s="667"/>
      <c r="CB31" s="668"/>
      <c r="CD31" s="661"/>
      <c r="CE31" s="662"/>
      <c r="CF31" s="620" t="s">
        <v>313</v>
      </c>
      <c r="CG31" s="621"/>
      <c r="CH31" s="621"/>
      <c r="CI31" s="621"/>
      <c r="CJ31" s="621"/>
      <c r="CK31" s="621"/>
      <c r="CL31" s="621"/>
      <c r="CM31" s="621"/>
      <c r="CN31" s="621"/>
      <c r="CO31" s="621"/>
      <c r="CP31" s="621"/>
      <c r="CQ31" s="622"/>
      <c r="CR31" s="623">
        <v>5401</v>
      </c>
      <c r="CS31" s="655"/>
      <c r="CT31" s="655"/>
      <c r="CU31" s="655"/>
      <c r="CV31" s="655"/>
      <c r="CW31" s="655"/>
      <c r="CX31" s="655"/>
      <c r="CY31" s="656"/>
      <c r="CZ31" s="628">
        <v>0.3</v>
      </c>
      <c r="DA31" s="653"/>
      <c r="DB31" s="653"/>
      <c r="DC31" s="657"/>
      <c r="DD31" s="632">
        <v>4255</v>
      </c>
      <c r="DE31" s="655"/>
      <c r="DF31" s="655"/>
      <c r="DG31" s="655"/>
      <c r="DH31" s="655"/>
      <c r="DI31" s="655"/>
      <c r="DJ31" s="655"/>
      <c r="DK31" s="656"/>
      <c r="DL31" s="632">
        <v>4255</v>
      </c>
      <c r="DM31" s="655"/>
      <c r="DN31" s="655"/>
      <c r="DO31" s="655"/>
      <c r="DP31" s="655"/>
      <c r="DQ31" s="655"/>
      <c r="DR31" s="655"/>
      <c r="DS31" s="655"/>
      <c r="DT31" s="655"/>
      <c r="DU31" s="655"/>
      <c r="DV31" s="656"/>
      <c r="DW31" s="628">
        <v>0.5</v>
      </c>
      <c r="DX31" s="653"/>
      <c r="DY31" s="653"/>
      <c r="DZ31" s="653"/>
      <c r="EA31" s="653"/>
      <c r="EB31" s="653"/>
      <c r="EC31" s="654"/>
    </row>
    <row r="32" spans="2:133" ht="11.25" customHeight="1" x14ac:dyDescent="0.15">
      <c r="B32" s="620" t="s">
        <v>314</v>
      </c>
      <c r="C32" s="621"/>
      <c r="D32" s="621"/>
      <c r="E32" s="621"/>
      <c r="F32" s="621"/>
      <c r="G32" s="621"/>
      <c r="H32" s="621"/>
      <c r="I32" s="621"/>
      <c r="J32" s="621"/>
      <c r="K32" s="621"/>
      <c r="L32" s="621"/>
      <c r="M32" s="621"/>
      <c r="N32" s="621"/>
      <c r="O32" s="621"/>
      <c r="P32" s="621"/>
      <c r="Q32" s="622"/>
      <c r="R32" s="623">
        <v>223348</v>
      </c>
      <c r="S32" s="624"/>
      <c r="T32" s="624"/>
      <c r="U32" s="624"/>
      <c r="V32" s="624"/>
      <c r="W32" s="624"/>
      <c r="X32" s="624"/>
      <c r="Y32" s="625"/>
      <c r="Z32" s="626">
        <v>13</v>
      </c>
      <c r="AA32" s="626"/>
      <c r="AB32" s="626"/>
      <c r="AC32" s="626"/>
      <c r="AD32" s="627" t="s">
        <v>228</v>
      </c>
      <c r="AE32" s="627"/>
      <c r="AF32" s="627"/>
      <c r="AG32" s="627"/>
      <c r="AH32" s="627"/>
      <c r="AI32" s="627"/>
      <c r="AJ32" s="627"/>
      <c r="AK32" s="627"/>
      <c r="AL32" s="628" t="s">
        <v>241</v>
      </c>
      <c r="AM32" s="629"/>
      <c r="AN32" s="629"/>
      <c r="AO32" s="630"/>
      <c r="AP32" s="671"/>
      <c r="AQ32" s="672"/>
      <c r="AR32" s="672"/>
      <c r="AS32" s="672"/>
      <c r="AT32" s="676"/>
      <c r="AU32" s="214" t="s">
        <v>315</v>
      </c>
      <c r="AX32" s="620" t="s">
        <v>316</v>
      </c>
      <c r="AY32" s="621"/>
      <c r="AZ32" s="621"/>
      <c r="BA32" s="621"/>
      <c r="BB32" s="621"/>
      <c r="BC32" s="621"/>
      <c r="BD32" s="621"/>
      <c r="BE32" s="621"/>
      <c r="BF32" s="622"/>
      <c r="BG32" s="680">
        <v>98.8</v>
      </c>
      <c r="BH32" s="655"/>
      <c r="BI32" s="655"/>
      <c r="BJ32" s="655"/>
      <c r="BK32" s="655"/>
      <c r="BL32" s="655"/>
      <c r="BM32" s="629">
        <v>98.2</v>
      </c>
      <c r="BN32" s="655"/>
      <c r="BO32" s="655"/>
      <c r="BP32" s="655"/>
      <c r="BQ32" s="678"/>
      <c r="BR32" s="680">
        <v>99.9</v>
      </c>
      <c r="BS32" s="655"/>
      <c r="BT32" s="655"/>
      <c r="BU32" s="655"/>
      <c r="BV32" s="655"/>
      <c r="BW32" s="655"/>
      <c r="BX32" s="629">
        <v>99.2</v>
      </c>
      <c r="BY32" s="655"/>
      <c r="BZ32" s="655"/>
      <c r="CA32" s="655"/>
      <c r="CB32" s="678"/>
      <c r="CD32" s="663"/>
      <c r="CE32" s="664"/>
      <c r="CF32" s="620" t="s">
        <v>317</v>
      </c>
      <c r="CG32" s="621"/>
      <c r="CH32" s="621"/>
      <c r="CI32" s="621"/>
      <c r="CJ32" s="621"/>
      <c r="CK32" s="621"/>
      <c r="CL32" s="621"/>
      <c r="CM32" s="621"/>
      <c r="CN32" s="621"/>
      <c r="CO32" s="621"/>
      <c r="CP32" s="621"/>
      <c r="CQ32" s="622"/>
      <c r="CR32" s="623">
        <v>1</v>
      </c>
      <c r="CS32" s="624"/>
      <c r="CT32" s="624"/>
      <c r="CU32" s="624"/>
      <c r="CV32" s="624"/>
      <c r="CW32" s="624"/>
      <c r="CX32" s="624"/>
      <c r="CY32" s="625"/>
      <c r="CZ32" s="628">
        <v>0</v>
      </c>
      <c r="DA32" s="653"/>
      <c r="DB32" s="653"/>
      <c r="DC32" s="657"/>
      <c r="DD32" s="632">
        <v>1</v>
      </c>
      <c r="DE32" s="624"/>
      <c r="DF32" s="624"/>
      <c r="DG32" s="624"/>
      <c r="DH32" s="624"/>
      <c r="DI32" s="624"/>
      <c r="DJ32" s="624"/>
      <c r="DK32" s="625"/>
      <c r="DL32" s="632">
        <v>1</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318</v>
      </c>
      <c r="C33" s="621"/>
      <c r="D33" s="621"/>
      <c r="E33" s="621"/>
      <c r="F33" s="621"/>
      <c r="G33" s="621"/>
      <c r="H33" s="621"/>
      <c r="I33" s="621"/>
      <c r="J33" s="621"/>
      <c r="K33" s="621"/>
      <c r="L33" s="621"/>
      <c r="M33" s="621"/>
      <c r="N33" s="621"/>
      <c r="O33" s="621"/>
      <c r="P33" s="621"/>
      <c r="Q33" s="622"/>
      <c r="R33" s="623">
        <v>11069</v>
      </c>
      <c r="S33" s="624"/>
      <c r="T33" s="624"/>
      <c r="U33" s="624"/>
      <c r="V33" s="624"/>
      <c r="W33" s="624"/>
      <c r="X33" s="624"/>
      <c r="Y33" s="625"/>
      <c r="Z33" s="626">
        <v>0.6</v>
      </c>
      <c r="AA33" s="626"/>
      <c r="AB33" s="626"/>
      <c r="AC33" s="626"/>
      <c r="AD33" s="627">
        <v>7238</v>
      </c>
      <c r="AE33" s="627"/>
      <c r="AF33" s="627"/>
      <c r="AG33" s="627"/>
      <c r="AH33" s="627"/>
      <c r="AI33" s="627"/>
      <c r="AJ33" s="627"/>
      <c r="AK33" s="627"/>
      <c r="AL33" s="628">
        <v>0.8</v>
      </c>
      <c r="AM33" s="629"/>
      <c r="AN33" s="629"/>
      <c r="AO33" s="630"/>
      <c r="AP33" s="673"/>
      <c r="AQ33" s="674"/>
      <c r="AR33" s="674"/>
      <c r="AS33" s="674"/>
      <c r="AT33" s="677"/>
      <c r="AU33" s="219"/>
      <c r="AV33" s="219"/>
      <c r="AW33" s="219"/>
      <c r="AX33" s="644" t="s">
        <v>319</v>
      </c>
      <c r="AY33" s="645"/>
      <c r="AZ33" s="645"/>
      <c r="BA33" s="645"/>
      <c r="BB33" s="645"/>
      <c r="BC33" s="645"/>
      <c r="BD33" s="645"/>
      <c r="BE33" s="645"/>
      <c r="BF33" s="646"/>
      <c r="BG33" s="681">
        <v>98.8</v>
      </c>
      <c r="BH33" s="682"/>
      <c r="BI33" s="682"/>
      <c r="BJ33" s="682"/>
      <c r="BK33" s="682"/>
      <c r="BL33" s="682"/>
      <c r="BM33" s="683">
        <v>98.7</v>
      </c>
      <c r="BN33" s="682"/>
      <c r="BO33" s="682"/>
      <c r="BP33" s="682"/>
      <c r="BQ33" s="684"/>
      <c r="BR33" s="681">
        <v>99.8</v>
      </c>
      <c r="BS33" s="682"/>
      <c r="BT33" s="682"/>
      <c r="BU33" s="682"/>
      <c r="BV33" s="682"/>
      <c r="BW33" s="682"/>
      <c r="BX33" s="683">
        <v>99.5</v>
      </c>
      <c r="BY33" s="682"/>
      <c r="BZ33" s="682"/>
      <c r="CA33" s="682"/>
      <c r="CB33" s="684"/>
      <c r="CD33" s="620" t="s">
        <v>320</v>
      </c>
      <c r="CE33" s="621"/>
      <c r="CF33" s="621"/>
      <c r="CG33" s="621"/>
      <c r="CH33" s="621"/>
      <c r="CI33" s="621"/>
      <c r="CJ33" s="621"/>
      <c r="CK33" s="621"/>
      <c r="CL33" s="621"/>
      <c r="CM33" s="621"/>
      <c r="CN33" s="621"/>
      <c r="CO33" s="621"/>
      <c r="CP33" s="621"/>
      <c r="CQ33" s="622"/>
      <c r="CR33" s="623">
        <v>830487</v>
      </c>
      <c r="CS33" s="655"/>
      <c r="CT33" s="655"/>
      <c r="CU33" s="655"/>
      <c r="CV33" s="655"/>
      <c r="CW33" s="655"/>
      <c r="CX33" s="655"/>
      <c r="CY33" s="656"/>
      <c r="CZ33" s="628">
        <v>51.7</v>
      </c>
      <c r="DA33" s="653"/>
      <c r="DB33" s="653"/>
      <c r="DC33" s="657"/>
      <c r="DD33" s="632">
        <v>608636</v>
      </c>
      <c r="DE33" s="655"/>
      <c r="DF33" s="655"/>
      <c r="DG33" s="655"/>
      <c r="DH33" s="655"/>
      <c r="DI33" s="655"/>
      <c r="DJ33" s="655"/>
      <c r="DK33" s="656"/>
      <c r="DL33" s="632">
        <v>227543</v>
      </c>
      <c r="DM33" s="655"/>
      <c r="DN33" s="655"/>
      <c r="DO33" s="655"/>
      <c r="DP33" s="655"/>
      <c r="DQ33" s="655"/>
      <c r="DR33" s="655"/>
      <c r="DS33" s="655"/>
      <c r="DT33" s="655"/>
      <c r="DU33" s="655"/>
      <c r="DV33" s="656"/>
      <c r="DW33" s="628">
        <v>26.5</v>
      </c>
      <c r="DX33" s="653"/>
      <c r="DY33" s="653"/>
      <c r="DZ33" s="653"/>
      <c r="EA33" s="653"/>
      <c r="EB33" s="653"/>
      <c r="EC33" s="654"/>
    </row>
    <row r="34" spans="2:133" ht="11.25" customHeight="1" x14ac:dyDescent="0.15">
      <c r="B34" s="620" t="s">
        <v>321</v>
      </c>
      <c r="C34" s="621"/>
      <c r="D34" s="621"/>
      <c r="E34" s="621"/>
      <c r="F34" s="621"/>
      <c r="G34" s="621"/>
      <c r="H34" s="621"/>
      <c r="I34" s="621"/>
      <c r="J34" s="621"/>
      <c r="K34" s="621"/>
      <c r="L34" s="621"/>
      <c r="M34" s="621"/>
      <c r="N34" s="621"/>
      <c r="O34" s="621"/>
      <c r="P34" s="621"/>
      <c r="Q34" s="622"/>
      <c r="R34" s="623">
        <v>6509</v>
      </c>
      <c r="S34" s="624"/>
      <c r="T34" s="624"/>
      <c r="U34" s="624"/>
      <c r="V34" s="624"/>
      <c r="W34" s="624"/>
      <c r="X34" s="624"/>
      <c r="Y34" s="625"/>
      <c r="Z34" s="626">
        <v>0.4</v>
      </c>
      <c r="AA34" s="626"/>
      <c r="AB34" s="626"/>
      <c r="AC34" s="626"/>
      <c r="AD34" s="627" t="s">
        <v>228</v>
      </c>
      <c r="AE34" s="627"/>
      <c r="AF34" s="627"/>
      <c r="AG34" s="627"/>
      <c r="AH34" s="627"/>
      <c r="AI34" s="627"/>
      <c r="AJ34" s="627"/>
      <c r="AK34" s="627"/>
      <c r="AL34" s="628" t="s">
        <v>228</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322</v>
      </c>
      <c r="CE34" s="621"/>
      <c r="CF34" s="621"/>
      <c r="CG34" s="621"/>
      <c r="CH34" s="621"/>
      <c r="CI34" s="621"/>
      <c r="CJ34" s="621"/>
      <c r="CK34" s="621"/>
      <c r="CL34" s="621"/>
      <c r="CM34" s="621"/>
      <c r="CN34" s="621"/>
      <c r="CO34" s="621"/>
      <c r="CP34" s="621"/>
      <c r="CQ34" s="622"/>
      <c r="CR34" s="623">
        <v>369757</v>
      </c>
      <c r="CS34" s="624"/>
      <c r="CT34" s="624"/>
      <c r="CU34" s="624"/>
      <c r="CV34" s="624"/>
      <c r="CW34" s="624"/>
      <c r="CX34" s="624"/>
      <c r="CY34" s="625"/>
      <c r="CZ34" s="628">
        <v>23</v>
      </c>
      <c r="DA34" s="653"/>
      <c r="DB34" s="653"/>
      <c r="DC34" s="657"/>
      <c r="DD34" s="632">
        <v>219827</v>
      </c>
      <c r="DE34" s="624"/>
      <c r="DF34" s="624"/>
      <c r="DG34" s="624"/>
      <c r="DH34" s="624"/>
      <c r="DI34" s="624"/>
      <c r="DJ34" s="624"/>
      <c r="DK34" s="625"/>
      <c r="DL34" s="632">
        <v>181902</v>
      </c>
      <c r="DM34" s="624"/>
      <c r="DN34" s="624"/>
      <c r="DO34" s="624"/>
      <c r="DP34" s="624"/>
      <c r="DQ34" s="624"/>
      <c r="DR34" s="624"/>
      <c r="DS34" s="624"/>
      <c r="DT34" s="624"/>
      <c r="DU34" s="624"/>
      <c r="DV34" s="625"/>
      <c r="DW34" s="628">
        <v>21.2</v>
      </c>
      <c r="DX34" s="653"/>
      <c r="DY34" s="653"/>
      <c r="DZ34" s="653"/>
      <c r="EA34" s="653"/>
      <c r="EB34" s="653"/>
      <c r="EC34" s="654"/>
    </row>
    <row r="35" spans="2:133" ht="11.25" customHeight="1" x14ac:dyDescent="0.15">
      <c r="B35" s="620" t="s">
        <v>323</v>
      </c>
      <c r="C35" s="621"/>
      <c r="D35" s="621"/>
      <c r="E35" s="621"/>
      <c r="F35" s="621"/>
      <c r="G35" s="621"/>
      <c r="H35" s="621"/>
      <c r="I35" s="621"/>
      <c r="J35" s="621"/>
      <c r="K35" s="621"/>
      <c r="L35" s="621"/>
      <c r="M35" s="621"/>
      <c r="N35" s="621"/>
      <c r="O35" s="621"/>
      <c r="P35" s="621"/>
      <c r="Q35" s="622"/>
      <c r="R35" s="623">
        <v>8434</v>
      </c>
      <c r="S35" s="624"/>
      <c r="T35" s="624"/>
      <c r="U35" s="624"/>
      <c r="V35" s="624"/>
      <c r="W35" s="624"/>
      <c r="X35" s="624"/>
      <c r="Y35" s="625"/>
      <c r="Z35" s="626">
        <v>0.5</v>
      </c>
      <c r="AA35" s="626"/>
      <c r="AB35" s="626"/>
      <c r="AC35" s="626"/>
      <c r="AD35" s="627" t="s">
        <v>228</v>
      </c>
      <c r="AE35" s="627"/>
      <c r="AF35" s="627"/>
      <c r="AG35" s="627"/>
      <c r="AH35" s="627"/>
      <c r="AI35" s="627"/>
      <c r="AJ35" s="627"/>
      <c r="AK35" s="627"/>
      <c r="AL35" s="628" t="s">
        <v>228</v>
      </c>
      <c r="AM35" s="629"/>
      <c r="AN35" s="629"/>
      <c r="AO35" s="630"/>
      <c r="AP35" s="222"/>
      <c r="AQ35" s="605" t="s">
        <v>324</v>
      </c>
      <c r="AR35" s="606"/>
      <c r="AS35" s="606"/>
      <c r="AT35" s="606"/>
      <c r="AU35" s="606"/>
      <c r="AV35" s="606"/>
      <c r="AW35" s="606"/>
      <c r="AX35" s="606"/>
      <c r="AY35" s="606"/>
      <c r="AZ35" s="606"/>
      <c r="BA35" s="606"/>
      <c r="BB35" s="606"/>
      <c r="BC35" s="606"/>
      <c r="BD35" s="606"/>
      <c r="BE35" s="606"/>
      <c r="BF35" s="607"/>
      <c r="BG35" s="605" t="s">
        <v>325</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326</v>
      </c>
      <c r="CE35" s="621"/>
      <c r="CF35" s="621"/>
      <c r="CG35" s="621"/>
      <c r="CH35" s="621"/>
      <c r="CI35" s="621"/>
      <c r="CJ35" s="621"/>
      <c r="CK35" s="621"/>
      <c r="CL35" s="621"/>
      <c r="CM35" s="621"/>
      <c r="CN35" s="621"/>
      <c r="CO35" s="621"/>
      <c r="CP35" s="621"/>
      <c r="CQ35" s="622"/>
      <c r="CR35" s="623">
        <v>9218</v>
      </c>
      <c r="CS35" s="655"/>
      <c r="CT35" s="655"/>
      <c r="CU35" s="655"/>
      <c r="CV35" s="655"/>
      <c r="CW35" s="655"/>
      <c r="CX35" s="655"/>
      <c r="CY35" s="656"/>
      <c r="CZ35" s="628">
        <v>0.6</v>
      </c>
      <c r="DA35" s="653"/>
      <c r="DB35" s="653"/>
      <c r="DC35" s="657"/>
      <c r="DD35" s="632">
        <v>6368</v>
      </c>
      <c r="DE35" s="655"/>
      <c r="DF35" s="655"/>
      <c r="DG35" s="655"/>
      <c r="DH35" s="655"/>
      <c r="DI35" s="655"/>
      <c r="DJ35" s="655"/>
      <c r="DK35" s="656"/>
      <c r="DL35" s="632">
        <v>61</v>
      </c>
      <c r="DM35" s="655"/>
      <c r="DN35" s="655"/>
      <c r="DO35" s="655"/>
      <c r="DP35" s="655"/>
      <c r="DQ35" s="655"/>
      <c r="DR35" s="655"/>
      <c r="DS35" s="655"/>
      <c r="DT35" s="655"/>
      <c r="DU35" s="655"/>
      <c r="DV35" s="656"/>
      <c r="DW35" s="628">
        <v>0</v>
      </c>
      <c r="DX35" s="653"/>
      <c r="DY35" s="653"/>
      <c r="DZ35" s="653"/>
      <c r="EA35" s="653"/>
      <c r="EB35" s="653"/>
      <c r="EC35" s="654"/>
    </row>
    <row r="36" spans="2:133" ht="11.25" customHeight="1" x14ac:dyDescent="0.15">
      <c r="B36" s="620" t="s">
        <v>327</v>
      </c>
      <c r="C36" s="621"/>
      <c r="D36" s="621"/>
      <c r="E36" s="621"/>
      <c r="F36" s="621"/>
      <c r="G36" s="621"/>
      <c r="H36" s="621"/>
      <c r="I36" s="621"/>
      <c r="J36" s="621"/>
      <c r="K36" s="621"/>
      <c r="L36" s="621"/>
      <c r="M36" s="621"/>
      <c r="N36" s="621"/>
      <c r="O36" s="621"/>
      <c r="P36" s="621"/>
      <c r="Q36" s="622"/>
      <c r="R36" s="623">
        <v>173083</v>
      </c>
      <c r="S36" s="624"/>
      <c r="T36" s="624"/>
      <c r="U36" s="624"/>
      <c r="V36" s="624"/>
      <c r="W36" s="624"/>
      <c r="X36" s="624"/>
      <c r="Y36" s="625"/>
      <c r="Z36" s="626">
        <v>10.1</v>
      </c>
      <c r="AA36" s="626"/>
      <c r="AB36" s="626"/>
      <c r="AC36" s="626"/>
      <c r="AD36" s="627" t="s">
        <v>241</v>
      </c>
      <c r="AE36" s="627"/>
      <c r="AF36" s="627"/>
      <c r="AG36" s="627"/>
      <c r="AH36" s="627"/>
      <c r="AI36" s="627"/>
      <c r="AJ36" s="627"/>
      <c r="AK36" s="627"/>
      <c r="AL36" s="628" t="s">
        <v>228</v>
      </c>
      <c r="AM36" s="629"/>
      <c r="AN36" s="629"/>
      <c r="AO36" s="630"/>
      <c r="AP36" s="222"/>
      <c r="AQ36" s="689" t="s">
        <v>328</v>
      </c>
      <c r="AR36" s="690"/>
      <c r="AS36" s="690"/>
      <c r="AT36" s="690"/>
      <c r="AU36" s="690"/>
      <c r="AV36" s="690"/>
      <c r="AW36" s="690"/>
      <c r="AX36" s="690"/>
      <c r="AY36" s="691"/>
      <c r="AZ36" s="612">
        <v>202370</v>
      </c>
      <c r="BA36" s="613"/>
      <c r="BB36" s="613"/>
      <c r="BC36" s="613"/>
      <c r="BD36" s="613"/>
      <c r="BE36" s="613"/>
      <c r="BF36" s="685"/>
      <c r="BG36" s="609" t="s">
        <v>329</v>
      </c>
      <c r="BH36" s="610"/>
      <c r="BI36" s="610"/>
      <c r="BJ36" s="610"/>
      <c r="BK36" s="610"/>
      <c r="BL36" s="610"/>
      <c r="BM36" s="610"/>
      <c r="BN36" s="610"/>
      <c r="BO36" s="610"/>
      <c r="BP36" s="610"/>
      <c r="BQ36" s="610"/>
      <c r="BR36" s="610"/>
      <c r="BS36" s="610"/>
      <c r="BT36" s="610"/>
      <c r="BU36" s="611"/>
      <c r="BV36" s="612">
        <v>13396</v>
      </c>
      <c r="BW36" s="613"/>
      <c r="BX36" s="613"/>
      <c r="BY36" s="613"/>
      <c r="BZ36" s="613"/>
      <c r="CA36" s="613"/>
      <c r="CB36" s="685"/>
      <c r="CD36" s="620" t="s">
        <v>330</v>
      </c>
      <c r="CE36" s="621"/>
      <c r="CF36" s="621"/>
      <c r="CG36" s="621"/>
      <c r="CH36" s="621"/>
      <c r="CI36" s="621"/>
      <c r="CJ36" s="621"/>
      <c r="CK36" s="621"/>
      <c r="CL36" s="621"/>
      <c r="CM36" s="621"/>
      <c r="CN36" s="621"/>
      <c r="CO36" s="621"/>
      <c r="CP36" s="621"/>
      <c r="CQ36" s="622"/>
      <c r="CR36" s="623">
        <v>111908</v>
      </c>
      <c r="CS36" s="624"/>
      <c r="CT36" s="624"/>
      <c r="CU36" s="624"/>
      <c r="CV36" s="624"/>
      <c r="CW36" s="624"/>
      <c r="CX36" s="624"/>
      <c r="CY36" s="625"/>
      <c r="CZ36" s="628">
        <v>7</v>
      </c>
      <c r="DA36" s="653"/>
      <c r="DB36" s="653"/>
      <c r="DC36" s="657"/>
      <c r="DD36" s="632">
        <v>74942</v>
      </c>
      <c r="DE36" s="624"/>
      <c r="DF36" s="624"/>
      <c r="DG36" s="624"/>
      <c r="DH36" s="624"/>
      <c r="DI36" s="624"/>
      <c r="DJ36" s="624"/>
      <c r="DK36" s="625"/>
      <c r="DL36" s="632">
        <v>25755</v>
      </c>
      <c r="DM36" s="624"/>
      <c r="DN36" s="624"/>
      <c r="DO36" s="624"/>
      <c r="DP36" s="624"/>
      <c r="DQ36" s="624"/>
      <c r="DR36" s="624"/>
      <c r="DS36" s="624"/>
      <c r="DT36" s="624"/>
      <c r="DU36" s="624"/>
      <c r="DV36" s="625"/>
      <c r="DW36" s="628">
        <v>3</v>
      </c>
      <c r="DX36" s="653"/>
      <c r="DY36" s="653"/>
      <c r="DZ36" s="653"/>
      <c r="EA36" s="653"/>
      <c r="EB36" s="653"/>
      <c r="EC36" s="654"/>
    </row>
    <row r="37" spans="2:133" ht="11.25" customHeight="1" x14ac:dyDescent="0.15">
      <c r="B37" s="620" t="s">
        <v>331</v>
      </c>
      <c r="C37" s="621"/>
      <c r="D37" s="621"/>
      <c r="E37" s="621"/>
      <c r="F37" s="621"/>
      <c r="G37" s="621"/>
      <c r="H37" s="621"/>
      <c r="I37" s="621"/>
      <c r="J37" s="621"/>
      <c r="K37" s="621"/>
      <c r="L37" s="621"/>
      <c r="M37" s="621"/>
      <c r="N37" s="621"/>
      <c r="O37" s="621"/>
      <c r="P37" s="621"/>
      <c r="Q37" s="622"/>
      <c r="R37" s="623">
        <v>35232</v>
      </c>
      <c r="S37" s="624"/>
      <c r="T37" s="624"/>
      <c r="U37" s="624"/>
      <c r="V37" s="624"/>
      <c r="W37" s="624"/>
      <c r="X37" s="624"/>
      <c r="Y37" s="625"/>
      <c r="Z37" s="626">
        <v>2.1</v>
      </c>
      <c r="AA37" s="626"/>
      <c r="AB37" s="626"/>
      <c r="AC37" s="626"/>
      <c r="AD37" s="627">
        <v>3031</v>
      </c>
      <c r="AE37" s="627"/>
      <c r="AF37" s="627"/>
      <c r="AG37" s="627"/>
      <c r="AH37" s="627"/>
      <c r="AI37" s="627"/>
      <c r="AJ37" s="627"/>
      <c r="AK37" s="627"/>
      <c r="AL37" s="628">
        <v>0.4</v>
      </c>
      <c r="AM37" s="629"/>
      <c r="AN37" s="629"/>
      <c r="AO37" s="630"/>
      <c r="AQ37" s="686" t="s">
        <v>332</v>
      </c>
      <c r="AR37" s="687"/>
      <c r="AS37" s="687"/>
      <c r="AT37" s="687"/>
      <c r="AU37" s="687"/>
      <c r="AV37" s="687"/>
      <c r="AW37" s="687"/>
      <c r="AX37" s="687"/>
      <c r="AY37" s="688"/>
      <c r="AZ37" s="623">
        <v>98416</v>
      </c>
      <c r="BA37" s="624"/>
      <c r="BB37" s="624"/>
      <c r="BC37" s="624"/>
      <c r="BD37" s="655"/>
      <c r="BE37" s="655"/>
      <c r="BF37" s="678"/>
      <c r="BG37" s="620" t="s">
        <v>333</v>
      </c>
      <c r="BH37" s="621"/>
      <c r="BI37" s="621"/>
      <c r="BJ37" s="621"/>
      <c r="BK37" s="621"/>
      <c r="BL37" s="621"/>
      <c r="BM37" s="621"/>
      <c r="BN37" s="621"/>
      <c r="BO37" s="621"/>
      <c r="BP37" s="621"/>
      <c r="BQ37" s="621"/>
      <c r="BR37" s="621"/>
      <c r="BS37" s="621"/>
      <c r="BT37" s="621"/>
      <c r="BU37" s="622"/>
      <c r="BV37" s="623">
        <v>11868</v>
      </c>
      <c r="BW37" s="624"/>
      <c r="BX37" s="624"/>
      <c r="BY37" s="624"/>
      <c r="BZ37" s="624"/>
      <c r="CA37" s="624"/>
      <c r="CB37" s="633"/>
      <c r="CD37" s="620" t="s">
        <v>334</v>
      </c>
      <c r="CE37" s="621"/>
      <c r="CF37" s="621"/>
      <c r="CG37" s="621"/>
      <c r="CH37" s="621"/>
      <c r="CI37" s="621"/>
      <c r="CJ37" s="621"/>
      <c r="CK37" s="621"/>
      <c r="CL37" s="621"/>
      <c r="CM37" s="621"/>
      <c r="CN37" s="621"/>
      <c r="CO37" s="621"/>
      <c r="CP37" s="621"/>
      <c r="CQ37" s="622"/>
      <c r="CR37" s="623">
        <v>8691</v>
      </c>
      <c r="CS37" s="655"/>
      <c r="CT37" s="655"/>
      <c r="CU37" s="655"/>
      <c r="CV37" s="655"/>
      <c r="CW37" s="655"/>
      <c r="CX37" s="655"/>
      <c r="CY37" s="656"/>
      <c r="CZ37" s="628">
        <v>0.5</v>
      </c>
      <c r="DA37" s="653"/>
      <c r="DB37" s="653"/>
      <c r="DC37" s="657"/>
      <c r="DD37" s="632">
        <v>6316</v>
      </c>
      <c r="DE37" s="655"/>
      <c r="DF37" s="655"/>
      <c r="DG37" s="655"/>
      <c r="DH37" s="655"/>
      <c r="DI37" s="655"/>
      <c r="DJ37" s="655"/>
      <c r="DK37" s="656"/>
      <c r="DL37" s="632">
        <v>3985</v>
      </c>
      <c r="DM37" s="655"/>
      <c r="DN37" s="655"/>
      <c r="DO37" s="655"/>
      <c r="DP37" s="655"/>
      <c r="DQ37" s="655"/>
      <c r="DR37" s="655"/>
      <c r="DS37" s="655"/>
      <c r="DT37" s="655"/>
      <c r="DU37" s="655"/>
      <c r="DV37" s="656"/>
      <c r="DW37" s="628">
        <v>0.5</v>
      </c>
      <c r="DX37" s="653"/>
      <c r="DY37" s="653"/>
      <c r="DZ37" s="653"/>
      <c r="EA37" s="653"/>
      <c r="EB37" s="653"/>
      <c r="EC37" s="654"/>
    </row>
    <row r="38" spans="2:133" ht="11.25" customHeight="1" x14ac:dyDescent="0.15">
      <c r="B38" s="620" t="s">
        <v>335</v>
      </c>
      <c r="C38" s="621"/>
      <c r="D38" s="621"/>
      <c r="E38" s="621"/>
      <c r="F38" s="621"/>
      <c r="G38" s="621"/>
      <c r="H38" s="621"/>
      <c r="I38" s="621"/>
      <c r="J38" s="621"/>
      <c r="K38" s="621"/>
      <c r="L38" s="621"/>
      <c r="M38" s="621"/>
      <c r="N38" s="621"/>
      <c r="O38" s="621"/>
      <c r="P38" s="621"/>
      <c r="Q38" s="622"/>
      <c r="R38" s="623">
        <v>38660</v>
      </c>
      <c r="S38" s="624"/>
      <c r="T38" s="624"/>
      <c r="U38" s="624"/>
      <c r="V38" s="624"/>
      <c r="W38" s="624"/>
      <c r="X38" s="624"/>
      <c r="Y38" s="625"/>
      <c r="Z38" s="626">
        <v>2.2999999999999998</v>
      </c>
      <c r="AA38" s="626"/>
      <c r="AB38" s="626"/>
      <c r="AC38" s="626"/>
      <c r="AD38" s="627" t="s">
        <v>228</v>
      </c>
      <c r="AE38" s="627"/>
      <c r="AF38" s="627"/>
      <c r="AG38" s="627"/>
      <c r="AH38" s="627"/>
      <c r="AI38" s="627"/>
      <c r="AJ38" s="627"/>
      <c r="AK38" s="627"/>
      <c r="AL38" s="628" t="s">
        <v>241</v>
      </c>
      <c r="AM38" s="629"/>
      <c r="AN38" s="629"/>
      <c r="AO38" s="630"/>
      <c r="AQ38" s="686" t="s">
        <v>336</v>
      </c>
      <c r="AR38" s="687"/>
      <c r="AS38" s="687"/>
      <c r="AT38" s="687"/>
      <c r="AU38" s="687"/>
      <c r="AV38" s="687"/>
      <c r="AW38" s="687"/>
      <c r="AX38" s="687"/>
      <c r="AY38" s="688"/>
      <c r="AZ38" s="623">
        <v>51328</v>
      </c>
      <c r="BA38" s="624"/>
      <c r="BB38" s="624"/>
      <c r="BC38" s="624"/>
      <c r="BD38" s="655"/>
      <c r="BE38" s="655"/>
      <c r="BF38" s="678"/>
      <c r="BG38" s="620" t="s">
        <v>337</v>
      </c>
      <c r="BH38" s="621"/>
      <c r="BI38" s="621"/>
      <c r="BJ38" s="621"/>
      <c r="BK38" s="621"/>
      <c r="BL38" s="621"/>
      <c r="BM38" s="621"/>
      <c r="BN38" s="621"/>
      <c r="BO38" s="621"/>
      <c r="BP38" s="621"/>
      <c r="BQ38" s="621"/>
      <c r="BR38" s="621"/>
      <c r="BS38" s="621"/>
      <c r="BT38" s="621"/>
      <c r="BU38" s="622"/>
      <c r="BV38" s="623">
        <v>158</v>
      </c>
      <c r="BW38" s="624"/>
      <c r="BX38" s="624"/>
      <c r="BY38" s="624"/>
      <c r="BZ38" s="624"/>
      <c r="CA38" s="624"/>
      <c r="CB38" s="633"/>
      <c r="CD38" s="620" t="s">
        <v>338</v>
      </c>
      <c r="CE38" s="621"/>
      <c r="CF38" s="621"/>
      <c r="CG38" s="621"/>
      <c r="CH38" s="621"/>
      <c r="CI38" s="621"/>
      <c r="CJ38" s="621"/>
      <c r="CK38" s="621"/>
      <c r="CL38" s="621"/>
      <c r="CM38" s="621"/>
      <c r="CN38" s="621"/>
      <c r="CO38" s="621"/>
      <c r="CP38" s="621"/>
      <c r="CQ38" s="622"/>
      <c r="CR38" s="623">
        <v>202370</v>
      </c>
      <c r="CS38" s="624"/>
      <c r="CT38" s="624"/>
      <c r="CU38" s="624"/>
      <c r="CV38" s="624"/>
      <c r="CW38" s="624"/>
      <c r="CX38" s="624"/>
      <c r="CY38" s="625"/>
      <c r="CZ38" s="628">
        <v>12.6</v>
      </c>
      <c r="DA38" s="653"/>
      <c r="DB38" s="653"/>
      <c r="DC38" s="657"/>
      <c r="DD38" s="632">
        <v>170284</v>
      </c>
      <c r="DE38" s="624"/>
      <c r="DF38" s="624"/>
      <c r="DG38" s="624"/>
      <c r="DH38" s="624"/>
      <c r="DI38" s="624"/>
      <c r="DJ38" s="624"/>
      <c r="DK38" s="625"/>
      <c r="DL38" s="632">
        <v>19825</v>
      </c>
      <c r="DM38" s="624"/>
      <c r="DN38" s="624"/>
      <c r="DO38" s="624"/>
      <c r="DP38" s="624"/>
      <c r="DQ38" s="624"/>
      <c r="DR38" s="624"/>
      <c r="DS38" s="624"/>
      <c r="DT38" s="624"/>
      <c r="DU38" s="624"/>
      <c r="DV38" s="625"/>
      <c r="DW38" s="628">
        <v>2.2999999999999998</v>
      </c>
      <c r="DX38" s="653"/>
      <c r="DY38" s="653"/>
      <c r="DZ38" s="653"/>
      <c r="EA38" s="653"/>
      <c r="EB38" s="653"/>
      <c r="EC38" s="654"/>
    </row>
    <row r="39" spans="2:133" ht="11.25" customHeight="1" x14ac:dyDescent="0.15">
      <c r="B39" s="620" t="s">
        <v>339</v>
      </c>
      <c r="C39" s="621"/>
      <c r="D39" s="621"/>
      <c r="E39" s="621"/>
      <c r="F39" s="621"/>
      <c r="G39" s="621"/>
      <c r="H39" s="621"/>
      <c r="I39" s="621"/>
      <c r="J39" s="621"/>
      <c r="K39" s="621"/>
      <c r="L39" s="621"/>
      <c r="M39" s="621"/>
      <c r="N39" s="621"/>
      <c r="O39" s="621"/>
      <c r="P39" s="621"/>
      <c r="Q39" s="622"/>
      <c r="R39" s="623" t="s">
        <v>241</v>
      </c>
      <c r="S39" s="624"/>
      <c r="T39" s="624"/>
      <c r="U39" s="624"/>
      <c r="V39" s="624"/>
      <c r="W39" s="624"/>
      <c r="X39" s="624"/>
      <c r="Y39" s="625"/>
      <c r="Z39" s="626" t="s">
        <v>228</v>
      </c>
      <c r="AA39" s="626"/>
      <c r="AB39" s="626"/>
      <c r="AC39" s="626"/>
      <c r="AD39" s="627" t="s">
        <v>138</v>
      </c>
      <c r="AE39" s="627"/>
      <c r="AF39" s="627"/>
      <c r="AG39" s="627"/>
      <c r="AH39" s="627"/>
      <c r="AI39" s="627"/>
      <c r="AJ39" s="627"/>
      <c r="AK39" s="627"/>
      <c r="AL39" s="628" t="s">
        <v>228</v>
      </c>
      <c r="AM39" s="629"/>
      <c r="AN39" s="629"/>
      <c r="AO39" s="630"/>
      <c r="AQ39" s="686" t="s">
        <v>340</v>
      </c>
      <c r="AR39" s="687"/>
      <c r="AS39" s="687"/>
      <c r="AT39" s="687"/>
      <c r="AU39" s="687"/>
      <c r="AV39" s="687"/>
      <c r="AW39" s="687"/>
      <c r="AX39" s="687"/>
      <c r="AY39" s="688"/>
      <c r="AZ39" s="623">
        <v>7678</v>
      </c>
      <c r="BA39" s="624"/>
      <c r="BB39" s="624"/>
      <c r="BC39" s="624"/>
      <c r="BD39" s="655"/>
      <c r="BE39" s="655"/>
      <c r="BF39" s="678"/>
      <c r="BG39" s="620" t="s">
        <v>341</v>
      </c>
      <c r="BH39" s="621"/>
      <c r="BI39" s="621"/>
      <c r="BJ39" s="621"/>
      <c r="BK39" s="621"/>
      <c r="BL39" s="621"/>
      <c r="BM39" s="621"/>
      <c r="BN39" s="621"/>
      <c r="BO39" s="621"/>
      <c r="BP39" s="621"/>
      <c r="BQ39" s="621"/>
      <c r="BR39" s="621"/>
      <c r="BS39" s="621"/>
      <c r="BT39" s="621"/>
      <c r="BU39" s="622"/>
      <c r="BV39" s="623">
        <v>236</v>
      </c>
      <c r="BW39" s="624"/>
      <c r="BX39" s="624"/>
      <c r="BY39" s="624"/>
      <c r="BZ39" s="624"/>
      <c r="CA39" s="624"/>
      <c r="CB39" s="633"/>
      <c r="CD39" s="620" t="s">
        <v>342</v>
      </c>
      <c r="CE39" s="621"/>
      <c r="CF39" s="621"/>
      <c r="CG39" s="621"/>
      <c r="CH39" s="621"/>
      <c r="CI39" s="621"/>
      <c r="CJ39" s="621"/>
      <c r="CK39" s="621"/>
      <c r="CL39" s="621"/>
      <c r="CM39" s="621"/>
      <c r="CN39" s="621"/>
      <c r="CO39" s="621"/>
      <c r="CP39" s="621"/>
      <c r="CQ39" s="622"/>
      <c r="CR39" s="623">
        <v>137234</v>
      </c>
      <c r="CS39" s="655"/>
      <c r="CT39" s="655"/>
      <c r="CU39" s="655"/>
      <c r="CV39" s="655"/>
      <c r="CW39" s="655"/>
      <c r="CX39" s="655"/>
      <c r="CY39" s="656"/>
      <c r="CZ39" s="628">
        <v>8.5</v>
      </c>
      <c r="DA39" s="653"/>
      <c r="DB39" s="653"/>
      <c r="DC39" s="657"/>
      <c r="DD39" s="632">
        <v>137215</v>
      </c>
      <c r="DE39" s="655"/>
      <c r="DF39" s="655"/>
      <c r="DG39" s="655"/>
      <c r="DH39" s="655"/>
      <c r="DI39" s="655"/>
      <c r="DJ39" s="655"/>
      <c r="DK39" s="656"/>
      <c r="DL39" s="632" t="s">
        <v>228</v>
      </c>
      <c r="DM39" s="655"/>
      <c r="DN39" s="655"/>
      <c r="DO39" s="655"/>
      <c r="DP39" s="655"/>
      <c r="DQ39" s="655"/>
      <c r="DR39" s="655"/>
      <c r="DS39" s="655"/>
      <c r="DT39" s="655"/>
      <c r="DU39" s="655"/>
      <c r="DV39" s="656"/>
      <c r="DW39" s="628" t="s">
        <v>241</v>
      </c>
      <c r="DX39" s="653"/>
      <c r="DY39" s="653"/>
      <c r="DZ39" s="653"/>
      <c r="EA39" s="653"/>
      <c r="EB39" s="653"/>
      <c r="EC39" s="654"/>
    </row>
    <row r="40" spans="2:133" ht="11.25" customHeight="1" x14ac:dyDescent="0.15">
      <c r="B40" s="620" t="s">
        <v>343</v>
      </c>
      <c r="C40" s="621"/>
      <c r="D40" s="621"/>
      <c r="E40" s="621"/>
      <c r="F40" s="621"/>
      <c r="G40" s="621"/>
      <c r="H40" s="621"/>
      <c r="I40" s="621"/>
      <c r="J40" s="621"/>
      <c r="K40" s="621"/>
      <c r="L40" s="621"/>
      <c r="M40" s="621"/>
      <c r="N40" s="621"/>
      <c r="O40" s="621"/>
      <c r="P40" s="621"/>
      <c r="Q40" s="622"/>
      <c r="R40" s="623">
        <v>5960</v>
      </c>
      <c r="S40" s="624"/>
      <c r="T40" s="624"/>
      <c r="U40" s="624"/>
      <c r="V40" s="624"/>
      <c r="W40" s="624"/>
      <c r="X40" s="624"/>
      <c r="Y40" s="625"/>
      <c r="Z40" s="626">
        <v>0.3</v>
      </c>
      <c r="AA40" s="626"/>
      <c r="AB40" s="626"/>
      <c r="AC40" s="626"/>
      <c r="AD40" s="627" t="s">
        <v>228</v>
      </c>
      <c r="AE40" s="627"/>
      <c r="AF40" s="627"/>
      <c r="AG40" s="627"/>
      <c r="AH40" s="627"/>
      <c r="AI40" s="627"/>
      <c r="AJ40" s="627"/>
      <c r="AK40" s="627"/>
      <c r="AL40" s="628" t="s">
        <v>228</v>
      </c>
      <c r="AM40" s="629"/>
      <c r="AN40" s="629"/>
      <c r="AO40" s="630"/>
      <c r="AQ40" s="686" t="s">
        <v>344</v>
      </c>
      <c r="AR40" s="687"/>
      <c r="AS40" s="687"/>
      <c r="AT40" s="687"/>
      <c r="AU40" s="687"/>
      <c r="AV40" s="687"/>
      <c r="AW40" s="687"/>
      <c r="AX40" s="687"/>
      <c r="AY40" s="688"/>
      <c r="AZ40" s="623" t="s">
        <v>241</v>
      </c>
      <c r="BA40" s="624"/>
      <c r="BB40" s="624"/>
      <c r="BC40" s="624"/>
      <c r="BD40" s="655"/>
      <c r="BE40" s="655"/>
      <c r="BF40" s="678"/>
      <c r="BG40" s="671" t="s">
        <v>345</v>
      </c>
      <c r="BH40" s="672"/>
      <c r="BI40" s="672"/>
      <c r="BJ40" s="672"/>
      <c r="BK40" s="672"/>
      <c r="BL40" s="223"/>
      <c r="BM40" s="621" t="s">
        <v>346</v>
      </c>
      <c r="BN40" s="621"/>
      <c r="BO40" s="621"/>
      <c r="BP40" s="621"/>
      <c r="BQ40" s="621"/>
      <c r="BR40" s="621"/>
      <c r="BS40" s="621"/>
      <c r="BT40" s="621"/>
      <c r="BU40" s="622"/>
      <c r="BV40" s="623">
        <v>59</v>
      </c>
      <c r="BW40" s="624"/>
      <c r="BX40" s="624"/>
      <c r="BY40" s="624"/>
      <c r="BZ40" s="624"/>
      <c r="CA40" s="624"/>
      <c r="CB40" s="633"/>
      <c r="CD40" s="620" t="s">
        <v>347</v>
      </c>
      <c r="CE40" s="621"/>
      <c r="CF40" s="621"/>
      <c r="CG40" s="621"/>
      <c r="CH40" s="621"/>
      <c r="CI40" s="621"/>
      <c r="CJ40" s="621"/>
      <c r="CK40" s="621"/>
      <c r="CL40" s="621"/>
      <c r="CM40" s="621"/>
      <c r="CN40" s="621"/>
      <c r="CO40" s="621"/>
      <c r="CP40" s="621"/>
      <c r="CQ40" s="622"/>
      <c r="CR40" s="623" t="s">
        <v>241</v>
      </c>
      <c r="CS40" s="624"/>
      <c r="CT40" s="624"/>
      <c r="CU40" s="624"/>
      <c r="CV40" s="624"/>
      <c r="CW40" s="624"/>
      <c r="CX40" s="624"/>
      <c r="CY40" s="625"/>
      <c r="CZ40" s="628" t="s">
        <v>241</v>
      </c>
      <c r="DA40" s="653"/>
      <c r="DB40" s="653"/>
      <c r="DC40" s="657"/>
      <c r="DD40" s="632" t="s">
        <v>241</v>
      </c>
      <c r="DE40" s="624"/>
      <c r="DF40" s="624"/>
      <c r="DG40" s="624"/>
      <c r="DH40" s="624"/>
      <c r="DI40" s="624"/>
      <c r="DJ40" s="624"/>
      <c r="DK40" s="625"/>
      <c r="DL40" s="632" t="s">
        <v>228</v>
      </c>
      <c r="DM40" s="624"/>
      <c r="DN40" s="624"/>
      <c r="DO40" s="624"/>
      <c r="DP40" s="624"/>
      <c r="DQ40" s="624"/>
      <c r="DR40" s="624"/>
      <c r="DS40" s="624"/>
      <c r="DT40" s="624"/>
      <c r="DU40" s="624"/>
      <c r="DV40" s="625"/>
      <c r="DW40" s="628" t="s">
        <v>138</v>
      </c>
      <c r="DX40" s="653"/>
      <c r="DY40" s="653"/>
      <c r="DZ40" s="653"/>
      <c r="EA40" s="653"/>
      <c r="EB40" s="653"/>
      <c r="EC40" s="654"/>
    </row>
    <row r="41" spans="2:133" ht="11.25" customHeight="1" x14ac:dyDescent="0.15">
      <c r="B41" s="644" t="s">
        <v>348</v>
      </c>
      <c r="C41" s="645"/>
      <c r="D41" s="645"/>
      <c r="E41" s="645"/>
      <c r="F41" s="645"/>
      <c r="G41" s="645"/>
      <c r="H41" s="645"/>
      <c r="I41" s="645"/>
      <c r="J41" s="645"/>
      <c r="K41" s="645"/>
      <c r="L41" s="645"/>
      <c r="M41" s="645"/>
      <c r="N41" s="645"/>
      <c r="O41" s="645"/>
      <c r="P41" s="645"/>
      <c r="Q41" s="646"/>
      <c r="R41" s="695">
        <v>1716691</v>
      </c>
      <c r="S41" s="696"/>
      <c r="T41" s="696"/>
      <c r="U41" s="696"/>
      <c r="V41" s="696"/>
      <c r="W41" s="696"/>
      <c r="X41" s="696"/>
      <c r="Y41" s="700"/>
      <c r="Z41" s="701">
        <v>100</v>
      </c>
      <c r="AA41" s="701"/>
      <c r="AB41" s="701"/>
      <c r="AC41" s="701"/>
      <c r="AD41" s="702">
        <v>853334</v>
      </c>
      <c r="AE41" s="702"/>
      <c r="AF41" s="702"/>
      <c r="AG41" s="702"/>
      <c r="AH41" s="702"/>
      <c r="AI41" s="702"/>
      <c r="AJ41" s="702"/>
      <c r="AK41" s="702"/>
      <c r="AL41" s="703">
        <v>100</v>
      </c>
      <c r="AM41" s="683"/>
      <c r="AN41" s="683"/>
      <c r="AO41" s="704"/>
      <c r="AQ41" s="686" t="s">
        <v>349</v>
      </c>
      <c r="AR41" s="687"/>
      <c r="AS41" s="687"/>
      <c r="AT41" s="687"/>
      <c r="AU41" s="687"/>
      <c r="AV41" s="687"/>
      <c r="AW41" s="687"/>
      <c r="AX41" s="687"/>
      <c r="AY41" s="688"/>
      <c r="AZ41" s="623">
        <v>11940</v>
      </c>
      <c r="BA41" s="624"/>
      <c r="BB41" s="624"/>
      <c r="BC41" s="624"/>
      <c r="BD41" s="655"/>
      <c r="BE41" s="655"/>
      <c r="BF41" s="678"/>
      <c r="BG41" s="671"/>
      <c r="BH41" s="672"/>
      <c r="BI41" s="672"/>
      <c r="BJ41" s="672"/>
      <c r="BK41" s="672"/>
      <c r="BL41" s="223"/>
      <c r="BM41" s="621" t="s">
        <v>350</v>
      </c>
      <c r="BN41" s="621"/>
      <c r="BO41" s="621"/>
      <c r="BP41" s="621"/>
      <c r="BQ41" s="621"/>
      <c r="BR41" s="621"/>
      <c r="BS41" s="621"/>
      <c r="BT41" s="621"/>
      <c r="BU41" s="622"/>
      <c r="BV41" s="623" t="s">
        <v>138</v>
      </c>
      <c r="BW41" s="624"/>
      <c r="BX41" s="624"/>
      <c r="BY41" s="624"/>
      <c r="BZ41" s="624"/>
      <c r="CA41" s="624"/>
      <c r="CB41" s="633"/>
      <c r="CD41" s="620" t="s">
        <v>351</v>
      </c>
      <c r="CE41" s="621"/>
      <c r="CF41" s="621"/>
      <c r="CG41" s="621"/>
      <c r="CH41" s="621"/>
      <c r="CI41" s="621"/>
      <c r="CJ41" s="621"/>
      <c r="CK41" s="621"/>
      <c r="CL41" s="621"/>
      <c r="CM41" s="621"/>
      <c r="CN41" s="621"/>
      <c r="CO41" s="621"/>
      <c r="CP41" s="621"/>
      <c r="CQ41" s="622"/>
      <c r="CR41" s="623" t="s">
        <v>228</v>
      </c>
      <c r="CS41" s="655"/>
      <c r="CT41" s="655"/>
      <c r="CU41" s="655"/>
      <c r="CV41" s="655"/>
      <c r="CW41" s="655"/>
      <c r="CX41" s="655"/>
      <c r="CY41" s="656"/>
      <c r="CZ41" s="628" t="s">
        <v>241</v>
      </c>
      <c r="DA41" s="653"/>
      <c r="DB41" s="653"/>
      <c r="DC41" s="657"/>
      <c r="DD41" s="632" t="s">
        <v>228</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352</v>
      </c>
      <c r="AR42" s="693"/>
      <c r="AS42" s="693"/>
      <c r="AT42" s="693"/>
      <c r="AU42" s="693"/>
      <c r="AV42" s="693"/>
      <c r="AW42" s="693"/>
      <c r="AX42" s="693"/>
      <c r="AY42" s="694"/>
      <c r="AZ42" s="695">
        <v>33008</v>
      </c>
      <c r="BA42" s="696"/>
      <c r="BB42" s="696"/>
      <c r="BC42" s="696"/>
      <c r="BD42" s="682"/>
      <c r="BE42" s="682"/>
      <c r="BF42" s="684"/>
      <c r="BG42" s="673"/>
      <c r="BH42" s="674"/>
      <c r="BI42" s="674"/>
      <c r="BJ42" s="674"/>
      <c r="BK42" s="674"/>
      <c r="BL42" s="224"/>
      <c r="BM42" s="645" t="s">
        <v>353</v>
      </c>
      <c r="BN42" s="645"/>
      <c r="BO42" s="645"/>
      <c r="BP42" s="645"/>
      <c r="BQ42" s="645"/>
      <c r="BR42" s="645"/>
      <c r="BS42" s="645"/>
      <c r="BT42" s="645"/>
      <c r="BU42" s="646"/>
      <c r="BV42" s="695">
        <v>277</v>
      </c>
      <c r="BW42" s="696"/>
      <c r="BX42" s="696"/>
      <c r="BY42" s="696"/>
      <c r="BZ42" s="696"/>
      <c r="CA42" s="696"/>
      <c r="CB42" s="705"/>
      <c r="CD42" s="620" t="s">
        <v>354</v>
      </c>
      <c r="CE42" s="621"/>
      <c r="CF42" s="621"/>
      <c r="CG42" s="621"/>
      <c r="CH42" s="621"/>
      <c r="CI42" s="621"/>
      <c r="CJ42" s="621"/>
      <c r="CK42" s="621"/>
      <c r="CL42" s="621"/>
      <c r="CM42" s="621"/>
      <c r="CN42" s="621"/>
      <c r="CO42" s="621"/>
      <c r="CP42" s="621"/>
      <c r="CQ42" s="622"/>
      <c r="CR42" s="623">
        <v>150127</v>
      </c>
      <c r="CS42" s="655"/>
      <c r="CT42" s="655"/>
      <c r="CU42" s="655"/>
      <c r="CV42" s="655"/>
      <c r="CW42" s="655"/>
      <c r="CX42" s="655"/>
      <c r="CY42" s="656"/>
      <c r="CZ42" s="628">
        <v>9.4</v>
      </c>
      <c r="DA42" s="653"/>
      <c r="DB42" s="653"/>
      <c r="DC42" s="657"/>
      <c r="DD42" s="632">
        <v>53343</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355</v>
      </c>
      <c r="CD43" s="620" t="s">
        <v>356</v>
      </c>
      <c r="CE43" s="621"/>
      <c r="CF43" s="621"/>
      <c r="CG43" s="621"/>
      <c r="CH43" s="621"/>
      <c r="CI43" s="621"/>
      <c r="CJ43" s="621"/>
      <c r="CK43" s="621"/>
      <c r="CL43" s="621"/>
      <c r="CM43" s="621"/>
      <c r="CN43" s="621"/>
      <c r="CO43" s="621"/>
      <c r="CP43" s="621"/>
      <c r="CQ43" s="622"/>
      <c r="CR43" s="623" t="s">
        <v>138</v>
      </c>
      <c r="CS43" s="655"/>
      <c r="CT43" s="655"/>
      <c r="CU43" s="655"/>
      <c r="CV43" s="655"/>
      <c r="CW43" s="655"/>
      <c r="CX43" s="655"/>
      <c r="CY43" s="656"/>
      <c r="CZ43" s="628" t="s">
        <v>228</v>
      </c>
      <c r="DA43" s="653"/>
      <c r="DB43" s="653"/>
      <c r="DC43" s="657"/>
      <c r="DD43" s="632" t="s">
        <v>228</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357</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305</v>
      </c>
      <c r="CE44" s="660"/>
      <c r="CF44" s="620" t="s">
        <v>358</v>
      </c>
      <c r="CG44" s="621"/>
      <c r="CH44" s="621"/>
      <c r="CI44" s="621"/>
      <c r="CJ44" s="621"/>
      <c r="CK44" s="621"/>
      <c r="CL44" s="621"/>
      <c r="CM44" s="621"/>
      <c r="CN44" s="621"/>
      <c r="CO44" s="621"/>
      <c r="CP44" s="621"/>
      <c r="CQ44" s="622"/>
      <c r="CR44" s="623">
        <v>149748</v>
      </c>
      <c r="CS44" s="624"/>
      <c r="CT44" s="624"/>
      <c r="CU44" s="624"/>
      <c r="CV44" s="624"/>
      <c r="CW44" s="624"/>
      <c r="CX44" s="624"/>
      <c r="CY44" s="625"/>
      <c r="CZ44" s="628">
        <v>9.3000000000000007</v>
      </c>
      <c r="DA44" s="629"/>
      <c r="DB44" s="629"/>
      <c r="DC44" s="635"/>
      <c r="DD44" s="632">
        <v>52964</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359</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360</v>
      </c>
      <c r="CG45" s="621"/>
      <c r="CH45" s="621"/>
      <c r="CI45" s="621"/>
      <c r="CJ45" s="621"/>
      <c r="CK45" s="621"/>
      <c r="CL45" s="621"/>
      <c r="CM45" s="621"/>
      <c r="CN45" s="621"/>
      <c r="CO45" s="621"/>
      <c r="CP45" s="621"/>
      <c r="CQ45" s="622"/>
      <c r="CR45" s="623">
        <v>103915</v>
      </c>
      <c r="CS45" s="655"/>
      <c r="CT45" s="655"/>
      <c r="CU45" s="655"/>
      <c r="CV45" s="655"/>
      <c r="CW45" s="655"/>
      <c r="CX45" s="655"/>
      <c r="CY45" s="656"/>
      <c r="CZ45" s="628">
        <v>6.5</v>
      </c>
      <c r="DA45" s="653"/>
      <c r="DB45" s="653"/>
      <c r="DC45" s="657"/>
      <c r="DD45" s="632">
        <v>7131</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361</v>
      </c>
      <c r="CG46" s="621"/>
      <c r="CH46" s="621"/>
      <c r="CI46" s="621"/>
      <c r="CJ46" s="621"/>
      <c r="CK46" s="621"/>
      <c r="CL46" s="621"/>
      <c r="CM46" s="621"/>
      <c r="CN46" s="621"/>
      <c r="CO46" s="621"/>
      <c r="CP46" s="621"/>
      <c r="CQ46" s="622"/>
      <c r="CR46" s="623">
        <v>45833</v>
      </c>
      <c r="CS46" s="624"/>
      <c r="CT46" s="624"/>
      <c r="CU46" s="624"/>
      <c r="CV46" s="624"/>
      <c r="CW46" s="624"/>
      <c r="CX46" s="624"/>
      <c r="CY46" s="625"/>
      <c r="CZ46" s="628">
        <v>2.9</v>
      </c>
      <c r="DA46" s="629"/>
      <c r="DB46" s="629"/>
      <c r="DC46" s="635"/>
      <c r="DD46" s="632">
        <v>45833</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362</v>
      </c>
      <c r="CG47" s="621"/>
      <c r="CH47" s="621"/>
      <c r="CI47" s="621"/>
      <c r="CJ47" s="621"/>
      <c r="CK47" s="621"/>
      <c r="CL47" s="621"/>
      <c r="CM47" s="621"/>
      <c r="CN47" s="621"/>
      <c r="CO47" s="621"/>
      <c r="CP47" s="621"/>
      <c r="CQ47" s="622"/>
      <c r="CR47" s="623">
        <v>379</v>
      </c>
      <c r="CS47" s="655"/>
      <c r="CT47" s="655"/>
      <c r="CU47" s="655"/>
      <c r="CV47" s="655"/>
      <c r="CW47" s="655"/>
      <c r="CX47" s="655"/>
      <c r="CY47" s="656"/>
      <c r="CZ47" s="628">
        <v>0</v>
      </c>
      <c r="DA47" s="653"/>
      <c r="DB47" s="653"/>
      <c r="DC47" s="657"/>
      <c r="DD47" s="632">
        <v>379</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363</v>
      </c>
      <c r="CG48" s="621"/>
      <c r="CH48" s="621"/>
      <c r="CI48" s="621"/>
      <c r="CJ48" s="621"/>
      <c r="CK48" s="621"/>
      <c r="CL48" s="621"/>
      <c r="CM48" s="621"/>
      <c r="CN48" s="621"/>
      <c r="CO48" s="621"/>
      <c r="CP48" s="621"/>
      <c r="CQ48" s="622"/>
      <c r="CR48" s="623" t="s">
        <v>228</v>
      </c>
      <c r="CS48" s="624"/>
      <c r="CT48" s="624"/>
      <c r="CU48" s="624"/>
      <c r="CV48" s="624"/>
      <c r="CW48" s="624"/>
      <c r="CX48" s="624"/>
      <c r="CY48" s="625"/>
      <c r="CZ48" s="628" t="s">
        <v>228</v>
      </c>
      <c r="DA48" s="629"/>
      <c r="DB48" s="629"/>
      <c r="DC48" s="635"/>
      <c r="DD48" s="632" t="s">
        <v>138</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364</v>
      </c>
      <c r="CE49" s="645"/>
      <c r="CF49" s="645"/>
      <c r="CG49" s="645"/>
      <c r="CH49" s="645"/>
      <c r="CI49" s="645"/>
      <c r="CJ49" s="645"/>
      <c r="CK49" s="645"/>
      <c r="CL49" s="645"/>
      <c r="CM49" s="645"/>
      <c r="CN49" s="645"/>
      <c r="CO49" s="645"/>
      <c r="CP49" s="645"/>
      <c r="CQ49" s="646"/>
      <c r="CR49" s="695">
        <v>1605400</v>
      </c>
      <c r="CS49" s="682"/>
      <c r="CT49" s="682"/>
      <c r="CU49" s="682"/>
      <c r="CV49" s="682"/>
      <c r="CW49" s="682"/>
      <c r="CX49" s="682"/>
      <c r="CY49" s="711"/>
      <c r="CZ49" s="703">
        <v>100</v>
      </c>
      <c r="DA49" s="712"/>
      <c r="DB49" s="712"/>
      <c r="DC49" s="713"/>
      <c r="DD49" s="714">
        <v>1193629</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BMlNaWIE5STHOTsF4uP5MzACv9Uw7/IGu+/RoGBxKLJvNkDpTfNjPNqlxt6b4Q8JszWV2oFZ+7lTEoQCX8sjJw==" saltValue="7w4WS48Lx52vVH98tM/5Q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EA135"/>
  <sheetViews>
    <sheetView topLeftCell="A55" zoomScale="70" zoomScaleNormal="25" zoomScaleSheetLayoutView="70" workbookViewId="0">
      <selection activeCell="AA76" sqref="AA76:AE76"/>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365</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366</v>
      </c>
      <c r="DK2" s="723"/>
      <c r="DL2" s="723"/>
      <c r="DM2" s="723"/>
      <c r="DN2" s="723"/>
      <c r="DO2" s="724"/>
      <c r="DP2" s="228"/>
      <c r="DQ2" s="722" t="s">
        <v>367</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368</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369</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370</v>
      </c>
      <c r="B5" s="728"/>
      <c r="C5" s="728"/>
      <c r="D5" s="728"/>
      <c r="E5" s="728"/>
      <c r="F5" s="728"/>
      <c r="G5" s="728"/>
      <c r="H5" s="728"/>
      <c r="I5" s="728"/>
      <c r="J5" s="728"/>
      <c r="K5" s="728"/>
      <c r="L5" s="728"/>
      <c r="M5" s="728"/>
      <c r="N5" s="728"/>
      <c r="O5" s="728"/>
      <c r="P5" s="729"/>
      <c r="Q5" s="733" t="s">
        <v>371</v>
      </c>
      <c r="R5" s="734"/>
      <c r="S5" s="734"/>
      <c r="T5" s="734"/>
      <c r="U5" s="735"/>
      <c r="V5" s="733" t="s">
        <v>372</v>
      </c>
      <c r="W5" s="734"/>
      <c r="X5" s="734"/>
      <c r="Y5" s="734"/>
      <c r="Z5" s="735"/>
      <c r="AA5" s="733" t="s">
        <v>373</v>
      </c>
      <c r="AB5" s="734"/>
      <c r="AC5" s="734"/>
      <c r="AD5" s="734"/>
      <c r="AE5" s="734"/>
      <c r="AF5" s="739" t="s">
        <v>374</v>
      </c>
      <c r="AG5" s="734"/>
      <c r="AH5" s="734"/>
      <c r="AI5" s="734"/>
      <c r="AJ5" s="740"/>
      <c r="AK5" s="734" t="s">
        <v>375</v>
      </c>
      <c r="AL5" s="734"/>
      <c r="AM5" s="734"/>
      <c r="AN5" s="734"/>
      <c r="AO5" s="735"/>
      <c r="AP5" s="733" t="s">
        <v>376</v>
      </c>
      <c r="AQ5" s="734"/>
      <c r="AR5" s="734"/>
      <c r="AS5" s="734"/>
      <c r="AT5" s="735"/>
      <c r="AU5" s="733" t="s">
        <v>377</v>
      </c>
      <c r="AV5" s="734"/>
      <c r="AW5" s="734"/>
      <c r="AX5" s="734"/>
      <c r="AY5" s="740"/>
      <c r="AZ5" s="232"/>
      <c r="BA5" s="232"/>
      <c r="BB5" s="232"/>
      <c r="BC5" s="232"/>
      <c r="BD5" s="232"/>
      <c r="BE5" s="233"/>
      <c r="BF5" s="233"/>
      <c r="BG5" s="233"/>
      <c r="BH5" s="233"/>
      <c r="BI5" s="233"/>
      <c r="BJ5" s="233"/>
      <c r="BK5" s="233"/>
      <c r="BL5" s="233"/>
      <c r="BM5" s="233"/>
      <c r="BN5" s="233"/>
      <c r="BO5" s="233"/>
      <c r="BP5" s="233"/>
      <c r="BQ5" s="727" t="s">
        <v>378</v>
      </c>
      <c r="BR5" s="728"/>
      <c r="BS5" s="728"/>
      <c r="BT5" s="728"/>
      <c r="BU5" s="728"/>
      <c r="BV5" s="728"/>
      <c r="BW5" s="728"/>
      <c r="BX5" s="728"/>
      <c r="BY5" s="728"/>
      <c r="BZ5" s="728"/>
      <c r="CA5" s="728"/>
      <c r="CB5" s="728"/>
      <c r="CC5" s="728"/>
      <c r="CD5" s="728"/>
      <c r="CE5" s="728"/>
      <c r="CF5" s="728"/>
      <c r="CG5" s="729"/>
      <c r="CH5" s="733" t="s">
        <v>379</v>
      </c>
      <c r="CI5" s="734"/>
      <c r="CJ5" s="734"/>
      <c r="CK5" s="734"/>
      <c r="CL5" s="735"/>
      <c r="CM5" s="733" t="s">
        <v>380</v>
      </c>
      <c r="CN5" s="734"/>
      <c r="CO5" s="734"/>
      <c r="CP5" s="734"/>
      <c r="CQ5" s="735"/>
      <c r="CR5" s="733" t="s">
        <v>381</v>
      </c>
      <c r="CS5" s="734"/>
      <c r="CT5" s="734"/>
      <c r="CU5" s="734"/>
      <c r="CV5" s="735"/>
      <c r="CW5" s="733" t="s">
        <v>382</v>
      </c>
      <c r="CX5" s="734"/>
      <c r="CY5" s="734"/>
      <c r="CZ5" s="734"/>
      <c r="DA5" s="735"/>
      <c r="DB5" s="733" t="s">
        <v>383</v>
      </c>
      <c r="DC5" s="734"/>
      <c r="DD5" s="734"/>
      <c r="DE5" s="734"/>
      <c r="DF5" s="735"/>
      <c r="DG5" s="763" t="s">
        <v>384</v>
      </c>
      <c r="DH5" s="764"/>
      <c r="DI5" s="764"/>
      <c r="DJ5" s="764"/>
      <c r="DK5" s="765"/>
      <c r="DL5" s="763" t="s">
        <v>385</v>
      </c>
      <c r="DM5" s="764"/>
      <c r="DN5" s="764"/>
      <c r="DO5" s="764"/>
      <c r="DP5" s="765"/>
      <c r="DQ5" s="733" t="s">
        <v>386</v>
      </c>
      <c r="DR5" s="734"/>
      <c r="DS5" s="734"/>
      <c r="DT5" s="734"/>
      <c r="DU5" s="735"/>
      <c r="DV5" s="733" t="s">
        <v>377</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387</v>
      </c>
      <c r="C7" s="750"/>
      <c r="D7" s="750"/>
      <c r="E7" s="750"/>
      <c r="F7" s="750"/>
      <c r="G7" s="750"/>
      <c r="H7" s="750"/>
      <c r="I7" s="750"/>
      <c r="J7" s="750"/>
      <c r="K7" s="750"/>
      <c r="L7" s="750"/>
      <c r="M7" s="750"/>
      <c r="N7" s="750"/>
      <c r="O7" s="750"/>
      <c r="P7" s="751"/>
      <c r="Q7" s="752">
        <v>1716</v>
      </c>
      <c r="R7" s="753"/>
      <c r="S7" s="753"/>
      <c r="T7" s="753"/>
      <c r="U7" s="753"/>
      <c r="V7" s="753">
        <v>1605</v>
      </c>
      <c r="W7" s="753"/>
      <c r="X7" s="753"/>
      <c r="Y7" s="753"/>
      <c r="Z7" s="753"/>
      <c r="AA7" s="753">
        <v>111</v>
      </c>
      <c r="AB7" s="753"/>
      <c r="AC7" s="753"/>
      <c r="AD7" s="753"/>
      <c r="AE7" s="754"/>
      <c r="AF7" s="755">
        <v>111</v>
      </c>
      <c r="AG7" s="756"/>
      <c r="AH7" s="756"/>
      <c r="AI7" s="756"/>
      <c r="AJ7" s="757"/>
      <c r="AK7" s="758">
        <v>0</v>
      </c>
      <c r="AL7" s="759"/>
      <c r="AM7" s="759"/>
      <c r="AN7" s="759"/>
      <c r="AO7" s="759"/>
      <c r="AP7" s="759">
        <v>1191</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388</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389</v>
      </c>
      <c r="B23" s="789" t="s">
        <v>390</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108</v>
      </c>
      <c r="AG23" s="793"/>
      <c r="AH23" s="793"/>
      <c r="AI23" s="793"/>
      <c r="AJ23" s="796"/>
      <c r="AK23" s="797"/>
      <c r="AL23" s="798"/>
      <c r="AM23" s="798"/>
      <c r="AN23" s="798"/>
      <c r="AO23" s="798"/>
      <c r="AP23" s="793"/>
      <c r="AQ23" s="793"/>
      <c r="AR23" s="793"/>
      <c r="AS23" s="793"/>
      <c r="AT23" s="793"/>
      <c r="AU23" s="809"/>
      <c r="AV23" s="809"/>
      <c r="AW23" s="809"/>
      <c r="AX23" s="809"/>
      <c r="AY23" s="810"/>
      <c r="AZ23" s="811" t="s">
        <v>391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392</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393</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370</v>
      </c>
      <c r="B26" s="728"/>
      <c r="C26" s="728"/>
      <c r="D26" s="728"/>
      <c r="E26" s="728"/>
      <c r="F26" s="728"/>
      <c r="G26" s="728"/>
      <c r="H26" s="728"/>
      <c r="I26" s="728"/>
      <c r="J26" s="728"/>
      <c r="K26" s="728"/>
      <c r="L26" s="728"/>
      <c r="M26" s="728"/>
      <c r="N26" s="728"/>
      <c r="O26" s="728"/>
      <c r="P26" s="729"/>
      <c r="Q26" s="733" t="s">
        <v>394</v>
      </c>
      <c r="R26" s="734"/>
      <c r="S26" s="734"/>
      <c r="T26" s="734"/>
      <c r="U26" s="735"/>
      <c r="V26" s="733" t="s">
        <v>395</v>
      </c>
      <c r="W26" s="734"/>
      <c r="X26" s="734"/>
      <c r="Y26" s="734"/>
      <c r="Z26" s="735"/>
      <c r="AA26" s="733" t="s">
        <v>396</v>
      </c>
      <c r="AB26" s="734"/>
      <c r="AC26" s="734"/>
      <c r="AD26" s="734"/>
      <c r="AE26" s="734"/>
      <c r="AF26" s="814" t="s">
        <v>397</v>
      </c>
      <c r="AG26" s="815"/>
      <c r="AH26" s="815"/>
      <c r="AI26" s="815"/>
      <c r="AJ26" s="816"/>
      <c r="AK26" s="734" t="s">
        <v>398</v>
      </c>
      <c r="AL26" s="734"/>
      <c r="AM26" s="734"/>
      <c r="AN26" s="734"/>
      <c r="AO26" s="735"/>
      <c r="AP26" s="733" t="s">
        <v>399</v>
      </c>
      <c r="AQ26" s="734"/>
      <c r="AR26" s="734"/>
      <c r="AS26" s="734"/>
      <c r="AT26" s="735"/>
      <c r="AU26" s="733" t="s">
        <v>400</v>
      </c>
      <c r="AV26" s="734"/>
      <c r="AW26" s="734"/>
      <c r="AX26" s="734"/>
      <c r="AY26" s="735"/>
      <c r="AZ26" s="733" t="s">
        <v>401</v>
      </c>
      <c r="BA26" s="734"/>
      <c r="BB26" s="734"/>
      <c r="BC26" s="734"/>
      <c r="BD26" s="735"/>
      <c r="BE26" s="733" t="s">
        <v>377</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402</v>
      </c>
      <c r="C28" s="750"/>
      <c r="D28" s="750"/>
      <c r="E28" s="750"/>
      <c r="F28" s="750"/>
      <c r="G28" s="750"/>
      <c r="H28" s="750"/>
      <c r="I28" s="750"/>
      <c r="J28" s="750"/>
      <c r="K28" s="750"/>
      <c r="L28" s="750"/>
      <c r="M28" s="750"/>
      <c r="N28" s="750"/>
      <c r="O28" s="750"/>
      <c r="P28" s="751"/>
      <c r="Q28" s="822">
        <v>120</v>
      </c>
      <c r="R28" s="823"/>
      <c r="S28" s="823"/>
      <c r="T28" s="823"/>
      <c r="U28" s="823"/>
      <c r="V28" s="823">
        <v>107</v>
      </c>
      <c r="W28" s="823"/>
      <c r="X28" s="823"/>
      <c r="Y28" s="823"/>
      <c r="Z28" s="823"/>
      <c r="AA28" s="823">
        <v>13</v>
      </c>
      <c r="AB28" s="823"/>
      <c r="AC28" s="823"/>
      <c r="AD28" s="823"/>
      <c r="AE28" s="824"/>
      <c r="AF28" s="825">
        <v>13</v>
      </c>
      <c r="AG28" s="823"/>
      <c r="AH28" s="823"/>
      <c r="AI28" s="823"/>
      <c r="AJ28" s="826"/>
      <c r="AK28" s="827">
        <v>11</v>
      </c>
      <c r="AL28" s="828"/>
      <c r="AM28" s="828"/>
      <c r="AN28" s="828"/>
      <c r="AO28" s="828"/>
      <c r="AP28" s="828" t="s">
        <v>591</v>
      </c>
      <c r="AQ28" s="828"/>
      <c r="AR28" s="828"/>
      <c r="AS28" s="828"/>
      <c r="AT28" s="828"/>
      <c r="AU28" s="828" t="s">
        <v>591</v>
      </c>
      <c r="AV28" s="828"/>
      <c r="AW28" s="828"/>
      <c r="AX28" s="828"/>
      <c r="AY28" s="828"/>
      <c r="AZ28" s="829" t="s">
        <v>591</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403</v>
      </c>
      <c r="C29" s="781"/>
      <c r="D29" s="781"/>
      <c r="E29" s="781"/>
      <c r="F29" s="781"/>
      <c r="G29" s="781"/>
      <c r="H29" s="781"/>
      <c r="I29" s="781"/>
      <c r="J29" s="781"/>
      <c r="K29" s="781"/>
      <c r="L29" s="781"/>
      <c r="M29" s="781"/>
      <c r="N29" s="781"/>
      <c r="O29" s="781"/>
      <c r="P29" s="782"/>
      <c r="Q29" s="783">
        <v>5</v>
      </c>
      <c r="R29" s="784"/>
      <c r="S29" s="784"/>
      <c r="T29" s="784"/>
      <c r="U29" s="784"/>
      <c r="V29" s="784">
        <v>5</v>
      </c>
      <c r="W29" s="784"/>
      <c r="X29" s="784"/>
      <c r="Y29" s="784"/>
      <c r="Z29" s="784"/>
      <c r="AA29" s="784">
        <v>0</v>
      </c>
      <c r="AB29" s="784"/>
      <c r="AC29" s="784"/>
      <c r="AD29" s="784"/>
      <c r="AE29" s="785"/>
      <c r="AF29" s="786">
        <v>0</v>
      </c>
      <c r="AG29" s="787"/>
      <c r="AH29" s="787"/>
      <c r="AI29" s="787"/>
      <c r="AJ29" s="788"/>
      <c r="AK29" s="834">
        <v>1</v>
      </c>
      <c r="AL29" s="830"/>
      <c r="AM29" s="830"/>
      <c r="AN29" s="830"/>
      <c r="AO29" s="830"/>
      <c r="AP29" s="830" t="s">
        <v>591</v>
      </c>
      <c r="AQ29" s="830"/>
      <c r="AR29" s="830"/>
      <c r="AS29" s="830"/>
      <c r="AT29" s="830"/>
      <c r="AU29" s="830" t="s">
        <v>591</v>
      </c>
      <c r="AV29" s="830"/>
      <c r="AW29" s="830"/>
      <c r="AX29" s="830"/>
      <c r="AY29" s="830"/>
      <c r="AZ29" s="831" t="s">
        <v>591</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404</v>
      </c>
      <c r="C30" s="781"/>
      <c r="D30" s="781"/>
      <c r="E30" s="781"/>
      <c r="F30" s="781"/>
      <c r="G30" s="781"/>
      <c r="H30" s="781"/>
      <c r="I30" s="781"/>
      <c r="J30" s="781"/>
      <c r="K30" s="781"/>
      <c r="L30" s="781"/>
      <c r="M30" s="781"/>
      <c r="N30" s="781"/>
      <c r="O30" s="781"/>
      <c r="P30" s="782"/>
      <c r="Q30" s="783">
        <v>139</v>
      </c>
      <c r="R30" s="784"/>
      <c r="S30" s="784"/>
      <c r="T30" s="784"/>
      <c r="U30" s="784"/>
      <c r="V30" s="784">
        <v>128</v>
      </c>
      <c r="W30" s="784"/>
      <c r="X30" s="784"/>
      <c r="Y30" s="784"/>
      <c r="Z30" s="784"/>
      <c r="AA30" s="784">
        <v>11</v>
      </c>
      <c r="AB30" s="784"/>
      <c r="AC30" s="784"/>
      <c r="AD30" s="784"/>
      <c r="AE30" s="785"/>
      <c r="AF30" s="786">
        <v>11</v>
      </c>
      <c r="AG30" s="787"/>
      <c r="AH30" s="787"/>
      <c r="AI30" s="787"/>
      <c r="AJ30" s="788"/>
      <c r="AK30" s="834">
        <v>51</v>
      </c>
      <c r="AL30" s="830"/>
      <c r="AM30" s="830"/>
      <c r="AN30" s="830"/>
      <c r="AO30" s="830"/>
      <c r="AP30" s="830">
        <v>205</v>
      </c>
      <c r="AQ30" s="830"/>
      <c r="AR30" s="830"/>
      <c r="AS30" s="830"/>
      <c r="AT30" s="830"/>
      <c r="AU30" s="830">
        <v>31</v>
      </c>
      <c r="AV30" s="830"/>
      <c r="AW30" s="830"/>
      <c r="AX30" s="830"/>
      <c r="AY30" s="830"/>
      <c r="AZ30" s="831" t="s">
        <v>591</v>
      </c>
      <c r="BA30" s="831"/>
      <c r="BB30" s="831"/>
      <c r="BC30" s="831"/>
      <c r="BD30" s="831"/>
      <c r="BE30" s="832" t="s">
        <v>405</v>
      </c>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406</v>
      </c>
      <c r="C31" s="781"/>
      <c r="D31" s="781"/>
      <c r="E31" s="781"/>
      <c r="F31" s="781"/>
      <c r="G31" s="781"/>
      <c r="H31" s="781"/>
      <c r="I31" s="781"/>
      <c r="J31" s="781"/>
      <c r="K31" s="781"/>
      <c r="L31" s="781"/>
      <c r="M31" s="781"/>
      <c r="N31" s="781"/>
      <c r="O31" s="781"/>
      <c r="P31" s="782"/>
      <c r="Q31" s="783">
        <v>807</v>
      </c>
      <c r="R31" s="784"/>
      <c r="S31" s="784"/>
      <c r="T31" s="784"/>
      <c r="U31" s="784"/>
      <c r="V31" s="784">
        <v>716</v>
      </c>
      <c r="W31" s="784"/>
      <c r="X31" s="784"/>
      <c r="Y31" s="784"/>
      <c r="Z31" s="784"/>
      <c r="AA31" s="784">
        <v>91</v>
      </c>
      <c r="AB31" s="784"/>
      <c r="AC31" s="784"/>
      <c r="AD31" s="784"/>
      <c r="AE31" s="785"/>
      <c r="AF31" s="786">
        <v>91</v>
      </c>
      <c r="AG31" s="787"/>
      <c r="AH31" s="787"/>
      <c r="AI31" s="787"/>
      <c r="AJ31" s="788"/>
      <c r="AK31" s="834">
        <v>115</v>
      </c>
      <c r="AL31" s="830"/>
      <c r="AM31" s="830"/>
      <c r="AN31" s="830"/>
      <c r="AO31" s="830"/>
      <c r="AP31" s="830">
        <v>102</v>
      </c>
      <c r="AQ31" s="830"/>
      <c r="AR31" s="830"/>
      <c r="AS31" s="830"/>
      <c r="AT31" s="830"/>
      <c r="AU31" s="830">
        <v>115</v>
      </c>
      <c r="AV31" s="830"/>
      <c r="AW31" s="830"/>
      <c r="AX31" s="830"/>
      <c r="AY31" s="830"/>
      <c r="AZ31" s="831" t="s">
        <v>591</v>
      </c>
      <c r="BA31" s="831"/>
      <c r="BB31" s="831"/>
      <c r="BC31" s="831"/>
      <c r="BD31" s="831"/>
      <c r="BE31" s="832" t="s">
        <v>408</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409</v>
      </c>
      <c r="C32" s="781"/>
      <c r="D32" s="781"/>
      <c r="E32" s="781"/>
      <c r="F32" s="781"/>
      <c r="G32" s="781"/>
      <c r="H32" s="781"/>
      <c r="I32" s="781"/>
      <c r="J32" s="781"/>
      <c r="K32" s="781"/>
      <c r="L32" s="781"/>
      <c r="M32" s="781"/>
      <c r="N32" s="781"/>
      <c r="O32" s="781"/>
      <c r="P32" s="782"/>
      <c r="Q32" s="783">
        <v>25</v>
      </c>
      <c r="R32" s="784"/>
      <c r="S32" s="784"/>
      <c r="T32" s="784"/>
      <c r="U32" s="784"/>
      <c r="V32" s="784">
        <v>24</v>
      </c>
      <c r="W32" s="784"/>
      <c r="X32" s="784"/>
      <c r="Y32" s="784"/>
      <c r="Z32" s="784"/>
      <c r="AA32" s="784">
        <v>1</v>
      </c>
      <c r="AB32" s="784"/>
      <c r="AC32" s="784"/>
      <c r="AD32" s="784"/>
      <c r="AE32" s="785"/>
      <c r="AF32" s="786">
        <v>1</v>
      </c>
      <c r="AG32" s="787"/>
      <c r="AH32" s="787"/>
      <c r="AI32" s="787"/>
      <c r="AJ32" s="788"/>
      <c r="AK32" s="834">
        <v>8</v>
      </c>
      <c r="AL32" s="830"/>
      <c r="AM32" s="830"/>
      <c r="AN32" s="830"/>
      <c r="AO32" s="830"/>
      <c r="AP32" s="830">
        <v>1</v>
      </c>
      <c r="AQ32" s="830"/>
      <c r="AR32" s="830"/>
      <c r="AS32" s="830"/>
      <c r="AT32" s="830"/>
      <c r="AU32" s="830">
        <v>7</v>
      </c>
      <c r="AV32" s="830"/>
      <c r="AW32" s="830"/>
      <c r="AX32" s="830"/>
      <c r="AY32" s="830"/>
      <c r="AZ32" s="831" t="s">
        <v>591</v>
      </c>
      <c r="BA32" s="831"/>
      <c r="BB32" s="831"/>
      <c r="BC32" s="831"/>
      <c r="BD32" s="831"/>
      <c r="BE32" s="832" t="s">
        <v>405</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410</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389</v>
      </c>
      <c r="B63" s="789" t="s">
        <v>411</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16</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412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413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414</v>
      </c>
      <c r="B66" s="728"/>
      <c r="C66" s="728"/>
      <c r="D66" s="728"/>
      <c r="E66" s="728"/>
      <c r="F66" s="728"/>
      <c r="G66" s="728"/>
      <c r="H66" s="728"/>
      <c r="I66" s="728"/>
      <c r="J66" s="728"/>
      <c r="K66" s="728"/>
      <c r="L66" s="728"/>
      <c r="M66" s="728"/>
      <c r="N66" s="728"/>
      <c r="O66" s="728"/>
      <c r="P66" s="729"/>
      <c r="Q66" s="733" t="s">
        <v>415</v>
      </c>
      <c r="R66" s="734"/>
      <c r="S66" s="734"/>
      <c r="T66" s="734"/>
      <c r="U66" s="735"/>
      <c r="V66" s="733" t="s">
        <v>395</v>
      </c>
      <c r="W66" s="734"/>
      <c r="X66" s="734"/>
      <c r="Y66" s="734"/>
      <c r="Z66" s="735"/>
      <c r="AA66" s="733" t="s">
        <v>396</v>
      </c>
      <c r="AB66" s="734"/>
      <c r="AC66" s="734"/>
      <c r="AD66" s="734"/>
      <c r="AE66" s="735"/>
      <c r="AF66" s="854" t="s">
        <v>397</v>
      </c>
      <c r="AG66" s="815"/>
      <c r="AH66" s="815"/>
      <c r="AI66" s="815"/>
      <c r="AJ66" s="855"/>
      <c r="AK66" s="733" t="s">
        <v>416</v>
      </c>
      <c r="AL66" s="728"/>
      <c r="AM66" s="728"/>
      <c r="AN66" s="728"/>
      <c r="AO66" s="729"/>
      <c r="AP66" s="733" t="s">
        <v>417</v>
      </c>
      <c r="AQ66" s="734"/>
      <c r="AR66" s="734"/>
      <c r="AS66" s="734"/>
      <c r="AT66" s="735"/>
      <c r="AU66" s="733" t="s">
        <v>418</v>
      </c>
      <c r="AV66" s="734"/>
      <c r="AW66" s="734"/>
      <c r="AX66" s="734"/>
      <c r="AY66" s="735"/>
      <c r="AZ66" s="733" t="s">
        <v>377</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575</v>
      </c>
      <c r="C68" s="870"/>
      <c r="D68" s="870"/>
      <c r="E68" s="870"/>
      <c r="F68" s="870"/>
      <c r="G68" s="870"/>
      <c r="H68" s="870"/>
      <c r="I68" s="870"/>
      <c r="J68" s="870"/>
      <c r="K68" s="870"/>
      <c r="L68" s="870"/>
      <c r="M68" s="870"/>
      <c r="N68" s="870"/>
      <c r="O68" s="870"/>
      <c r="P68" s="871"/>
      <c r="Q68" s="872">
        <v>1682</v>
      </c>
      <c r="R68" s="866"/>
      <c r="S68" s="866"/>
      <c r="T68" s="866"/>
      <c r="U68" s="866"/>
      <c r="V68" s="866">
        <v>1626</v>
      </c>
      <c r="W68" s="866"/>
      <c r="X68" s="866"/>
      <c r="Y68" s="866"/>
      <c r="Z68" s="866"/>
      <c r="AA68" s="866">
        <f>Q68-V68</f>
        <v>56</v>
      </c>
      <c r="AB68" s="866"/>
      <c r="AC68" s="866"/>
      <c r="AD68" s="866"/>
      <c r="AE68" s="866"/>
      <c r="AF68" s="866">
        <v>56</v>
      </c>
      <c r="AG68" s="866"/>
      <c r="AH68" s="866"/>
      <c r="AI68" s="866"/>
      <c r="AJ68" s="866"/>
      <c r="AK68" s="866">
        <v>30</v>
      </c>
      <c r="AL68" s="866"/>
      <c r="AM68" s="866"/>
      <c r="AN68" s="866"/>
      <c r="AO68" s="866"/>
      <c r="AP68" s="866">
        <v>0</v>
      </c>
      <c r="AQ68" s="866"/>
      <c r="AR68" s="866"/>
      <c r="AS68" s="866"/>
      <c r="AT68" s="866"/>
      <c r="AU68" s="866">
        <v>0</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576</v>
      </c>
      <c r="C69" s="874"/>
      <c r="D69" s="874"/>
      <c r="E69" s="874"/>
      <c r="F69" s="874"/>
      <c r="G69" s="874"/>
      <c r="H69" s="874"/>
      <c r="I69" s="874"/>
      <c r="J69" s="874"/>
      <c r="K69" s="874"/>
      <c r="L69" s="874"/>
      <c r="M69" s="874"/>
      <c r="N69" s="874"/>
      <c r="O69" s="874"/>
      <c r="P69" s="875"/>
      <c r="Q69" s="876">
        <v>37762</v>
      </c>
      <c r="R69" s="830"/>
      <c r="S69" s="830"/>
      <c r="T69" s="830"/>
      <c r="U69" s="830"/>
      <c r="V69" s="830">
        <v>35999</v>
      </c>
      <c r="W69" s="830"/>
      <c r="X69" s="830"/>
      <c r="Y69" s="830"/>
      <c r="Z69" s="830"/>
      <c r="AA69" s="830">
        <f>Q69-V69</f>
        <v>1763</v>
      </c>
      <c r="AB69" s="830"/>
      <c r="AC69" s="830"/>
      <c r="AD69" s="830"/>
      <c r="AE69" s="830"/>
      <c r="AF69" s="830">
        <v>1763</v>
      </c>
      <c r="AG69" s="830"/>
      <c r="AH69" s="830"/>
      <c r="AI69" s="830"/>
      <c r="AJ69" s="830"/>
      <c r="AK69" s="830">
        <v>995</v>
      </c>
      <c r="AL69" s="830"/>
      <c r="AM69" s="830"/>
      <c r="AN69" s="830"/>
      <c r="AO69" s="830"/>
      <c r="AP69" s="830">
        <v>0</v>
      </c>
      <c r="AQ69" s="830"/>
      <c r="AR69" s="830"/>
      <c r="AS69" s="830"/>
      <c r="AT69" s="830"/>
      <c r="AU69" s="830">
        <v>0</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577</v>
      </c>
      <c r="C70" s="874"/>
      <c r="D70" s="874"/>
      <c r="E70" s="874"/>
      <c r="F70" s="874"/>
      <c r="G70" s="874"/>
      <c r="H70" s="874"/>
      <c r="I70" s="874"/>
      <c r="J70" s="874"/>
      <c r="K70" s="874"/>
      <c r="L70" s="874"/>
      <c r="M70" s="874"/>
      <c r="N70" s="874"/>
      <c r="O70" s="874"/>
      <c r="P70" s="875"/>
      <c r="Q70" s="876">
        <v>307</v>
      </c>
      <c r="R70" s="830"/>
      <c r="S70" s="830"/>
      <c r="T70" s="830"/>
      <c r="U70" s="830"/>
      <c r="V70" s="830">
        <v>287</v>
      </c>
      <c r="W70" s="830"/>
      <c r="X70" s="830"/>
      <c r="Y70" s="830"/>
      <c r="Z70" s="830"/>
      <c r="AA70" s="830">
        <f t="shared" ref="AA70:AA78" si="0">Q70-V70</f>
        <v>20</v>
      </c>
      <c r="AB70" s="830"/>
      <c r="AC70" s="830"/>
      <c r="AD70" s="830"/>
      <c r="AE70" s="830"/>
      <c r="AF70" s="830">
        <v>20</v>
      </c>
      <c r="AG70" s="830"/>
      <c r="AH70" s="830"/>
      <c r="AI70" s="830"/>
      <c r="AJ70" s="830"/>
      <c r="AK70" s="830"/>
      <c r="AL70" s="830"/>
      <c r="AM70" s="830"/>
      <c r="AN70" s="830"/>
      <c r="AO70" s="830"/>
      <c r="AP70" s="830"/>
      <c r="AQ70" s="830"/>
      <c r="AR70" s="830"/>
      <c r="AS70" s="830"/>
      <c r="AT70" s="830"/>
      <c r="AU70" s="830"/>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578</v>
      </c>
      <c r="C71" s="874"/>
      <c r="D71" s="874"/>
      <c r="E71" s="874"/>
      <c r="F71" s="874"/>
      <c r="G71" s="874"/>
      <c r="H71" s="874"/>
      <c r="I71" s="874"/>
      <c r="J71" s="874"/>
      <c r="K71" s="874"/>
      <c r="L71" s="874"/>
      <c r="M71" s="874"/>
      <c r="N71" s="874"/>
      <c r="O71" s="874"/>
      <c r="P71" s="875"/>
      <c r="Q71" s="877">
        <v>147909</v>
      </c>
      <c r="R71" s="878"/>
      <c r="S71" s="878"/>
      <c r="T71" s="878"/>
      <c r="U71" s="834"/>
      <c r="V71" s="879">
        <v>147390</v>
      </c>
      <c r="W71" s="878"/>
      <c r="X71" s="878"/>
      <c r="Y71" s="878"/>
      <c r="Z71" s="834"/>
      <c r="AA71" s="830">
        <f t="shared" si="0"/>
        <v>519</v>
      </c>
      <c r="AB71" s="830"/>
      <c r="AC71" s="830"/>
      <c r="AD71" s="830"/>
      <c r="AE71" s="830"/>
      <c r="AF71" s="830"/>
      <c r="AG71" s="830"/>
      <c r="AH71" s="830"/>
      <c r="AI71" s="830"/>
      <c r="AJ71" s="830"/>
      <c r="AK71" s="830"/>
      <c r="AL71" s="830"/>
      <c r="AM71" s="830"/>
      <c r="AN71" s="830"/>
      <c r="AO71" s="830"/>
      <c r="AP71" s="830"/>
      <c r="AQ71" s="830"/>
      <c r="AR71" s="830"/>
      <c r="AS71" s="830"/>
      <c r="AT71" s="830"/>
      <c r="AU71" s="830"/>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579</v>
      </c>
      <c r="C72" s="874"/>
      <c r="D72" s="874"/>
      <c r="E72" s="874"/>
      <c r="F72" s="874"/>
      <c r="G72" s="874"/>
      <c r="H72" s="874"/>
      <c r="I72" s="874"/>
      <c r="J72" s="874"/>
      <c r="K72" s="874"/>
      <c r="L72" s="874"/>
      <c r="M72" s="874"/>
      <c r="N72" s="874"/>
      <c r="O72" s="874"/>
      <c r="P72" s="875"/>
      <c r="Q72" s="877">
        <v>184</v>
      </c>
      <c r="R72" s="878"/>
      <c r="S72" s="878"/>
      <c r="T72" s="878"/>
      <c r="U72" s="834"/>
      <c r="V72" s="879">
        <v>167</v>
      </c>
      <c r="W72" s="878"/>
      <c r="X72" s="878"/>
      <c r="Y72" s="878"/>
      <c r="Z72" s="834"/>
      <c r="AA72" s="830">
        <f t="shared" si="0"/>
        <v>17</v>
      </c>
      <c r="AB72" s="830"/>
      <c r="AC72" s="830"/>
      <c r="AD72" s="830"/>
      <c r="AE72" s="830"/>
      <c r="AF72" s="830">
        <v>17</v>
      </c>
      <c r="AG72" s="830"/>
      <c r="AH72" s="830"/>
      <c r="AI72" s="830"/>
      <c r="AJ72" s="830"/>
      <c r="AK72" s="830">
        <v>0</v>
      </c>
      <c r="AL72" s="830"/>
      <c r="AM72" s="830"/>
      <c r="AN72" s="830"/>
      <c r="AO72" s="830"/>
      <c r="AP72" s="830">
        <v>0</v>
      </c>
      <c r="AQ72" s="830"/>
      <c r="AR72" s="830"/>
      <c r="AS72" s="830"/>
      <c r="AT72" s="830"/>
      <c r="AU72" s="830">
        <v>0</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580</v>
      </c>
      <c r="C73" s="874"/>
      <c r="D73" s="874"/>
      <c r="E73" s="874"/>
      <c r="F73" s="874"/>
      <c r="G73" s="874"/>
      <c r="H73" s="874"/>
      <c r="I73" s="874"/>
      <c r="J73" s="874"/>
      <c r="K73" s="874"/>
      <c r="L73" s="874"/>
      <c r="M73" s="874"/>
      <c r="N73" s="874"/>
      <c r="O73" s="874"/>
      <c r="P73" s="875"/>
      <c r="Q73" s="876">
        <v>7916</v>
      </c>
      <c r="R73" s="830"/>
      <c r="S73" s="830"/>
      <c r="T73" s="830"/>
      <c r="U73" s="830"/>
      <c r="V73" s="830">
        <v>7507</v>
      </c>
      <c r="W73" s="830"/>
      <c r="X73" s="830"/>
      <c r="Y73" s="830"/>
      <c r="Z73" s="830"/>
      <c r="AA73" s="830">
        <f t="shared" si="0"/>
        <v>409</v>
      </c>
      <c r="AB73" s="830"/>
      <c r="AC73" s="830"/>
      <c r="AD73" s="830"/>
      <c r="AE73" s="830"/>
      <c r="AF73" s="830">
        <v>409</v>
      </c>
      <c r="AG73" s="830"/>
      <c r="AH73" s="830"/>
      <c r="AI73" s="830"/>
      <c r="AJ73" s="830"/>
      <c r="AK73" s="830">
        <v>0</v>
      </c>
      <c r="AL73" s="830"/>
      <c r="AM73" s="830"/>
      <c r="AN73" s="830"/>
      <c r="AO73" s="830"/>
      <c r="AP73" s="830">
        <v>0</v>
      </c>
      <c r="AQ73" s="830"/>
      <c r="AR73" s="830"/>
      <c r="AS73" s="830"/>
      <c r="AT73" s="830"/>
      <c r="AU73" s="830">
        <v>0</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581</v>
      </c>
      <c r="C74" s="874"/>
      <c r="D74" s="874"/>
      <c r="E74" s="874"/>
      <c r="F74" s="874"/>
      <c r="G74" s="874"/>
      <c r="H74" s="874"/>
      <c r="I74" s="874"/>
      <c r="J74" s="874"/>
      <c r="K74" s="874"/>
      <c r="L74" s="874"/>
      <c r="M74" s="874"/>
      <c r="N74" s="874"/>
      <c r="O74" s="874"/>
      <c r="P74" s="875"/>
      <c r="Q74" s="877">
        <v>1547</v>
      </c>
      <c r="R74" s="878"/>
      <c r="S74" s="878"/>
      <c r="T74" s="878"/>
      <c r="U74" s="834"/>
      <c r="V74" s="879">
        <v>1329</v>
      </c>
      <c r="W74" s="878"/>
      <c r="X74" s="878"/>
      <c r="Y74" s="878"/>
      <c r="Z74" s="834"/>
      <c r="AA74" s="830">
        <f t="shared" si="0"/>
        <v>218</v>
      </c>
      <c r="AB74" s="830"/>
      <c r="AC74" s="830"/>
      <c r="AD74" s="830"/>
      <c r="AE74" s="830"/>
      <c r="AF74" s="879">
        <v>218</v>
      </c>
      <c r="AG74" s="878"/>
      <c r="AH74" s="878"/>
      <c r="AI74" s="878"/>
      <c r="AJ74" s="834"/>
      <c r="AK74" s="879">
        <v>21</v>
      </c>
      <c r="AL74" s="878"/>
      <c r="AM74" s="878"/>
      <c r="AN74" s="878"/>
      <c r="AO74" s="834"/>
      <c r="AP74" s="879">
        <v>1095</v>
      </c>
      <c r="AQ74" s="878"/>
      <c r="AR74" s="878"/>
      <c r="AS74" s="878"/>
      <c r="AT74" s="834"/>
      <c r="AU74" s="879">
        <v>0</v>
      </c>
      <c r="AV74" s="878"/>
      <c r="AW74" s="878"/>
      <c r="AX74" s="878"/>
      <c r="AY74" s="834"/>
      <c r="AZ74" s="880" t="s">
        <v>583</v>
      </c>
      <c r="BA74" s="874"/>
      <c r="BB74" s="874"/>
      <c r="BC74" s="874"/>
      <c r="BD74" s="881"/>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586</v>
      </c>
      <c r="C75" s="874"/>
      <c r="D75" s="874"/>
      <c r="E75" s="874"/>
      <c r="F75" s="874"/>
      <c r="G75" s="874"/>
      <c r="H75" s="874"/>
      <c r="I75" s="874"/>
      <c r="J75" s="874"/>
      <c r="K75" s="874"/>
      <c r="L75" s="874"/>
      <c r="M75" s="874"/>
      <c r="N75" s="874"/>
      <c r="O75" s="874"/>
      <c r="P75" s="875"/>
      <c r="Q75" s="876">
        <v>0</v>
      </c>
      <c r="R75" s="830"/>
      <c r="S75" s="830"/>
      <c r="T75" s="830"/>
      <c r="U75" s="830"/>
      <c r="V75" s="830">
        <v>18</v>
      </c>
      <c r="W75" s="830"/>
      <c r="X75" s="830"/>
      <c r="Y75" s="830"/>
      <c r="Z75" s="830"/>
      <c r="AA75" s="830">
        <f t="shared" si="0"/>
        <v>-18</v>
      </c>
      <c r="AB75" s="830"/>
      <c r="AC75" s="830"/>
      <c r="AD75" s="830"/>
      <c r="AE75" s="830"/>
      <c r="AF75" s="830">
        <v>-18</v>
      </c>
      <c r="AG75" s="830"/>
      <c r="AH75" s="830"/>
      <c r="AI75" s="830"/>
      <c r="AJ75" s="830"/>
      <c r="AK75" s="830">
        <v>0</v>
      </c>
      <c r="AL75" s="830"/>
      <c r="AM75" s="830"/>
      <c r="AN75" s="830"/>
      <c r="AO75" s="830"/>
      <c r="AP75" s="830">
        <v>18</v>
      </c>
      <c r="AQ75" s="830"/>
      <c r="AR75" s="830"/>
      <c r="AS75" s="830"/>
      <c r="AT75" s="830"/>
      <c r="AU75" s="830">
        <v>0</v>
      </c>
      <c r="AV75" s="830"/>
      <c r="AW75" s="830"/>
      <c r="AX75" s="830"/>
      <c r="AY75" s="830"/>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587</v>
      </c>
      <c r="C76" s="874"/>
      <c r="D76" s="874"/>
      <c r="E76" s="874"/>
      <c r="F76" s="874"/>
      <c r="G76" s="874"/>
      <c r="H76" s="874"/>
      <c r="I76" s="874"/>
      <c r="J76" s="874"/>
      <c r="K76" s="874"/>
      <c r="L76" s="874"/>
      <c r="M76" s="874"/>
      <c r="N76" s="874"/>
      <c r="O76" s="874"/>
      <c r="P76" s="875"/>
      <c r="Q76" s="877">
        <v>1303</v>
      </c>
      <c r="R76" s="878"/>
      <c r="S76" s="878"/>
      <c r="T76" s="878"/>
      <c r="U76" s="834"/>
      <c r="V76" s="879">
        <v>1275</v>
      </c>
      <c r="W76" s="878"/>
      <c r="X76" s="878"/>
      <c r="Y76" s="878"/>
      <c r="Z76" s="834"/>
      <c r="AA76" s="830">
        <f t="shared" si="0"/>
        <v>28</v>
      </c>
      <c r="AB76" s="830"/>
      <c r="AC76" s="830"/>
      <c r="AD76" s="830"/>
      <c r="AE76" s="830"/>
      <c r="AF76" s="879">
        <v>28</v>
      </c>
      <c r="AG76" s="878"/>
      <c r="AH76" s="878"/>
      <c r="AI76" s="878"/>
      <c r="AJ76" s="834"/>
      <c r="AK76" s="879">
        <v>84</v>
      </c>
      <c r="AL76" s="878"/>
      <c r="AM76" s="878"/>
      <c r="AN76" s="878"/>
      <c r="AO76" s="834"/>
      <c r="AP76" s="830">
        <v>612</v>
      </c>
      <c r="AQ76" s="830"/>
      <c r="AR76" s="830"/>
      <c r="AS76" s="830"/>
      <c r="AT76" s="830"/>
      <c r="AU76" s="830">
        <v>0</v>
      </c>
      <c r="AV76" s="830"/>
      <c r="AW76" s="830"/>
      <c r="AX76" s="830"/>
      <c r="AY76" s="830"/>
      <c r="AZ76" s="880" t="s">
        <v>590</v>
      </c>
      <c r="BA76" s="874"/>
      <c r="BB76" s="874"/>
      <c r="BC76" s="874"/>
      <c r="BD76" s="881"/>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588</v>
      </c>
      <c r="C77" s="874"/>
      <c r="D77" s="874"/>
      <c r="E77" s="874"/>
      <c r="F77" s="874"/>
      <c r="G77" s="874"/>
      <c r="H77" s="874"/>
      <c r="I77" s="874"/>
      <c r="J77" s="874"/>
      <c r="K77" s="874"/>
      <c r="L77" s="874"/>
      <c r="M77" s="874"/>
      <c r="N77" s="874"/>
      <c r="O77" s="874"/>
      <c r="P77" s="875"/>
      <c r="Q77" s="876">
        <v>667</v>
      </c>
      <c r="R77" s="830"/>
      <c r="S77" s="830"/>
      <c r="T77" s="830"/>
      <c r="U77" s="830"/>
      <c r="V77" s="830">
        <v>617</v>
      </c>
      <c r="W77" s="830"/>
      <c r="X77" s="830"/>
      <c r="Y77" s="830"/>
      <c r="Z77" s="830"/>
      <c r="AA77" s="830">
        <f t="shared" si="0"/>
        <v>50</v>
      </c>
      <c r="AB77" s="830"/>
      <c r="AC77" s="830"/>
      <c r="AD77" s="830"/>
      <c r="AE77" s="830"/>
      <c r="AF77" s="830">
        <v>50</v>
      </c>
      <c r="AG77" s="830"/>
      <c r="AH77" s="830"/>
      <c r="AI77" s="830"/>
      <c r="AJ77" s="830"/>
      <c r="AK77" s="830">
        <v>0</v>
      </c>
      <c r="AL77" s="830"/>
      <c r="AM77" s="830"/>
      <c r="AN77" s="830"/>
      <c r="AO77" s="830"/>
      <c r="AP77" s="830">
        <v>315</v>
      </c>
      <c r="AQ77" s="830"/>
      <c r="AR77" s="830"/>
      <c r="AS77" s="830"/>
      <c r="AT77" s="830"/>
      <c r="AU77" s="830">
        <v>0</v>
      </c>
      <c r="AV77" s="830"/>
      <c r="AW77" s="830"/>
      <c r="AX77" s="830"/>
      <c r="AY77" s="830"/>
      <c r="AZ77" s="880"/>
      <c r="BA77" s="874"/>
      <c r="BB77" s="874"/>
      <c r="BC77" s="874"/>
      <c r="BD77" s="881"/>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t="s">
        <v>589</v>
      </c>
      <c r="C78" s="874"/>
      <c r="D78" s="874"/>
      <c r="E78" s="874"/>
      <c r="F78" s="874"/>
      <c r="G78" s="874"/>
      <c r="H78" s="874"/>
      <c r="I78" s="874"/>
      <c r="J78" s="874"/>
      <c r="K78" s="874"/>
      <c r="L78" s="874"/>
      <c r="M78" s="874"/>
      <c r="N78" s="874"/>
      <c r="O78" s="874"/>
      <c r="P78" s="875"/>
      <c r="Q78" s="876">
        <v>321</v>
      </c>
      <c r="R78" s="830"/>
      <c r="S78" s="830"/>
      <c r="T78" s="830"/>
      <c r="U78" s="830"/>
      <c r="V78" s="830">
        <v>307</v>
      </c>
      <c r="W78" s="830"/>
      <c r="X78" s="830"/>
      <c r="Y78" s="830"/>
      <c r="Z78" s="830"/>
      <c r="AA78" s="830">
        <f t="shared" si="0"/>
        <v>14</v>
      </c>
      <c r="AB78" s="830"/>
      <c r="AC78" s="830"/>
      <c r="AD78" s="830"/>
      <c r="AE78" s="830"/>
      <c r="AF78" s="830">
        <v>14</v>
      </c>
      <c r="AG78" s="830"/>
      <c r="AH78" s="830"/>
      <c r="AI78" s="830"/>
      <c r="AJ78" s="830"/>
      <c r="AK78" s="830">
        <v>3</v>
      </c>
      <c r="AL78" s="830"/>
      <c r="AM78" s="830"/>
      <c r="AN78" s="830"/>
      <c r="AO78" s="830"/>
      <c r="AP78" s="830">
        <v>154</v>
      </c>
      <c r="AQ78" s="830"/>
      <c r="AR78" s="830"/>
      <c r="AS78" s="830"/>
      <c r="AT78" s="830"/>
      <c r="AU78" s="830">
        <v>0</v>
      </c>
      <c r="AV78" s="830"/>
      <c r="AW78" s="830"/>
      <c r="AX78" s="830"/>
      <c r="AY78" s="830"/>
      <c r="AZ78" s="880" t="s">
        <v>590</v>
      </c>
      <c r="BA78" s="874"/>
      <c r="BB78" s="874"/>
      <c r="BC78" s="874"/>
      <c r="BD78" s="881"/>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t="s">
        <v>582</v>
      </c>
      <c r="C79" s="874"/>
      <c r="D79" s="874"/>
      <c r="E79" s="874"/>
      <c r="F79" s="874"/>
      <c r="G79" s="874"/>
      <c r="H79" s="874"/>
      <c r="I79" s="874"/>
      <c r="J79" s="874"/>
      <c r="K79" s="874"/>
      <c r="L79" s="874"/>
      <c r="M79" s="874"/>
      <c r="N79" s="874"/>
      <c r="O79" s="874"/>
      <c r="P79" s="875"/>
      <c r="Q79" s="876">
        <v>95</v>
      </c>
      <c r="R79" s="830"/>
      <c r="S79" s="830"/>
      <c r="T79" s="830"/>
      <c r="U79" s="830"/>
      <c r="V79" s="830">
        <v>91</v>
      </c>
      <c r="W79" s="830"/>
      <c r="X79" s="830"/>
      <c r="Y79" s="830"/>
      <c r="Z79" s="830"/>
      <c r="AA79" s="830">
        <f>Q79-V79</f>
        <v>4</v>
      </c>
      <c r="AB79" s="830"/>
      <c r="AC79" s="830"/>
      <c r="AD79" s="830"/>
      <c r="AE79" s="830"/>
      <c r="AF79" s="830">
        <v>4</v>
      </c>
      <c r="AG79" s="830"/>
      <c r="AH79" s="830"/>
      <c r="AI79" s="830"/>
      <c r="AJ79" s="830"/>
      <c r="AK79" s="830">
        <v>2</v>
      </c>
      <c r="AL79" s="830"/>
      <c r="AM79" s="830"/>
      <c r="AN79" s="830"/>
      <c r="AO79" s="830"/>
      <c r="AP79" s="830">
        <v>0</v>
      </c>
      <c r="AQ79" s="830"/>
      <c r="AR79" s="830"/>
      <c r="AS79" s="830"/>
      <c r="AT79" s="830"/>
      <c r="AU79" s="830">
        <v>0</v>
      </c>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t="s">
        <v>584</v>
      </c>
      <c r="C80" s="874"/>
      <c r="D80" s="874"/>
      <c r="E80" s="874"/>
      <c r="F80" s="874"/>
      <c r="G80" s="874"/>
      <c r="H80" s="874"/>
      <c r="I80" s="874"/>
      <c r="J80" s="874"/>
      <c r="K80" s="874"/>
      <c r="L80" s="874"/>
      <c r="M80" s="874"/>
      <c r="N80" s="874"/>
      <c r="O80" s="874"/>
      <c r="P80" s="875"/>
      <c r="Q80" s="876">
        <v>198</v>
      </c>
      <c r="R80" s="830"/>
      <c r="S80" s="830"/>
      <c r="T80" s="830"/>
      <c r="U80" s="830"/>
      <c r="V80" s="830">
        <v>162</v>
      </c>
      <c r="W80" s="830"/>
      <c r="X80" s="830"/>
      <c r="Y80" s="830"/>
      <c r="Z80" s="830"/>
      <c r="AA80" s="830">
        <f>Q80-V80</f>
        <v>36</v>
      </c>
      <c r="AB80" s="830"/>
      <c r="AC80" s="830"/>
      <c r="AD80" s="830"/>
      <c r="AE80" s="830"/>
      <c r="AF80" s="830">
        <v>36</v>
      </c>
      <c r="AG80" s="830"/>
      <c r="AH80" s="830"/>
      <c r="AI80" s="830"/>
      <c r="AJ80" s="830"/>
      <c r="AK80" s="830">
        <v>0</v>
      </c>
      <c r="AL80" s="830"/>
      <c r="AM80" s="830"/>
      <c r="AN80" s="830"/>
      <c r="AO80" s="830"/>
      <c r="AP80" s="830">
        <v>0</v>
      </c>
      <c r="AQ80" s="830"/>
      <c r="AR80" s="830"/>
      <c r="AS80" s="830"/>
      <c r="AT80" s="830"/>
      <c r="AU80" s="830">
        <v>0</v>
      </c>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t="s">
        <v>585</v>
      </c>
      <c r="C81" s="874"/>
      <c r="D81" s="874"/>
      <c r="E81" s="874"/>
      <c r="F81" s="874"/>
      <c r="G81" s="874"/>
      <c r="H81" s="874"/>
      <c r="I81" s="874"/>
      <c r="J81" s="874"/>
      <c r="K81" s="874"/>
      <c r="L81" s="874"/>
      <c r="M81" s="874"/>
      <c r="N81" s="874"/>
      <c r="O81" s="874"/>
      <c r="P81" s="875"/>
      <c r="Q81" s="876">
        <v>341</v>
      </c>
      <c r="R81" s="830"/>
      <c r="S81" s="830"/>
      <c r="T81" s="830"/>
      <c r="U81" s="830"/>
      <c r="V81" s="830">
        <v>318</v>
      </c>
      <c r="W81" s="830"/>
      <c r="X81" s="830"/>
      <c r="Y81" s="830"/>
      <c r="Z81" s="830"/>
      <c r="AA81" s="830">
        <f>Q81-V81</f>
        <v>23</v>
      </c>
      <c r="AB81" s="830"/>
      <c r="AC81" s="830"/>
      <c r="AD81" s="830"/>
      <c r="AE81" s="830"/>
      <c r="AF81" s="830">
        <v>17</v>
      </c>
      <c r="AG81" s="830"/>
      <c r="AH81" s="830"/>
      <c r="AI81" s="830"/>
      <c r="AJ81" s="830"/>
      <c r="AK81" s="830">
        <v>58</v>
      </c>
      <c r="AL81" s="830"/>
      <c r="AM81" s="830"/>
      <c r="AN81" s="830"/>
      <c r="AO81" s="830"/>
      <c r="AP81" s="830">
        <v>633</v>
      </c>
      <c r="AQ81" s="830"/>
      <c r="AR81" s="830"/>
      <c r="AS81" s="830"/>
      <c r="AT81" s="830"/>
      <c r="AU81" s="830">
        <v>0</v>
      </c>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2"/>
      <c r="C87" s="883"/>
      <c r="D87" s="883"/>
      <c r="E87" s="883"/>
      <c r="F87" s="883"/>
      <c r="G87" s="883"/>
      <c r="H87" s="883"/>
      <c r="I87" s="883"/>
      <c r="J87" s="883"/>
      <c r="K87" s="883"/>
      <c r="L87" s="883"/>
      <c r="M87" s="883"/>
      <c r="N87" s="883"/>
      <c r="O87" s="883"/>
      <c r="P87" s="884"/>
      <c r="Q87" s="885"/>
      <c r="R87" s="886"/>
      <c r="S87" s="886"/>
      <c r="T87" s="886"/>
      <c r="U87" s="886"/>
      <c r="V87" s="886"/>
      <c r="W87" s="886"/>
      <c r="X87" s="886"/>
      <c r="Y87" s="886"/>
      <c r="Z87" s="886"/>
      <c r="AA87" s="886"/>
      <c r="AB87" s="886"/>
      <c r="AC87" s="886"/>
      <c r="AD87" s="886"/>
      <c r="AE87" s="886"/>
      <c r="AF87" s="886"/>
      <c r="AG87" s="886"/>
      <c r="AH87" s="886"/>
      <c r="AI87" s="886"/>
      <c r="AJ87" s="886"/>
      <c r="AK87" s="886"/>
      <c r="AL87" s="886"/>
      <c r="AM87" s="886"/>
      <c r="AN87" s="886"/>
      <c r="AO87" s="886"/>
      <c r="AP87" s="886"/>
      <c r="AQ87" s="886"/>
      <c r="AR87" s="886"/>
      <c r="AS87" s="886"/>
      <c r="AT87" s="886"/>
      <c r="AU87" s="886"/>
      <c r="AV87" s="886"/>
      <c r="AW87" s="886"/>
      <c r="AX87" s="886"/>
      <c r="AY87" s="886"/>
      <c r="AZ87" s="887"/>
      <c r="BA87" s="887"/>
      <c r="BB87" s="887"/>
      <c r="BC87" s="887"/>
      <c r="BD87" s="888"/>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389</v>
      </c>
      <c r="B88" s="789" t="s">
        <v>419</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389</v>
      </c>
      <c r="BR102" s="789" t="s">
        <v>420</v>
      </c>
      <c r="BS102" s="790"/>
      <c r="BT102" s="790"/>
      <c r="BU102" s="790"/>
      <c r="BV102" s="790"/>
      <c r="BW102" s="790"/>
      <c r="BX102" s="790"/>
      <c r="BY102" s="790"/>
      <c r="BZ102" s="790"/>
      <c r="CA102" s="790"/>
      <c r="CB102" s="790"/>
      <c r="CC102" s="790"/>
      <c r="CD102" s="790"/>
      <c r="CE102" s="790"/>
      <c r="CF102" s="790"/>
      <c r="CG102" s="791"/>
      <c r="CH102" s="889"/>
      <c r="CI102" s="890"/>
      <c r="CJ102" s="890"/>
      <c r="CK102" s="890"/>
      <c r="CL102" s="891"/>
      <c r="CM102" s="889"/>
      <c r="CN102" s="890"/>
      <c r="CO102" s="890"/>
      <c r="CP102" s="890"/>
      <c r="CQ102" s="891"/>
      <c r="CR102" s="892"/>
      <c r="CS102" s="852"/>
      <c r="CT102" s="852"/>
      <c r="CU102" s="852"/>
      <c r="CV102" s="893"/>
      <c r="CW102" s="892"/>
      <c r="CX102" s="852"/>
      <c r="CY102" s="852"/>
      <c r="CZ102" s="852"/>
      <c r="DA102" s="893"/>
      <c r="DB102" s="892"/>
      <c r="DC102" s="852"/>
      <c r="DD102" s="852"/>
      <c r="DE102" s="852"/>
      <c r="DF102" s="893"/>
      <c r="DG102" s="892"/>
      <c r="DH102" s="852"/>
      <c r="DI102" s="852"/>
      <c r="DJ102" s="852"/>
      <c r="DK102" s="893"/>
      <c r="DL102" s="892"/>
      <c r="DM102" s="852"/>
      <c r="DN102" s="852"/>
      <c r="DO102" s="852"/>
      <c r="DP102" s="893"/>
      <c r="DQ102" s="892"/>
      <c r="DR102" s="852"/>
      <c r="DS102" s="852"/>
      <c r="DT102" s="852"/>
      <c r="DU102" s="893"/>
      <c r="DV102" s="789"/>
      <c r="DW102" s="790"/>
      <c r="DX102" s="790"/>
      <c r="DY102" s="790"/>
      <c r="DZ102" s="916"/>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7" t="s">
        <v>421</v>
      </c>
      <c r="BR103" s="917"/>
      <c r="BS103" s="917"/>
      <c r="BT103" s="917"/>
      <c r="BU103" s="917"/>
      <c r="BV103" s="917"/>
      <c r="BW103" s="917"/>
      <c r="BX103" s="917"/>
      <c r="BY103" s="917"/>
      <c r="BZ103" s="917"/>
      <c r="CA103" s="917"/>
      <c r="CB103" s="917"/>
      <c r="CC103" s="917"/>
      <c r="CD103" s="917"/>
      <c r="CE103" s="917"/>
      <c r="CF103" s="917"/>
      <c r="CG103" s="917"/>
      <c r="CH103" s="917"/>
      <c r="CI103" s="917"/>
      <c r="CJ103" s="917"/>
      <c r="CK103" s="917"/>
      <c r="CL103" s="917"/>
      <c r="CM103" s="917"/>
      <c r="CN103" s="917"/>
      <c r="CO103" s="917"/>
      <c r="CP103" s="917"/>
      <c r="CQ103" s="917"/>
      <c r="CR103" s="917"/>
      <c r="CS103" s="917"/>
      <c r="CT103" s="917"/>
      <c r="CU103" s="917"/>
      <c r="CV103" s="917"/>
      <c r="CW103" s="917"/>
      <c r="CX103" s="917"/>
      <c r="CY103" s="917"/>
      <c r="CZ103" s="917"/>
      <c r="DA103" s="917"/>
      <c r="DB103" s="917"/>
      <c r="DC103" s="917"/>
      <c r="DD103" s="917"/>
      <c r="DE103" s="917"/>
      <c r="DF103" s="917"/>
      <c r="DG103" s="917"/>
      <c r="DH103" s="917"/>
      <c r="DI103" s="917"/>
      <c r="DJ103" s="917"/>
      <c r="DK103" s="917"/>
      <c r="DL103" s="917"/>
      <c r="DM103" s="917"/>
      <c r="DN103" s="917"/>
      <c r="DO103" s="917"/>
      <c r="DP103" s="917"/>
      <c r="DQ103" s="917"/>
      <c r="DR103" s="917"/>
      <c r="DS103" s="917"/>
      <c r="DT103" s="917"/>
      <c r="DU103" s="917"/>
      <c r="DV103" s="917"/>
      <c r="DW103" s="917"/>
      <c r="DX103" s="917"/>
      <c r="DY103" s="917"/>
      <c r="DZ103" s="917"/>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8" t="s">
        <v>422</v>
      </c>
      <c r="BR104" s="918"/>
      <c r="BS104" s="918"/>
      <c r="BT104" s="918"/>
      <c r="BU104" s="918"/>
      <c r="BV104" s="918"/>
      <c r="BW104" s="918"/>
      <c r="BX104" s="918"/>
      <c r="BY104" s="918"/>
      <c r="BZ104" s="918"/>
      <c r="CA104" s="918"/>
      <c r="CB104" s="918"/>
      <c r="CC104" s="918"/>
      <c r="CD104" s="918"/>
      <c r="CE104" s="918"/>
      <c r="CF104" s="918"/>
      <c r="CG104" s="918"/>
      <c r="CH104" s="918"/>
      <c r="CI104" s="918"/>
      <c r="CJ104" s="918"/>
      <c r="CK104" s="918"/>
      <c r="CL104" s="918"/>
      <c r="CM104" s="918"/>
      <c r="CN104" s="918"/>
      <c r="CO104" s="918"/>
      <c r="CP104" s="918"/>
      <c r="CQ104" s="918"/>
      <c r="CR104" s="918"/>
      <c r="CS104" s="918"/>
      <c r="CT104" s="918"/>
      <c r="CU104" s="918"/>
      <c r="CV104" s="918"/>
      <c r="CW104" s="918"/>
      <c r="CX104" s="918"/>
      <c r="CY104" s="918"/>
      <c r="CZ104" s="918"/>
      <c r="DA104" s="918"/>
      <c r="DB104" s="918"/>
      <c r="DC104" s="918"/>
      <c r="DD104" s="918"/>
      <c r="DE104" s="918"/>
      <c r="DF104" s="918"/>
      <c r="DG104" s="918"/>
      <c r="DH104" s="918"/>
      <c r="DI104" s="918"/>
      <c r="DJ104" s="918"/>
      <c r="DK104" s="918"/>
      <c r="DL104" s="918"/>
      <c r="DM104" s="918"/>
      <c r="DN104" s="918"/>
      <c r="DO104" s="918"/>
      <c r="DP104" s="918"/>
      <c r="DQ104" s="918"/>
      <c r="DR104" s="918"/>
      <c r="DS104" s="918"/>
      <c r="DT104" s="918"/>
      <c r="DU104" s="918"/>
      <c r="DV104" s="918"/>
      <c r="DW104" s="918"/>
      <c r="DX104" s="918"/>
      <c r="DY104" s="918"/>
      <c r="DZ104" s="918"/>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9" t="s">
        <v>425</v>
      </c>
      <c r="B108" s="920"/>
      <c r="C108" s="920"/>
      <c r="D108" s="920"/>
      <c r="E108" s="920"/>
      <c r="F108" s="920"/>
      <c r="G108" s="920"/>
      <c r="H108" s="920"/>
      <c r="I108" s="920"/>
      <c r="J108" s="920"/>
      <c r="K108" s="920"/>
      <c r="L108" s="920"/>
      <c r="M108" s="920"/>
      <c r="N108" s="920"/>
      <c r="O108" s="920"/>
      <c r="P108" s="920"/>
      <c r="Q108" s="920"/>
      <c r="R108" s="920"/>
      <c r="S108" s="920"/>
      <c r="T108" s="920"/>
      <c r="U108" s="920"/>
      <c r="V108" s="920"/>
      <c r="W108" s="920"/>
      <c r="X108" s="920"/>
      <c r="Y108" s="920"/>
      <c r="Z108" s="920"/>
      <c r="AA108" s="920"/>
      <c r="AB108" s="920"/>
      <c r="AC108" s="920"/>
      <c r="AD108" s="920"/>
      <c r="AE108" s="920"/>
      <c r="AF108" s="920"/>
      <c r="AG108" s="920"/>
      <c r="AH108" s="920"/>
      <c r="AI108" s="920"/>
      <c r="AJ108" s="920"/>
      <c r="AK108" s="920"/>
      <c r="AL108" s="920"/>
      <c r="AM108" s="920"/>
      <c r="AN108" s="920"/>
      <c r="AO108" s="920"/>
      <c r="AP108" s="920"/>
      <c r="AQ108" s="920"/>
      <c r="AR108" s="920"/>
      <c r="AS108" s="920"/>
      <c r="AT108" s="921"/>
      <c r="AU108" s="919" t="s">
        <v>426</v>
      </c>
      <c r="AV108" s="920"/>
      <c r="AW108" s="920"/>
      <c r="AX108" s="920"/>
      <c r="AY108" s="920"/>
      <c r="AZ108" s="920"/>
      <c r="BA108" s="920"/>
      <c r="BB108" s="920"/>
      <c r="BC108" s="920"/>
      <c r="BD108" s="920"/>
      <c r="BE108" s="920"/>
      <c r="BF108" s="920"/>
      <c r="BG108" s="920"/>
      <c r="BH108" s="920"/>
      <c r="BI108" s="920"/>
      <c r="BJ108" s="920"/>
      <c r="BK108" s="920"/>
      <c r="BL108" s="920"/>
      <c r="BM108" s="920"/>
      <c r="BN108" s="920"/>
      <c r="BO108" s="920"/>
      <c r="BP108" s="920"/>
      <c r="BQ108" s="920"/>
      <c r="BR108" s="920"/>
      <c r="BS108" s="920"/>
      <c r="BT108" s="920"/>
      <c r="BU108" s="920"/>
      <c r="BV108" s="920"/>
      <c r="BW108" s="920"/>
      <c r="BX108" s="920"/>
      <c r="BY108" s="920"/>
      <c r="BZ108" s="920"/>
      <c r="CA108" s="920"/>
      <c r="CB108" s="920"/>
      <c r="CC108" s="920"/>
      <c r="CD108" s="920"/>
      <c r="CE108" s="920"/>
      <c r="CF108" s="920"/>
      <c r="CG108" s="920"/>
      <c r="CH108" s="920"/>
      <c r="CI108" s="920"/>
      <c r="CJ108" s="920"/>
      <c r="CK108" s="920"/>
      <c r="CL108" s="920"/>
      <c r="CM108" s="920"/>
      <c r="CN108" s="920"/>
      <c r="CO108" s="920"/>
      <c r="CP108" s="920"/>
      <c r="CQ108" s="920"/>
      <c r="CR108" s="920"/>
      <c r="CS108" s="920"/>
      <c r="CT108" s="920"/>
      <c r="CU108" s="920"/>
      <c r="CV108" s="920"/>
      <c r="CW108" s="920"/>
      <c r="CX108" s="920"/>
      <c r="CY108" s="920"/>
      <c r="CZ108" s="920"/>
      <c r="DA108" s="920"/>
      <c r="DB108" s="920"/>
      <c r="DC108" s="920"/>
      <c r="DD108" s="920"/>
      <c r="DE108" s="920"/>
      <c r="DF108" s="920"/>
      <c r="DG108" s="920"/>
      <c r="DH108" s="920"/>
      <c r="DI108" s="920"/>
      <c r="DJ108" s="920"/>
      <c r="DK108" s="920"/>
      <c r="DL108" s="920"/>
      <c r="DM108" s="920"/>
      <c r="DN108" s="920"/>
      <c r="DO108" s="920"/>
      <c r="DP108" s="920"/>
      <c r="DQ108" s="920"/>
      <c r="DR108" s="920"/>
      <c r="DS108" s="920"/>
      <c r="DT108" s="920"/>
      <c r="DU108" s="920"/>
      <c r="DV108" s="920"/>
      <c r="DW108" s="920"/>
      <c r="DX108" s="920"/>
      <c r="DY108" s="920"/>
      <c r="DZ108" s="921"/>
    </row>
    <row r="109" spans="1:131" s="230" customFormat="1" ht="26.25" customHeight="1" x14ac:dyDescent="0.15">
      <c r="A109" s="914" t="s">
        <v>427</v>
      </c>
      <c r="B109" s="895"/>
      <c r="C109" s="895"/>
      <c r="D109" s="895"/>
      <c r="E109" s="895"/>
      <c r="F109" s="895"/>
      <c r="G109" s="895"/>
      <c r="H109" s="895"/>
      <c r="I109" s="895"/>
      <c r="J109" s="895"/>
      <c r="K109" s="895"/>
      <c r="L109" s="895"/>
      <c r="M109" s="895"/>
      <c r="N109" s="895"/>
      <c r="O109" s="895"/>
      <c r="P109" s="895"/>
      <c r="Q109" s="895"/>
      <c r="R109" s="895"/>
      <c r="S109" s="895"/>
      <c r="T109" s="895"/>
      <c r="U109" s="895"/>
      <c r="V109" s="895"/>
      <c r="W109" s="895"/>
      <c r="X109" s="895"/>
      <c r="Y109" s="895"/>
      <c r="Z109" s="896"/>
      <c r="AA109" s="894" t="s">
        <v>428</v>
      </c>
      <c r="AB109" s="895"/>
      <c r="AC109" s="895"/>
      <c r="AD109" s="895"/>
      <c r="AE109" s="896"/>
      <c r="AF109" s="894" t="s">
        <v>429</v>
      </c>
      <c r="AG109" s="895"/>
      <c r="AH109" s="895"/>
      <c r="AI109" s="895"/>
      <c r="AJ109" s="896"/>
      <c r="AK109" s="894" t="s">
        <v>307</v>
      </c>
      <c r="AL109" s="895"/>
      <c r="AM109" s="895"/>
      <c r="AN109" s="895"/>
      <c r="AO109" s="896"/>
      <c r="AP109" s="894" t="s">
        <v>430</v>
      </c>
      <c r="AQ109" s="895"/>
      <c r="AR109" s="895"/>
      <c r="AS109" s="895"/>
      <c r="AT109" s="897"/>
      <c r="AU109" s="914" t="s">
        <v>427</v>
      </c>
      <c r="AV109" s="895"/>
      <c r="AW109" s="895"/>
      <c r="AX109" s="895"/>
      <c r="AY109" s="895"/>
      <c r="AZ109" s="895"/>
      <c r="BA109" s="895"/>
      <c r="BB109" s="895"/>
      <c r="BC109" s="895"/>
      <c r="BD109" s="895"/>
      <c r="BE109" s="895"/>
      <c r="BF109" s="895"/>
      <c r="BG109" s="895"/>
      <c r="BH109" s="895"/>
      <c r="BI109" s="895"/>
      <c r="BJ109" s="895"/>
      <c r="BK109" s="895"/>
      <c r="BL109" s="895"/>
      <c r="BM109" s="895"/>
      <c r="BN109" s="895"/>
      <c r="BO109" s="895"/>
      <c r="BP109" s="896"/>
      <c r="BQ109" s="894" t="s">
        <v>428</v>
      </c>
      <c r="BR109" s="895"/>
      <c r="BS109" s="895"/>
      <c r="BT109" s="895"/>
      <c r="BU109" s="896"/>
      <c r="BV109" s="894" t="s">
        <v>429</v>
      </c>
      <c r="BW109" s="895"/>
      <c r="BX109" s="895"/>
      <c r="BY109" s="895"/>
      <c r="BZ109" s="896"/>
      <c r="CA109" s="894" t="s">
        <v>307</v>
      </c>
      <c r="CB109" s="895"/>
      <c r="CC109" s="895"/>
      <c r="CD109" s="895"/>
      <c r="CE109" s="896"/>
      <c r="CF109" s="915" t="s">
        <v>430</v>
      </c>
      <c r="CG109" s="915"/>
      <c r="CH109" s="915"/>
      <c r="CI109" s="915"/>
      <c r="CJ109" s="915"/>
      <c r="CK109" s="894" t="s">
        <v>431</v>
      </c>
      <c r="CL109" s="895"/>
      <c r="CM109" s="895"/>
      <c r="CN109" s="895"/>
      <c r="CO109" s="895"/>
      <c r="CP109" s="895"/>
      <c r="CQ109" s="895"/>
      <c r="CR109" s="895"/>
      <c r="CS109" s="895"/>
      <c r="CT109" s="895"/>
      <c r="CU109" s="895"/>
      <c r="CV109" s="895"/>
      <c r="CW109" s="895"/>
      <c r="CX109" s="895"/>
      <c r="CY109" s="895"/>
      <c r="CZ109" s="895"/>
      <c r="DA109" s="895"/>
      <c r="DB109" s="895"/>
      <c r="DC109" s="895"/>
      <c r="DD109" s="895"/>
      <c r="DE109" s="895"/>
      <c r="DF109" s="896"/>
      <c r="DG109" s="894" t="s">
        <v>428</v>
      </c>
      <c r="DH109" s="895"/>
      <c r="DI109" s="895"/>
      <c r="DJ109" s="895"/>
      <c r="DK109" s="896"/>
      <c r="DL109" s="894" t="s">
        <v>429</v>
      </c>
      <c r="DM109" s="895"/>
      <c r="DN109" s="895"/>
      <c r="DO109" s="895"/>
      <c r="DP109" s="896"/>
      <c r="DQ109" s="894" t="s">
        <v>307</v>
      </c>
      <c r="DR109" s="895"/>
      <c r="DS109" s="895"/>
      <c r="DT109" s="895"/>
      <c r="DU109" s="896"/>
      <c r="DV109" s="894" t="s">
        <v>430</v>
      </c>
      <c r="DW109" s="895"/>
      <c r="DX109" s="895"/>
      <c r="DY109" s="895"/>
      <c r="DZ109" s="897"/>
    </row>
    <row r="110" spans="1:131" s="230" customFormat="1" ht="26.25" customHeight="1" x14ac:dyDescent="0.15">
      <c r="A110" s="898" t="s">
        <v>432</v>
      </c>
      <c r="B110" s="899"/>
      <c r="C110" s="899"/>
      <c r="D110" s="899"/>
      <c r="E110" s="899"/>
      <c r="F110" s="899"/>
      <c r="G110" s="899"/>
      <c r="H110" s="899"/>
      <c r="I110" s="899"/>
      <c r="J110" s="899"/>
      <c r="K110" s="899"/>
      <c r="L110" s="899"/>
      <c r="M110" s="899"/>
      <c r="N110" s="899"/>
      <c r="O110" s="899"/>
      <c r="P110" s="899"/>
      <c r="Q110" s="899"/>
      <c r="R110" s="899"/>
      <c r="S110" s="899"/>
      <c r="T110" s="899"/>
      <c r="U110" s="899"/>
      <c r="V110" s="899"/>
      <c r="W110" s="899"/>
      <c r="X110" s="899"/>
      <c r="Y110" s="899"/>
      <c r="Z110" s="900"/>
      <c r="AA110" s="901">
        <v>153673</v>
      </c>
      <c r="AB110" s="902"/>
      <c r="AC110" s="902"/>
      <c r="AD110" s="902"/>
      <c r="AE110" s="903"/>
      <c r="AF110" s="904">
        <v>159108</v>
      </c>
      <c r="AG110" s="902"/>
      <c r="AH110" s="902"/>
      <c r="AI110" s="902"/>
      <c r="AJ110" s="903"/>
      <c r="AK110" s="904">
        <v>174388</v>
      </c>
      <c r="AL110" s="902"/>
      <c r="AM110" s="902"/>
      <c r="AN110" s="902"/>
      <c r="AO110" s="903"/>
      <c r="AP110" s="905">
        <v>24.8</v>
      </c>
      <c r="AQ110" s="906"/>
      <c r="AR110" s="906"/>
      <c r="AS110" s="906"/>
      <c r="AT110" s="907"/>
      <c r="AU110" s="908" t="s">
        <v>75</v>
      </c>
      <c r="AV110" s="909"/>
      <c r="AW110" s="909"/>
      <c r="AX110" s="909"/>
      <c r="AY110" s="909"/>
      <c r="AZ110" s="931" t="s">
        <v>433</v>
      </c>
      <c r="BA110" s="899"/>
      <c r="BB110" s="899"/>
      <c r="BC110" s="899"/>
      <c r="BD110" s="899"/>
      <c r="BE110" s="899"/>
      <c r="BF110" s="899"/>
      <c r="BG110" s="899"/>
      <c r="BH110" s="899"/>
      <c r="BI110" s="899"/>
      <c r="BJ110" s="899"/>
      <c r="BK110" s="899"/>
      <c r="BL110" s="899"/>
      <c r="BM110" s="899"/>
      <c r="BN110" s="899"/>
      <c r="BO110" s="899"/>
      <c r="BP110" s="900"/>
      <c r="BQ110" s="932">
        <v>1338319</v>
      </c>
      <c r="BR110" s="933"/>
      <c r="BS110" s="933"/>
      <c r="BT110" s="933"/>
      <c r="BU110" s="933"/>
      <c r="BV110" s="933">
        <v>1321738</v>
      </c>
      <c r="BW110" s="933"/>
      <c r="BX110" s="933"/>
      <c r="BY110" s="933"/>
      <c r="BZ110" s="933"/>
      <c r="CA110" s="933">
        <v>1191411</v>
      </c>
      <c r="CB110" s="933"/>
      <c r="CC110" s="933"/>
      <c r="CD110" s="933"/>
      <c r="CE110" s="933"/>
      <c r="CF110" s="946">
        <v>169.7</v>
      </c>
      <c r="CG110" s="947"/>
      <c r="CH110" s="947"/>
      <c r="CI110" s="947"/>
      <c r="CJ110" s="947"/>
      <c r="CK110" s="948" t="s">
        <v>434</v>
      </c>
      <c r="CL110" s="949"/>
      <c r="CM110" s="931" t="s">
        <v>435</v>
      </c>
      <c r="CN110" s="899"/>
      <c r="CO110" s="899"/>
      <c r="CP110" s="899"/>
      <c r="CQ110" s="899"/>
      <c r="CR110" s="899"/>
      <c r="CS110" s="899"/>
      <c r="CT110" s="899"/>
      <c r="CU110" s="899"/>
      <c r="CV110" s="899"/>
      <c r="CW110" s="899"/>
      <c r="CX110" s="899"/>
      <c r="CY110" s="899"/>
      <c r="CZ110" s="899"/>
      <c r="DA110" s="899"/>
      <c r="DB110" s="899"/>
      <c r="DC110" s="899"/>
      <c r="DD110" s="899"/>
      <c r="DE110" s="899"/>
      <c r="DF110" s="900"/>
      <c r="DG110" s="932" t="s">
        <v>436</v>
      </c>
      <c r="DH110" s="933"/>
      <c r="DI110" s="933"/>
      <c r="DJ110" s="933"/>
      <c r="DK110" s="933"/>
      <c r="DL110" s="933" t="s">
        <v>391</v>
      </c>
      <c r="DM110" s="933"/>
      <c r="DN110" s="933"/>
      <c r="DO110" s="933"/>
      <c r="DP110" s="933"/>
      <c r="DQ110" s="933" t="s">
        <v>407</v>
      </c>
      <c r="DR110" s="933"/>
      <c r="DS110" s="933"/>
      <c r="DT110" s="933"/>
      <c r="DU110" s="933"/>
      <c r="DV110" s="934" t="s">
        <v>407</v>
      </c>
      <c r="DW110" s="934"/>
      <c r="DX110" s="934"/>
      <c r="DY110" s="934"/>
      <c r="DZ110" s="935"/>
    </row>
    <row r="111" spans="1:131" s="230" customFormat="1" ht="26.25" customHeight="1" x14ac:dyDescent="0.15">
      <c r="A111" s="936" t="s">
        <v>437</v>
      </c>
      <c r="B111" s="937"/>
      <c r="C111" s="937"/>
      <c r="D111" s="937"/>
      <c r="E111" s="937"/>
      <c r="F111" s="937"/>
      <c r="G111" s="937"/>
      <c r="H111" s="937"/>
      <c r="I111" s="937"/>
      <c r="J111" s="937"/>
      <c r="K111" s="937"/>
      <c r="L111" s="937"/>
      <c r="M111" s="937"/>
      <c r="N111" s="937"/>
      <c r="O111" s="937"/>
      <c r="P111" s="937"/>
      <c r="Q111" s="937"/>
      <c r="R111" s="937"/>
      <c r="S111" s="937"/>
      <c r="T111" s="937"/>
      <c r="U111" s="937"/>
      <c r="V111" s="937"/>
      <c r="W111" s="937"/>
      <c r="X111" s="937"/>
      <c r="Y111" s="937"/>
      <c r="Z111" s="938"/>
      <c r="AA111" s="939" t="s">
        <v>391</v>
      </c>
      <c r="AB111" s="940"/>
      <c r="AC111" s="940"/>
      <c r="AD111" s="940"/>
      <c r="AE111" s="941"/>
      <c r="AF111" s="942" t="s">
        <v>407</v>
      </c>
      <c r="AG111" s="940"/>
      <c r="AH111" s="940"/>
      <c r="AI111" s="940"/>
      <c r="AJ111" s="941"/>
      <c r="AK111" s="942" t="s">
        <v>407</v>
      </c>
      <c r="AL111" s="940"/>
      <c r="AM111" s="940"/>
      <c r="AN111" s="940"/>
      <c r="AO111" s="941"/>
      <c r="AP111" s="943" t="s">
        <v>407</v>
      </c>
      <c r="AQ111" s="944"/>
      <c r="AR111" s="944"/>
      <c r="AS111" s="944"/>
      <c r="AT111" s="945"/>
      <c r="AU111" s="910"/>
      <c r="AV111" s="911"/>
      <c r="AW111" s="911"/>
      <c r="AX111" s="911"/>
      <c r="AY111" s="911"/>
      <c r="AZ111" s="924" t="s">
        <v>438</v>
      </c>
      <c r="BA111" s="925"/>
      <c r="BB111" s="925"/>
      <c r="BC111" s="925"/>
      <c r="BD111" s="925"/>
      <c r="BE111" s="925"/>
      <c r="BF111" s="925"/>
      <c r="BG111" s="925"/>
      <c r="BH111" s="925"/>
      <c r="BI111" s="925"/>
      <c r="BJ111" s="925"/>
      <c r="BK111" s="925"/>
      <c r="BL111" s="925"/>
      <c r="BM111" s="925"/>
      <c r="BN111" s="925"/>
      <c r="BO111" s="925"/>
      <c r="BP111" s="926"/>
      <c r="BQ111" s="927" t="s">
        <v>439</v>
      </c>
      <c r="BR111" s="928"/>
      <c r="BS111" s="928"/>
      <c r="BT111" s="928"/>
      <c r="BU111" s="928"/>
      <c r="BV111" s="928" t="s">
        <v>391</v>
      </c>
      <c r="BW111" s="928"/>
      <c r="BX111" s="928"/>
      <c r="BY111" s="928"/>
      <c r="BZ111" s="928"/>
      <c r="CA111" s="928" t="s">
        <v>407</v>
      </c>
      <c r="CB111" s="928"/>
      <c r="CC111" s="928"/>
      <c r="CD111" s="928"/>
      <c r="CE111" s="928"/>
      <c r="CF111" s="922" t="s">
        <v>440</v>
      </c>
      <c r="CG111" s="923"/>
      <c r="CH111" s="923"/>
      <c r="CI111" s="923"/>
      <c r="CJ111" s="923"/>
      <c r="CK111" s="950"/>
      <c r="CL111" s="951"/>
      <c r="CM111" s="924" t="s">
        <v>441</v>
      </c>
      <c r="CN111" s="925"/>
      <c r="CO111" s="925"/>
      <c r="CP111" s="925"/>
      <c r="CQ111" s="925"/>
      <c r="CR111" s="925"/>
      <c r="CS111" s="925"/>
      <c r="CT111" s="925"/>
      <c r="CU111" s="925"/>
      <c r="CV111" s="925"/>
      <c r="CW111" s="925"/>
      <c r="CX111" s="925"/>
      <c r="CY111" s="925"/>
      <c r="CZ111" s="925"/>
      <c r="DA111" s="925"/>
      <c r="DB111" s="925"/>
      <c r="DC111" s="925"/>
      <c r="DD111" s="925"/>
      <c r="DE111" s="925"/>
      <c r="DF111" s="926"/>
      <c r="DG111" s="927" t="s">
        <v>407</v>
      </c>
      <c r="DH111" s="928"/>
      <c r="DI111" s="928"/>
      <c r="DJ111" s="928"/>
      <c r="DK111" s="928"/>
      <c r="DL111" s="928" t="s">
        <v>440</v>
      </c>
      <c r="DM111" s="928"/>
      <c r="DN111" s="928"/>
      <c r="DO111" s="928"/>
      <c r="DP111" s="928"/>
      <c r="DQ111" s="928" t="s">
        <v>407</v>
      </c>
      <c r="DR111" s="928"/>
      <c r="DS111" s="928"/>
      <c r="DT111" s="928"/>
      <c r="DU111" s="928"/>
      <c r="DV111" s="929" t="s">
        <v>407</v>
      </c>
      <c r="DW111" s="929"/>
      <c r="DX111" s="929"/>
      <c r="DY111" s="929"/>
      <c r="DZ111" s="930"/>
    </row>
    <row r="112" spans="1:131" s="230" customFormat="1" ht="26.25" customHeight="1" x14ac:dyDescent="0.15">
      <c r="A112" s="954" t="s">
        <v>442</v>
      </c>
      <c r="B112" s="955"/>
      <c r="C112" s="925" t="s">
        <v>443</v>
      </c>
      <c r="D112" s="925"/>
      <c r="E112" s="925"/>
      <c r="F112" s="925"/>
      <c r="G112" s="925"/>
      <c r="H112" s="925"/>
      <c r="I112" s="925"/>
      <c r="J112" s="925"/>
      <c r="K112" s="925"/>
      <c r="L112" s="925"/>
      <c r="M112" s="925"/>
      <c r="N112" s="925"/>
      <c r="O112" s="925"/>
      <c r="P112" s="925"/>
      <c r="Q112" s="925"/>
      <c r="R112" s="925"/>
      <c r="S112" s="925"/>
      <c r="T112" s="925"/>
      <c r="U112" s="925"/>
      <c r="V112" s="925"/>
      <c r="W112" s="925"/>
      <c r="X112" s="925"/>
      <c r="Y112" s="925"/>
      <c r="Z112" s="926"/>
      <c r="AA112" s="960" t="s">
        <v>444</v>
      </c>
      <c r="AB112" s="961"/>
      <c r="AC112" s="961"/>
      <c r="AD112" s="961"/>
      <c r="AE112" s="962"/>
      <c r="AF112" s="963" t="s">
        <v>439</v>
      </c>
      <c r="AG112" s="961"/>
      <c r="AH112" s="961"/>
      <c r="AI112" s="961"/>
      <c r="AJ112" s="962"/>
      <c r="AK112" s="963" t="s">
        <v>436</v>
      </c>
      <c r="AL112" s="961"/>
      <c r="AM112" s="961"/>
      <c r="AN112" s="961"/>
      <c r="AO112" s="962"/>
      <c r="AP112" s="964" t="s">
        <v>391</v>
      </c>
      <c r="AQ112" s="965"/>
      <c r="AR112" s="965"/>
      <c r="AS112" s="965"/>
      <c r="AT112" s="966"/>
      <c r="AU112" s="910"/>
      <c r="AV112" s="911"/>
      <c r="AW112" s="911"/>
      <c r="AX112" s="911"/>
      <c r="AY112" s="911"/>
      <c r="AZ112" s="924" t="s">
        <v>445</v>
      </c>
      <c r="BA112" s="925"/>
      <c r="BB112" s="925"/>
      <c r="BC112" s="925"/>
      <c r="BD112" s="925"/>
      <c r="BE112" s="925"/>
      <c r="BF112" s="925"/>
      <c r="BG112" s="925"/>
      <c r="BH112" s="925"/>
      <c r="BI112" s="925"/>
      <c r="BJ112" s="925"/>
      <c r="BK112" s="925"/>
      <c r="BL112" s="925"/>
      <c r="BM112" s="925"/>
      <c r="BN112" s="925"/>
      <c r="BO112" s="925"/>
      <c r="BP112" s="926"/>
      <c r="BQ112" s="927">
        <v>222049</v>
      </c>
      <c r="BR112" s="928"/>
      <c r="BS112" s="928"/>
      <c r="BT112" s="928"/>
      <c r="BU112" s="928"/>
      <c r="BV112" s="928">
        <v>203590</v>
      </c>
      <c r="BW112" s="928"/>
      <c r="BX112" s="928"/>
      <c r="BY112" s="928"/>
      <c r="BZ112" s="928"/>
      <c r="CA112" s="928">
        <v>200150</v>
      </c>
      <c r="CB112" s="928"/>
      <c r="CC112" s="928"/>
      <c r="CD112" s="928"/>
      <c r="CE112" s="928"/>
      <c r="CF112" s="922">
        <v>28.5</v>
      </c>
      <c r="CG112" s="923"/>
      <c r="CH112" s="923"/>
      <c r="CI112" s="923"/>
      <c r="CJ112" s="923"/>
      <c r="CK112" s="950"/>
      <c r="CL112" s="951"/>
      <c r="CM112" s="924" t="s">
        <v>446</v>
      </c>
      <c r="CN112" s="925"/>
      <c r="CO112" s="925"/>
      <c r="CP112" s="925"/>
      <c r="CQ112" s="925"/>
      <c r="CR112" s="925"/>
      <c r="CS112" s="925"/>
      <c r="CT112" s="925"/>
      <c r="CU112" s="925"/>
      <c r="CV112" s="925"/>
      <c r="CW112" s="925"/>
      <c r="CX112" s="925"/>
      <c r="CY112" s="925"/>
      <c r="CZ112" s="925"/>
      <c r="DA112" s="925"/>
      <c r="DB112" s="925"/>
      <c r="DC112" s="925"/>
      <c r="DD112" s="925"/>
      <c r="DE112" s="925"/>
      <c r="DF112" s="926"/>
      <c r="DG112" s="927" t="s">
        <v>407</v>
      </c>
      <c r="DH112" s="928"/>
      <c r="DI112" s="928"/>
      <c r="DJ112" s="928"/>
      <c r="DK112" s="928"/>
      <c r="DL112" s="928" t="s">
        <v>440</v>
      </c>
      <c r="DM112" s="928"/>
      <c r="DN112" s="928"/>
      <c r="DO112" s="928"/>
      <c r="DP112" s="928"/>
      <c r="DQ112" s="928" t="s">
        <v>391</v>
      </c>
      <c r="DR112" s="928"/>
      <c r="DS112" s="928"/>
      <c r="DT112" s="928"/>
      <c r="DU112" s="928"/>
      <c r="DV112" s="929" t="s">
        <v>391</v>
      </c>
      <c r="DW112" s="929"/>
      <c r="DX112" s="929"/>
      <c r="DY112" s="929"/>
      <c r="DZ112" s="930"/>
    </row>
    <row r="113" spans="1:130" s="230" customFormat="1" ht="26.25" customHeight="1" x14ac:dyDescent="0.15">
      <c r="A113" s="956"/>
      <c r="B113" s="957"/>
      <c r="C113" s="925" t="s">
        <v>447</v>
      </c>
      <c r="D113" s="925"/>
      <c r="E113" s="925"/>
      <c r="F113" s="925"/>
      <c r="G113" s="925"/>
      <c r="H113" s="925"/>
      <c r="I113" s="925"/>
      <c r="J113" s="925"/>
      <c r="K113" s="925"/>
      <c r="L113" s="925"/>
      <c r="M113" s="925"/>
      <c r="N113" s="925"/>
      <c r="O113" s="925"/>
      <c r="P113" s="925"/>
      <c r="Q113" s="925"/>
      <c r="R113" s="925"/>
      <c r="S113" s="925"/>
      <c r="T113" s="925"/>
      <c r="U113" s="925"/>
      <c r="V113" s="925"/>
      <c r="W113" s="925"/>
      <c r="X113" s="925"/>
      <c r="Y113" s="925"/>
      <c r="Z113" s="926"/>
      <c r="AA113" s="939">
        <v>31419</v>
      </c>
      <c r="AB113" s="940"/>
      <c r="AC113" s="940"/>
      <c r="AD113" s="940"/>
      <c r="AE113" s="941"/>
      <c r="AF113" s="942">
        <v>32356</v>
      </c>
      <c r="AG113" s="940"/>
      <c r="AH113" s="940"/>
      <c r="AI113" s="940"/>
      <c r="AJ113" s="941"/>
      <c r="AK113" s="942">
        <v>33449</v>
      </c>
      <c r="AL113" s="940"/>
      <c r="AM113" s="940"/>
      <c r="AN113" s="940"/>
      <c r="AO113" s="941"/>
      <c r="AP113" s="943">
        <v>4.8</v>
      </c>
      <c r="AQ113" s="944"/>
      <c r="AR113" s="944"/>
      <c r="AS113" s="944"/>
      <c r="AT113" s="945"/>
      <c r="AU113" s="910"/>
      <c r="AV113" s="911"/>
      <c r="AW113" s="911"/>
      <c r="AX113" s="911"/>
      <c r="AY113" s="911"/>
      <c r="AZ113" s="924" t="s">
        <v>448</v>
      </c>
      <c r="BA113" s="925"/>
      <c r="BB113" s="925"/>
      <c r="BC113" s="925"/>
      <c r="BD113" s="925"/>
      <c r="BE113" s="925"/>
      <c r="BF113" s="925"/>
      <c r="BG113" s="925"/>
      <c r="BH113" s="925"/>
      <c r="BI113" s="925"/>
      <c r="BJ113" s="925"/>
      <c r="BK113" s="925"/>
      <c r="BL113" s="925"/>
      <c r="BM113" s="925"/>
      <c r="BN113" s="925"/>
      <c r="BO113" s="925"/>
      <c r="BP113" s="926"/>
      <c r="BQ113" s="927" t="s">
        <v>440</v>
      </c>
      <c r="BR113" s="928"/>
      <c r="BS113" s="928"/>
      <c r="BT113" s="928"/>
      <c r="BU113" s="928"/>
      <c r="BV113" s="928" t="s">
        <v>440</v>
      </c>
      <c r="BW113" s="928"/>
      <c r="BX113" s="928"/>
      <c r="BY113" s="928"/>
      <c r="BZ113" s="928"/>
      <c r="CA113" s="928" t="s">
        <v>439</v>
      </c>
      <c r="CB113" s="928"/>
      <c r="CC113" s="928"/>
      <c r="CD113" s="928"/>
      <c r="CE113" s="928"/>
      <c r="CF113" s="922" t="s">
        <v>440</v>
      </c>
      <c r="CG113" s="923"/>
      <c r="CH113" s="923"/>
      <c r="CI113" s="923"/>
      <c r="CJ113" s="923"/>
      <c r="CK113" s="950"/>
      <c r="CL113" s="951"/>
      <c r="CM113" s="924" t="s">
        <v>449</v>
      </c>
      <c r="CN113" s="925"/>
      <c r="CO113" s="925"/>
      <c r="CP113" s="925"/>
      <c r="CQ113" s="925"/>
      <c r="CR113" s="925"/>
      <c r="CS113" s="925"/>
      <c r="CT113" s="925"/>
      <c r="CU113" s="925"/>
      <c r="CV113" s="925"/>
      <c r="CW113" s="925"/>
      <c r="CX113" s="925"/>
      <c r="CY113" s="925"/>
      <c r="CZ113" s="925"/>
      <c r="DA113" s="925"/>
      <c r="DB113" s="925"/>
      <c r="DC113" s="925"/>
      <c r="DD113" s="925"/>
      <c r="DE113" s="925"/>
      <c r="DF113" s="926"/>
      <c r="DG113" s="960" t="s">
        <v>391</v>
      </c>
      <c r="DH113" s="961"/>
      <c r="DI113" s="961"/>
      <c r="DJ113" s="961"/>
      <c r="DK113" s="962"/>
      <c r="DL113" s="963" t="s">
        <v>444</v>
      </c>
      <c r="DM113" s="961"/>
      <c r="DN113" s="961"/>
      <c r="DO113" s="961"/>
      <c r="DP113" s="962"/>
      <c r="DQ113" s="963" t="s">
        <v>407</v>
      </c>
      <c r="DR113" s="961"/>
      <c r="DS113" s="961"/>
      <c r="DT113" s="961"/>
      <c r="DU113" s="962"/>
      <c r="DV113" s="964" t="s">
        <v>391</v>
      </c>
      <c r="DW113" s="965"/>
      <c r="DX113" s="965"/>
      <c r="DY113" s="965"/>
      <c r="DZ113" s="966"/>
    </row>
    <row r="114" spans="1:130" s="230" customFormat="1" ht="26.25" customHeight="1" x14ac:dyDescent="0.15">
      <c r="A114" s="956"/>
      <c r="B114" s="957"/>
      <c r="C114" s="925" t="s">
        <v>450</v>
      </c>
      <c r="D114" s="925"/>
      <c r="E114" s="925"/>
      <c r="F114" s="925"/>
      <c r="G114" s="925"/>
      <c r="H114" s="925"/>
      <c r="I114" s="925"/>
      <c r="J114" s="925"/>
      <c r="K114" s="925"/>
      <c r="L114" s="925"/>
      <c r="M114" s="925"/>
      <c r="N114" s="925"/>
      <c r="O114" s="925"/>
      <c r="P114" s="925"/>
      <c r="Q114" s="925"/>
      <c r="R114" s="925"/>
      <c r="S114" s="925"/>
      <c r="T114" s="925"/>
      <c r="U114" s="925"/>
      <c r="V114" s="925"/>
      <c r="W114" s="925"/>
      <c r="X114" s="925"/>
      <c r="Y114" s="925"/>
      <c r="Z114" s="926"/>
      <c r="AA114" s="960">
        <v>488</v>
      </c>
      <c r="AB114" s="961"/>
      <c r="AC114" s="961"/>
      <c r="AD114" s="961"/>
      <c r="AE114" s="962"/>
      <c r="AF114" s="963">
        <v>518</v>
      </c>
      <c r="AG114" s="961"/>
      <c r="AH114" s="961"/>
      <c r="AI114" s="961"/>
      <c r="AJ114" s="962"/>
      <c r="AK114" s="963">
        <v>439</v>
      </c>
      <c r="AL114" s="961"/>
      <c r="AM114" s="961"/>
      <c r="AN114" s="961"/>
      <c r="AO114" s="962"/>
      <c r="AP114" s="964">
        <v>0.1</v>
      </c>
      <c r="AQ114" s="965"/>
      <c r="AR114" s="965"/>
      <c r="AS114" s="965"/>
      <c r="AT114" s="966"/>
      <c r="AU114" s="910"/>
      <c r="AV114" s="911"/>
      <c r="AW114" s="911"/>
      <c r="AX114" s="911"/>
      <c r="AY114" s="911"/>
      <c r="AZ114" s="924" t="s">
        <v>451</v>
      </c>
      <c r="BA114" s="925"/>
      <c r="BB114" s="925"/>
      <c r="BC114" s="925"/>
      <c r="BD114" s="925"/>
      <c r="BE114" s="925"/>
      <c r="BF114" s="925"/>
      <c r="BG114" s="925"/>
      <c r="BH114" s="925"/>
      <c r="BI114" s="925"/>
      <c r="BJ114" s="925"/>
      <c r="BK114" s="925"/>
      <c r="BL114" s="925"/>
      <c r="BM114" s="925"/>
      <c r="BN114" s="925"/>
      <c r="BO114" s="925"/>
      <c r="BP114" s="926"/>
      <c r="BQ114" s="927">
        <v>20338</v>
      </c>
      <c r="BR114" s="928"/>
      <c r="BS114" s="928"/>
      <c r="BT114" s="928"/>
      <c r="BU114" s="928"/>
      <c r="BV114" s="928">
        <v>11217</v>
      </c>
      <c r="BW114" s="928"/>
      <c r="BX114" s="928"/>
      <c r="BY114" s="928"/>
      <c r="BZ114" s="928"/>
      <c r="CA114" s="928">
        <v>35770</v>
      </c>
      <c r="CB114" s="928"/>
      <c r="CC114" s="928"/>
      <c r="CD114" s="928"/>
      <c r="CE114" s="928"/>
      <c r="CF114" s="922">
        <v>5.0999999999999996</v>
      </c>
      <c r="CG114" s="923"/>
      <c r="CH114" s="923"/>
      <c r="CI114" s="923"/>
      <c r="CJ114" s="923"/>
      <c r="CK114" s="950"/>
      <c r="CL114" s="951"/>
      <c r="CM114" s="924" t="s">
        <v>452</v>
      </c>
      <c r="CN114" s="925"/>
      <c r="CO114" s="925"/>
      <c r="CP114" s="925"/>
      <c r="CQ114" s="925"/>
      <c r="CR114" s="925"/>
      <c r="CS114" s="925"/>
      <c r="CT114" s="925"/>
      <c r="CU114" s="925"/>
      <c r="CV114" s="925"/>
      <c r="CW114" s="925"/>
      <c r="CX114" s="925"/>
      <c r="CY114" s="925"/>
      <c r="CZ114" s="925"/>
      <c r="DA114" s="925"/>
      <c r="DB114" s="925"/>
      <c r="DC114" s="925"/>
      <c r="DD114" s="925"/>
      <c r="DE114" s="925"/>
      <c r="DF114" s="926"/>
      <c r="DG114" s="960" t="s">
        <v>439</v>
      </c>
      <c r="DH114" s="961"/>
      <c r="DI114" s="961"/>
      <c r="DJ114" s="961"/>
      <c r="DK114" s="962"/>
      <c r="DL114" s="963" t="s">
        <v>440</v>
      </c>
      <c r="DM114" s="961"/>
      <c r="DN114" s="961"/>
      <c r="DO114" s="961"/>
      <c r="DP114" s="962"/>
      <c r="DQ114" s="963" t="s">
        <v>407</v>
      </c>
      <c r="DR114" s="961"/>
      <c r="DS114" s="961"/>
      <c r="DT114" s="961"/>
      <c r="DU114" s="962"/>
      <c r="DV114" s="964" t="s">
        <v>391</v>
      </c>
      <c r="DW114" s="965"/>
      <c r="DX114" s="965"/>
      <c r="DY114" s="965"/>
      <c r="DZ114" s="966"/>
    </row>
    <row r="115" spans="1:130" s="230" customFormat="1" ht="26.25" customHeight="1" x14ac:dyDescent="0.15">
      <c r="A115" s="956"/>
      <c r="B115" s="957"/>
      <c r="C115" s="925" t="s">
        <v>453</v>
      </c>
      <c r="D115" s="925"/>
      <c r="E115" s="925"/>
      <c r="F115" s="925"/>
      <c r="G115" s="925"/>
      <c r="H115" s="925"/>
      <c r="I115" s="925"/>
      <c r="J115" s="925"/>
      <c r="K115" s="925"/>
      <c r="L115" s="925"/>
      <c r="M115" s="925"/>
      <c r="N115" s="925"/>
      <c r="O115" s="925"/>
      <c r="P115" s="925"/>
      <c r="Q115" s="925"/>
      <c r="R115" s="925"/>
      <c r="S115" s="925"/>
      <c r="T115" s="925"/>
      <c r="U115" s="925"/>
      <c r="V115" s="925"/>
      <c r="W115" s="925"/>
      <c r="X115" s="925"/>
      <c r="Y115" s="925"/>
      <c r="Z115" s="926"/>
      <c r="AA115" s="939" t="s">
        <v>440</v>
      </c>
      <c r="AB115" s="940"/>
      <c r="AC115" s="940"/>
      <c r="AD115" s="940"/>
      <c r="AE115" s="941"/>
      <c r="AF115" s="942" t="s">
        <v>391</v>
      </c>
      <c r="AG115" s="940"/>
      <c r="AH115" s="940"/>
      <c r="AI115" s="940"/>
      <c r="AJ115" s="941"/>
      <c r="AK115" s="942" t="s">
        <v>439</v>
      </c>
      <c r="AL115" s="940"/>
      <c r="AM115" s="940"/>
      <c r="AN115" s="940"/>
      <c r="AO115" s="941"/>
      <c r="AP115" s="943" t="s">
        <v>407</v>
      </c>
      <c r="AQ115" s="944"/>
      <c r="AR115" s="944"/>
      <c r="AS115" s="944"/>
      <c r="AT115" s="945"/>
      <c r="AU115" s="910"/>
      <c r="AV115" s="911"/>
      <c r="AW115" s="911"/>
      <c r="AX115" s="911"/>
      <c r="AY115" s="911"/>
      <c r="AZ115" s="924" t="s">
        <v>454</v>
      </c>
      <c r="BA115" s="925"/>
      <c r="BB115" s="925"/>
      <c r="BC115" s="925"/>
      <c r="BD115" s="925"/>
      <c r="BE115" s="925"/>
      <c r="BF115" s="925"/>
      <c r="BG115" s="925"/>
      <c r="BH115" s="925"/>
      <c r="BI115" s="925"/>
      <c r="BJ115" s="925"/>
      <c r="BK115" s="925"/>
      <c r="BL115" s="925"/>
      <c r="BM115" s="925"/>
      <c r="BN115" s="925"/>
      <c r="BO115" s="925"/>
      <c r="BP115" s="926"/>
      <c r="BQ115" s="927" t="s">
        <v>391</v>
      </c>
      <c r="BR115" s="928"/>
      <c r="BS115" s="928"/>
      <c r="BT115" s="928"/>
      <c r="BU115" s="928"/>
      <c r="BV115" s="928" t="s">
        <v>439</v>
      </c>
      <c r="BW115" s="928"/>
      <c r="BX115" s="928"/>
      <c r="BY115" s="928"/>
      <c r="BZ115" s="928"/>
      <c r="CA115" s="928" t="s">
        <v>391</v>
      </c>
      <c r="CB115" s="928"/>
      <c r="CC115" s="928"/>
      <c r="CD115" s="928"/>
      <c r="CE115" s="928"/>
      <c r="CF115" s="922" t="s">
        <v>440</v>
      </c>
      <c r="CG115" s="923"/>
      <c r="CH115" s="923"/>
      <c r="CI115" s="923"/>
      <c r="CJ115" s="923"/>
      <c r="CK115" s="950"/>
      <c r="CL115" s="951"/>
      <c r="CM115" s="924" t="s">
        <v>455</v>
      </c>
      <c r="CN115" s="925"/>
      <c r="CO115" s="925"/>
      <c r="CP115" s="925"/>
      <c r="CQ115" s="925"/>
      <c r="CR115" s="925"/>
      <c r="CS115" s="925"/>
      <c r="CT115" s="925"/>
      <c r="CU115" s="925"/>
      <c r="CV115" s="925"/>
      <c r="CW115" s="925"/>
      <c r="CX115" s="925"/>
      <c r="CY115" s="925"/>
      <c r="CZ115" s="925"/>
      <c r="DA115" s="925"/>
      <c r="DB115" s="925"/>
      <c r="DC115" s="925"/>
      <c r="DD115" s="925"/>
      <c r="DE115" s="925"/>
      <c r="DF115" s="926"/>
      <c r="DG115" s="960" t="s">
        <v>440</v>
      </c>
      <c r="DH115" s="961"/>
      <c r="DI115" s="961"/>
      <c r="DJ115" s="961"/>
      <c r="DK115" s="962"/>
      <c r="DL115" s="963" t="s">
        <v>439</v>
      </c>
      <c r="DM115" s="961"/>
      <c r="DN115" s="961"/>
      <c r="DO115" s="961"/>
      <c r="DP115" s="962"/>
      <c r="DQ115" s="963" t="s">
        <v>439</v>
      </c>
      <c r="DR115" s="961"/>
      <c r="DS115" s="961"/>
      <c r="DT115" s="961"/>
      <c r="DU115" s="962"/>
      <c r="DV115" s="964" t="s">
        <v>407</v>
      </c>
      <c r="DW115" s="965"/>
      <c r="DX115" s="965"/>
      <c r="DY115" s="965"/>
      <c r="DZ115" s="966"/>
    </row>
    <row r="116" spans="1:130" s="230" customFormat="1" ht="26.25" customHeight="1" x14ac:dyDescent="0.15">
      <c r="A116" s="958"/>
      <c r="B116" s="959"/>
      <c r="C116" s="967" t="s">
        <v>456</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960">
        <v>10</v>
      </c>
      <c r="AB116" s="961"/>
      <c r="AC116" s="961"/>
      <c r="AD116" s="961"/>
      <c r="AE116" s="962"/>
      <c r="AF116" s="963">
        <v>16</v>
      </c>
      <c r="AG116" s="961"/>
      <c r="AH116" s="961"/>
      <c r="AI116" s="961"/>
      <c r="AJ116" s="962"/>
      <c r="AK116" s="963">
        <v>1</v>
      </c>
      <c r="AL116" s="961"/>
      <c r="AM116" s="961"/>
      <c r="AN116" s="961"/>
      <c r="AO116" s="962"/>
      <c r="AP116" s="964">
        <v>0</v>
      </c>
      <c r="AQ116" s="965"/>
      <c r="AR116" s="965"/>
      <c r="AS116" s="965"/>
      <c r="AT116" s="966"/>
      <c r="AU116" s="910"/>
      <c r="AV116" s="911"/>
      <c r="AW116" s="911"/>
      <c r="AX116" s="911"/>
      <c r="AY116" s="911"/>
      <c r="AZ116" s="969" t="s">
        <v>457</v>
      </c>
      <c r="BA116" s="970"/>
      <c r="BB116" s="970"/>
      <c r="BC116" s="970"/>
      <c r="BD116" s="970"/>
      <c r="BE116" s="970"/>
      <c r="BF116" s="970"/>
      <c r="BG116" s="970"/>
      <c r="BH116" s="970"/>
      <c r="BI116" s="970"/>
      <c r="BJ116" s="970"/>
      <c r="BK116" s="970"/>
      <c r="BL116" s="970"/>
      <c r="BM116" s="970"/>
      <c r="BN116" s="970"/>
      <c r="BO116" s="970"/>
      <c r="BP116" s="971"/>
      <c r="BQ116" s="927" t="s">
        <v>407</v>
      </c>
      <c r="BR116" s="928"/>
      <c r="BS116" s="928"/>
      <c r="BT116" s="928"/>
      <c r="BU116" s="928"/>
      <c r="BV116" s="928" t="s">
        <v>391</v>
      </c>
      <c r="BW116" s="928"/>
      <c r="BX116" s="928"/>
      <c r="BY116" s="928"/>
      <c r="BZ116" s="928"/>
      <c r="CA116" s="928" t="s">
        <v>440</v>
      </c>
      <c r="CB116" s="928"/>
      <c r="CC116" s="928"/>
      <c r="CD116" s="928"/>
      <c r="CE116" s="928"/>
      <c r="CF116" s="922" t="s">
        <v>391</v>
      </c>
      <c r="CG116" s="923"/>
      <c r="CH116" s="923"/>
      <c r="CI116" s="923"/>
      <c r="CJ116" s="923"/>
      <c r="CK116" s="950"/>
      <c r="CL116" s="951"/>
      <c r="CM116" s="924" t="s">
        <v>458</v>
      </c>
      <c r="CN116" s="925"/>
      <c r="CO116" s="925"/>
      <c r="CP116" s="925"/>
      <c r="CQ116" s="925"/>
      <c r="CR116" s="925"/>
      <c r="CS116" s="925"/>
      <c r="CT116" s="925"/>
      <c r="CU116" s="925"/>
      <c r="CV116" s="925"/>
      <c r="CW116" s="925"/>
      <c r="CX116" s="925"/>
      <c r="CY116" s="925"/>
      <c r="CZ116" s="925"/>
      <c r="DA116" s="925"/>
      <c r="DB116" s="925"/>
      <c r="DC116" s="925"/>
      <c r="DD116" s="925"/>
      <c r="DE116" s="925"/>
      <c r="DF116" s="926"/>
      <c r="DG116" s="960" t="s">
        <v>407</v>
      </c>
      <c r="DH116" s="961"/>
      <c r="DI116" s="961"/>
      <c r="DJ116" s="961"/>
      <c r="DK116" s="962"/>
      <c r="DL116" s="963" t="s">
        <v>407</v>
      </c>
      <c r="DM116" s="961"/>
      <c r="DN116" s="961"/>
      <c r="DO116" s="961"/>
      <c r="DP116" s="962"/>
      <c r="DQ116" s="963" t="s">
        <v>440</v>
      </c>
      <c r="DR116" s="961"/>
      <c r="DS116" s="961"/>
      <c r="DT116" s="961"/>
      <c r="DU116" s="962"/>
      <c r="DV116" s="964" t="s">
        <v>391</v>
      </c>
      <c r="DW116" s="965"/>
      <c r="DX116" s="965"/>
      <c r="DY116" s="965"/>
      <c r="DZ116" s="966"/>
    </row>
    <row r="117" spans="1:130" s="230" customFormat="1" ht="26.25" customHeight="1" x14ac:dyDescent="0.15">
      <c r="A117" s="914" t="s">
        <v>188</v>
      </c>
      <c r="B117" s="895"/>
      <c r="C117" s="895"/>
      <c r="D117" s="895"/>
      <c r="E117" s="895"/>
      <c r="F117" s="895"/>
      <c r="G117" s="895"/>
      <c r="H117" s="895"/>
      <c r="I117" s="895"/>
      <c r="J117" s="895"/>
      <c r="K117" s="895"/>
      <c r="L117" s="895"/>
      <c r="M117" s="895"/>
      <c r="N117" s="895"/>
      <c r="O117" s="895"/>
      <c r="P117" s="895"/>
      <c r="Q117" s="895"/>
      <c r="R117" s="895"/>
      <c r="S117" s="895"/>
      <c r="T117" s="895"/>
      <c r="U117" s="895"/>
      <c r="V117" s="895"/>
      <c r="W117" s="895"/>
      <c r="X117" s="895"/>
      <c r="Y117" s="979" t="s">
        <v>459</v>
      </c>
      <c r="Z117" s="896"/>
      <c r="AA117" s="980">
        <v>185590</v>
      </c>
      <c r="AB117" s="981"/>
      <c r="AC117" s="981"/>
      <c r="AD117" s="981"/>
      <c r="AE117" s="982"/>
      <c r="AF117" s="983">
        <v>191998</v>
      </c>
      <c r="AG117" s="981"/>
      <c r="AH117" s="981"/>
      <c r="AI117" s="981"/>
      <c r="AJ117" s="982"/>
      <c r="AK117" s="983">
        <v>208277</v>
      </c>
      <c r="AL117" s="981"/>
      <c r="AM117" s="981"/>
      <c r="AN117" s="981"/>
      <c r="AO117" s="982"/>
      <c r="AP117" s="984"/>
      <c r="AQ117" s="985"/>
      <c r="AR117" s="985"/>
      <c r="AS117" s="985"/>
      <c r="AT117" s="986"/>
      <c r="AU117" s="910"/>
      <c r="AV117" s="911"/>
      <c r="AW117" s="911"/>
      <c r="AX117" s="911"/>
      <c r="AY117" s="911"/>
      <c r="AZ117" s="976" t="s">
        <v>460</v>
      </c>
      <c r="BA117" s="977"/>
      <c r="BB117" s="977"/>
      <c r="BC117" s="977"/>
      <c r="BD117" s="977"/>
      <c r="BE117" s="977"/>
      <c r="BF117" s="977"/>
      <c r="BG117" s="977"/>
      <c r="BH117" s="977"/>
      <c r="BI117" s="977"/>
      <c r="BJ117" s="977"/>
      <c r="BK117" s="977"/>
      <c r="BL117" s="977"/>
      <c r="BM117" s="977"/>
      <c r="BN117" s="977"/>
      <c r="BO117" s="977"/>
      <c r="BP117" s="978"/>
      <c r="BQ117" s="927" t="s">
        <v>440</v>
      </c>
      <c r="BR117" s="928"/>
      <c r="BS117" s="928"/>
      <c r="BT117" s="928"/>
      <c r="BU117" s="928"/>
      <c r="BV117" s="928" t="s">
        <v>391</v>
      </c>
      <c r="BW117" s="928"/>
      <c r="BX117" s="928"/>
      <c r="BY117" s="928"/>
      <c r="BZ117" s="928"/>
      <c r="CA117" s="928" t="s">
        <v>391</v>
      </c>
      <c r="CB117" s="928"/>
      <c r="CC117" s="928"/>
      <c r="CD117" s="928"/>
      <c r="CE117" s="928"/>
      <c r="CF117" s="922" t="s">
        <v>391</v>
      </c>
      <c r="CG117" s="923"/>
      <c r="CH117" s="923"/>
      <c r="CI117" s="923"/>
      <c r="CJ117" s="923"/>
      <c r="CK117" s="950"/>
      <c r="CL117" s="951"/>
      <c r="CM117" s="924" t="s">
        <v>461</v>
      </c>
      <c r="CN117" s="925"/>
      <c r="CO117" s="925"/>
      <c r="CP117" s="925"/>
      <c r="CQ117" s="925"/>
      <c r="CR117" s="925"/>
      <c r="CS117" s="925"/>
      <c r="CT117" s="925"/>
      <c r="CU117" s="925"/>
      <c r="CV117" s="925"/>
      <c r="CW117" s="925"/>
      <c r="CX117" s="925"/>
      <c r="CY117" s="925"/>
      <c r="CZ117" s="925"/>
      <c r="DA117" s="925"/>
      <c r="DB117" s="925"/>
      <c r="DC117" s="925"/>
      <c r="DD117" s="925"/>
      <c r="DE117" s="925"/>
      <c r="DF117" s="926"/>
      <c r="DG117" s="960" t="s">
        <v>407</v>
      </c>
      <c r="DH117" s="961"/>
      <c r="DI117" s="961"/>
      <c r="DJ117" s="961"/>
      <c r="DK117" s="962"/>
      <c r="DL117" s="963" t="s">
        <v>391</v>
      </c>
      <c r="DM117" s="961"/>
      <c r="DN117" s="961"/>
      <c r="DO117" s="961"/>
      <c r="DP117" s="962"/>
      <c r="DQ117" s="963" t="s">
        <v>391</v>
      </c>
      <c r="DR117" s="961"/>
      <c r="DS117" s="961"/>
      <c r="DT117" s="961"/>
      <c r="DU117" s="962"/>
      <c r="DV117" s="964" t="s">
        <v>391</v>
      </c>
      <c r="DW117" s="965"/>
      <c r="DX117" s="965"/>
      <c r="DY117" s="965"/>
      <c r="DZ117" s="966"/>
    </row>
    <row r="118" spans="1:130" s="230" customFormat="1" ht="26.25" customHeight="1" x14ac:dyDescent="0.15">
      <c r="A118" s="914" t="s">
        <v>431</v>
      </c>
      <c r="B118" s="895"/>
      <c r="C118" s="895"/>
      <c r="D118" s="895"/>
      <c r="E118" s="895"/>
      <c r="F118" s="895"/>
      <c r="G118" s="895"/>
      <c r="H118" s="895"/>
      <c r="I118" s="895"/>
      <c r="J118" s="895"/>
      <c r="K118" s="895"/>
      <c r="L118" s="895"/>
      <c r="M118" s="895"/>
      <c r="N118" s="895"/>
      <c r="O118" s="895"/>
      <c r="P118" s="895"/>
      <c r="Q118" s="895"/>
      <c r="R118" s="895"/>
      <c r="S118" s="895"/>
      <c r="T118" s="895"/>
      <c r="U118" s="895"/>
      <c r="V118" s="895"/>
      <c r="W118" s="895"/>
      <c r="X118" s="895"/>
      <c r="Y118" s="895"/>
      <c r="Z118" s="896"/>
      <c r="AA118" s="894" t="s">
        <v>428</v>
      </c>
      <c r="AB118" s="895"/>
      <c r="AC118" s="895"/>
      <c r="AD118" s="895"/>
      <c r="AE118" s="896"/>
      <c r="AF118" s="894" t="s">
        <v>429</v>
      </c>
      <c r="AG118" s="895"/>
      <c r="AH118" s="895"/>
      <c r="AI118" s="895"/>
      <c r="AJ118" s="896"/>
      <c r="AK118" s="894" t="s">
        <v>307</v>
      </c>
      <c r="AL118" s="895"/>
      <c r="AM118" s="895"/>
      <c r="AN118" s="895"/>
      <c r="AO118" s="896"/>
      <c r="AP118" s="972" t="s">
        <v>430</v>
      </c>
      <c r="AQ118" s="973"/>
      <c r="AR118" s="973"/>
      <c r="AS118" s="973"/>
      <c r="AT118" s="974"/>
      <c r="AU118" s="910"/>
      <c r="AV118" s="911"/>
      <c r="AW118" s="911"/>
      <c r="AX118" s="911"/>
      <c r="AY118" s="911"/>
      <c r="AZ118" s="975" t="s">
        <v>462</v>
      </c>
      <c r="BA118" s="967"/>
      <c r="BB118" s="967"/>
      <c r="BC118" s="967"/>
      <c r="BD118" s="967"/>
      <c r="BE118" s="967"/>
      <c r="BF118" s="967"/>
      <c r="BG118" s="967"/>
      <c r="BH118" s="967"/>
      <c r="BI118" s="967"/>
      <c r="BJ118" s="967"/>
      <c r="BK118" s="967"/>
      <c r="BL118" s="967"/>
      <c r="BM118" s="967"/>
      <c r="BN118" s="967"/>
      <c r="BO118" s="967"/>
      <c r="BP118" s="968"/>
      <c r="BQ118" s="1001" t="s">
        <v>391</v>
      </c>
      <c r="BR118" s="1002"/>
      <c r="BS118" s="1002"/>
      <c r="BT118" s="1002"/>
      <c r="BU118" s="1002"/>
      <c r="BV118" s="1002" t="s">
        <v>391</v>
      </c>
      <c r="BW118" s="1002"/>
      <c r="BX118" s="1002"/>
      <c r="BY118" s="1002"/>
      <c r="BZ118" s="1002"/>
      <c r="CA118" s="1002" t="s">
        <v>228</v>
      </c>
      <c r="CB118" s="1002"/>
      <c r="CC118" s="1002"/>
      <c r="CD118" s="1002"/>
      <c r="CE118" s="1002"/>
      <c r="CF118" s="922" t="s">
        <v>440</v>
      </c>
      <c r="CG118" s="923"/>
      <c r="CH118" s="923"/>
      <c r="CI118" s="923"/>
      <c r="CJ118" s="923"/>
      <c r="CK118" s="950"/>
      <c r="CL118" s="951"/>
      <c r="CM118" s="924" t="s">
        <v>463</v>
      </c>
      <c r="CN118" s="925"/>
      <c r="CO118" s="925"/>
      <c r="CP118" s="925"/>
      <c r="CQ118" s="925"/>
      <c r="CR118" s="925"/>
      <c r="CS118" s="925"/>
      <c r="CT118" s="925"/>
      <c r="CU118" s="925"/>
      <c r="CV118" s="925"/>
      <c r="CW118" s="925"/>
      <c r="CX118" s="925"/>
      <c r="CY118" s="925"/>
      <c r="CZ118" s="925"/>
      <c r="DA118" s="925"/>
      <c r="DB118" s="925"/>
      <c r="DC118" s="925"/>
      <c r="DD118" s="925"/>
      <c r="DE118" s="925"/>
      <c r="DF118" s="926"/>
      <c r="DG118" s="960" t="s">
        <v>439</v>
      </c>
      <c r="DH118" s="961"/>
      <c r="DI118" s="961"/>
      <c r="DJ118" s="961"/>
      <c r="DK118" s="962"/>
      <c r="DL118" s="963" t="s">
        <v>440</v>
      </c>
      <c r="DM118" s="961"/>
      <c r="DN118" s="961"/>
      <c r="DO118" s="961"/>
      <c r="DP118" s="962"/>
      <c r="DQ118" s="963" t="s">
        <v>391</v>
      </c>
      <c r="DR118" s="961"/>
      <c r="DS118" s="961"/>
      <c r="DT118" s="961"/>
      <c r="DU118" s="962"/>
      <c r="DV118" s="964" t="s">
        <v>391</v>
      </c>
      <c r="DW118" s="965"/>
      <c r="DX118" s="965"/>
      <c r="DY118" s="965"/>
      <c r="DZ118" s="966"/>
    </row>
    <row r="119" spans="1:130" s="230" customFormat="1" ht="26.25" customHeight="1" x14ac:dyDescent="0.15">
      <c r="A119" s="1058" t="s">
        <v>434</v>
      </c>
      <c r="B119" s="949"/>
      <c r="C119" s="931" t="s">
        <v>435</v>
      </c>
      <c r="D119" s="899"/>
      <c r="E119" s="899"/>
      <c r="F119" s="899"/>
      <c r="G119" s="899"/>
      <c r="H119" s="899"/>
      <c r="I119" s="899"/>
      <c r="J119" s="899"/>
      <c r="K119" s="899"/>
      <c r="L119" s="899"/>
      <c r="M119" s="899"/>
      <c r="N119" s="899"/>
      <c r="O119" s="899"/>
      <c r="P119" s="899"/>
      <c r="Q119" s="899"/>
      <c r="R119" s="899"/>
      <c r="S119" s="899"/>
      <c r="T119" s="899"/>
      <c r="U119" s="899"/>
      <c r="V119" s="899"/>
      <c r="W119" s="899"/>
      <c r="X119" s="899"/>
      <c r="Y119" s="899"/>
      <c r="Z119" s="900"/>
      <c r="AA119" s="901" t="s">
        <v>391</v>
      </c>
      <c r="AB119" s="902"/>
      <c r="AC119" s="902"/>
      <c r="AD119" s="902"/>
      <c r="AE119" s="903"/>
      <c r="AF119" s="904" t="s">
        <v>391</v>
      </c>
      <c r="AG119" s="902"/>
      <c r="AH119" s="902"/>
      <c r="AI119" s="902"/>
      <c r="AJ119" s="903"/>
      <c r="AK119" s="904" t="s">
        <v>440</v>
      </c>
      <c r="AL119" s="902"/>
      <c r="AM119" s="902"/>
      <c r="AN119" s="902"/>
      <c r="AO119" s="903"/>
      <c r="AP119" s="905" t="s">
        <v>436</v>
      </c>
      <c r="AQ119" s="906"/>
      <c r="AR119" s="906"/>
      <c r="AS119" s="906"/>
      <c r="AT119" s="907"/>
      <c r="AU119" s="912"/>
      <c r="AV119" s="913"/>
      <c r="AW119" s="913"/>
      <c r="AX119" s="913"/>
      <c r="AY119" s="913"/>
      <c r="AZ119" s="251" t="s">
        <v>188</v>
      </c>
      <c r="BA119" s="251"/>
      <c r="BB119" s="251"/>
      <c r="BC119" s="251"/>
      <c r="BD119" s="251"/>
      <c r="BE119" s="251"/>
      <c r="BF119" s="251"/>
      <c r="BG119" s="251"/>
      <c r="BH119" s="251"/>
      <c r="BI119" s="251"/>
      <c r="BJ119" s="251"/>
      <c r="BK119" s="251"/>
      <c r="BL119" s="251"/>
      <c r="BM119" s="251"/>
      <c r="BN119" s="251"/>
      <c r="BO119" s="979" t="s">
        <v>464</v>
      </c>
      <c r="BP119" s="1007"/>
      <c r="BQ119" s="1001">
        <v>1580706</v>
      </c>
      <c r="BR119" s="1002"/>
      <c r="BS119" s="1002"/>
      <c r="BT119" s="1002"/>
      <c r="BU119" s="1002"/>
      <c r="BV119" s="1002">
        <v>1536545</v>
      </c>
      <c r="BW119" s="1002"/>
      <c r="BX119" s="1002"/>
      <c r="BY119" s="1002"/>
      <c r="BZ119" s="1002"/>
      <c r="CA119" s="1002">
        <v>1427331</v>
      </c>
      <c r="CB119" s="1002"/>
      <c r="CC119" s="1002"/>
      <c r="CD119" s="1002"/>
      <c r="CE119" s="1002"/>
      <c r="CF119" s="1003"/>
      <c r="CG119" s="1004"/>
      <c r="CH119" s="1004"/>
      <c r="CI119" s="1004"/>
      <c r="CJ119" s="1005"/>
      <c r="CK119" s="952"/>
      <c r="CL119" s="953"/>
      <c r="CM119" s="975" t="s">
        <v>465</v>
      </c>
      <c r="CN119" s="967"/>
      <c r="CO119" s="967"/>
      <c r="CP119" s="967"/>
      <c r="CQ119" s="967"/>
      <c r="CR119" s="967"/>
      <c r="CS119" s="967"/>
      <c r="CT119" s="967"/>
      <c r="CU119" s="967"/>
      <c r="CV119" s="967"/>
      <c r="CW119" s="967"/>
      <c r="CX119" s="967"/>
      <c r="CY119" s="967"/>
      <c r="CZ119" s="967"/>
      <c r="DA119" s="967"/>
      <c r="DB119" s="967"/>
      <c r="DC119" s="967"/>
      <c r="DD119" s="967"/>
      <c r="DE119" s="967"/>
      <c r="DF119" s="968"/>
      <c r="DG119" s="1006" t="s">
        <v>436</v>
      </c>
      <c r="DH119" s="988"/>
      <c r="DI119" s="988"/>
      <c r="DJ119" s="988"/>
      <c r="DK119" s="989"/>
      <c r="DL119" s="987" t="s">
        <v>440</v>
      </c>
      <c r="DM119" s="988"/>
      <c r="DN119" s="988"/>
      <c r="DO119" s="988"/>
      <c r="DP119" s="989"/>
      <c r="DQ119" s="987" t="s">
        <v>440</v>
      </c>
      <c r="DR119" s="988"/>
      <c r="DS119" s="988"/>
      <c r="DT119" s="988"/>
      <c r="DU119" s="989"/>
      <c r="DV119" s="990" t="s">
        <v>391</v>
      </c>
      <c r="DW119" s="991"/>
      <c r="DX119" s="991"/>
      <c r="DY119" s="991"/>
      <c r="DZ119" s="992"/>
    </row>
    <row r="120" spans="1:130" s="230" customFormat="1" ht="26.25" customHeight="1" x14ac:dyDescent="0.15">
      <c r="A120" s="1059"/>
      <c r="B120" s="951"/>
      <c r="C120" s="924" t="s">
        <v>441</v>
      </c>
      <c r="D120" s="925"/>
      <c r="E120" s="925"/>
      <c r="F120" s="925"/>
      <c r="G120" s="925"/>
      <c r="H120" s="925"/>
      <c r="I120" s="925"/>
      <c r="J120" s="925"/>
      <c r="K120" s="925"/>
      <c r="L120" s="925"/>
      <c r="M120" s="925"/>
      <c r="N120" s="925"/>
      <c r="O120" s="925"/>
      <c r="P120" s="925"/>
      <c r="Q120" s="925"/>
      <c r="R120" s="925"/>
      <c r="S120" s="925"/>
      <c r="T120" s="925"/>
      <c r="U120" s="925"/>
      <c r="V120" s="925"/>
      <c r="W120" s="925"/>
      <c r="X120" s="925"/>
      <c r="Y120" s="925"/>
      <c r="Z120" s="926"/>
      <c r="AA120" s="960" t="s">
        <v>440</v>
      </c>
      <c r="AB120" s="961"/>
      <c r="AC120" s="961"/>
      <c r="AD120" s="961"/>
      <c r="AE120" s="962"/>
      <c r="AF120" s="963" t="s">
        <v>391</v>
      </c>
      <c r="AG120" s="961"/>
      <c r="AH120" s="961"/>
      <c r="AI120" s="961"/>
      <c r="AJ120" s="962"/>
      <c r="AK120" s="963" t="s">
        <v>391</v>
      </c>
      <c r="AL120" s="961"/>
      <c r="AM120" s="961"/>
      <c r="AN120" s="961"/>
      <c r="AO120" s="962"/>
      <c r="AP120" s="964" t="s">
        <v>391</v>
      </c>
      <c r="AQ120" s="965"/>
      <c r="AR120" s="965"/>
      <c r="AS120" s="965"/>
      <c r="AT120" s="966"/>
      <c r="AU120" s="993" t="s">
        <v>466</v>
      </c>
      <c r="AV120" s="994"/>
      <c r="AW120" s="994"/>
      <c r="AX120" s="994"/>
      <c r="AY120" s="995"/>
      <c r="AZ120" s="931" t="s">
        <v>467</v>
      </c>
      <c r="BA120" s="899"/>
      <c r="BB120" s="899"/>
      <c r="BC120" s="899"/>
      <c r="BD120" s="899"/>
      <c r="BE120" s="899"/>
      <c r="BF120" s="899"/>
      <c r="BG120" s="899"/>
      <c r="BH120" s="899"/>
      <c r="BI120" s="899"/>
      <c r="BJ120" s="899"/>
      <c r="BK120" s="899"/>
      <c r="BL120" s="899"/>
      <c r="BM120" s="899"/>
      <c r="BN120" s="899"/>
      <c r="BO120" s="899"/>
      <c r="BP120" s="900"/>
      <c r="BQ120" s="932">
        <v>974519</v>
      </c>
      <c r="BR120" s="933"/>
      <c r="BS120" s="933"/>
      <c r="BT120" s="933"/>
      <c r="BU120" s="933"/>
      <c r="BV120" s="933">
        <v>1086293</v>
      </c>
      <c r="BW120" s="933"/>
      <c r="BX120" s="933"/>
      <c r="BY120" s="933"/>
      <c r="BZ120" s="933"/>
      <c r="CA120" s="933">
        <v>1214773</v>
      </c>
      <c r="CB120" s="933"/>
      <c r="CC120" s="933"/>
      <c r="CD120" s="933"/>
      <c r="CE120" s="933"/>
      <c r="CF120" s="946">
        <v>173.1</v>
      </c>
      <c r="CG120" s="947"/>
      <c r="CH120" s="947"/>
      <c r="CI120" s="947"/>
      <c r="CJ120" s="947"/>
      <c r="CK120" s="1008" t="s">
        <v>468</v>
      </c>
      <c r="CL120" s="1009"/>
      <c r="CM120" s="1009"/>
      <c r="CN120" s="1009"/>
      <c r="CO120" s="1010"/>
      <c r="CP120" s="1016" t="s">
        <v>404</v>
      </c>
      <c r="CQ120" s="1017"/>
      <c r="CR120" s="1017"/>
      <c r="CS120" s="1017"/>
      <c r="CT120" s="1017"/>
      <c r="CU120" s="1017"/>
      <c r="CV120" s="1017"/>
      <c r="CW120" s="1017"/>
      <c r="CX120" s="1017"/>
      <c r="CY120" s="1017"/>
      <c r="CZ120" s="1017"/>
      <c r="DA120" s="1017"/>
      <c r="DB120" s="1017"/>
      <c r="DC120" s="1017"/>
      <c r="DD120" s="1017"/>
      <c r="DE120" s="1017"/>
      <c r="DF120" s="1018"/>
      <c r="DG120" s="932">
        <v>211163</v>
      </c>
      <c r="DH120" s="933"/>
      <c r="DI120" s="933"/>
      <c r="DJ120" s="933"/>
      <c r="DK120" s="933"/>
      <c r="DL120" s="933">
        <v>179010</v>
      </c>
      <c r="DM120" s="933"/>
      <c r="DN120" s="933"/>
      <c r="DO120" s="933"/>
      <c r="DP120" s="933"/>
      <c r="DQ120" s="933">
        <v>175091</v>
      </c>
      <c r="DR120" s="933"/>
      <c r="DS120" s="933"/>
      <c r="DT120" s="933"/>
      <c r="DU120" s="933"/>
      <c r="DV120" s="934">
        <v>24.9</v>
      </c>
      <c r="DW120" s="934"/>
      <c r="DX120" s="934"/>
      <c r="DY120" s="934"/>
      <c r="DZ120" s="935"/>
    </row>
    <row r="121" spans="1:130" s="230" customFormat="1" ht="26.25" customHeight="1" x14ac:dyDescent="0.15">
      <c r="A121" s="1059"/>
      <c r="B121" s="951"/>
      <c r="C121" s="976" t="s">
        <v>469</v>
      </c>
      <c r="D121" s="977"/>
      <c r="E121" s="977"/>
      <c r="F121" s="977"/>
      <c r="G121" s="977"/>
      <c r="H121" s="977"/>
      <c r="I121" s="977"/>
      <c r="J121" s="977"/>
      <c r="K121" s="977"/>
      <c r="L121" s="977"/>
      <c r="M121" s="977"/>
      <c r="N121" s="977"/>
      <c r="O121" s="977"/>
      <c r="P121" s="977"/>
      <c r="Q121" s="977"/>
      <c r="R121" s="977"/>
      <c r="S121" s="977"/>
      <c r="T121" s="977"/>
      <c r="U121" s="977"/>
      <c r="V121" s="977"/>
      <c r="W121" s="977"/>
      <c r="X121" s="977"/>
      <c r="Y121" s="977"/>
      <c r="Z121" s="978"/>
      <c r="AA121" s="960" t="s">
        <v>391</v>
      </c>
      <c r="AB121" s="961"/>
      <c r="AC121" s="961"/>
      <c r="AD121" s="961"/>
      <c r="AE121" s="962"/>
      <c r="AF121" s="963" t="s">
        <v>440</v>
      </c>
      <c r="AG121" s="961"/>
      <c r="AH121" s="961"/>
      <c r="AI121" s="961"/>
      <c r="AJ121" s="962"/>
      <c r="AK121" s="963" t="s">
        <v>440</v>
      </c>
      <c r="AL121" s="961"/>
      <c r="AM121" s="961"/>
      <c r="AN121" s="961"/>
      <c r="AO121" s="962"/>
      <c r="AP121" s="964" t="s">
        <v>440</v>
      </c>
      <c r="AQ121" s="965"/>
      <c r="AR121" s="965"/>
      <c r="AS121" s="965"/>
      <c r="AT121" s="966"/>
      <c r="AU121" s="996"/>
      <c r="AV121" s="997"/>
      <c r="AW121" s="997"/>
      <c r="AX121" s="997"/>
      <c r="AY121" s="998"/>
      <c r="AZ121" s="924" t="s">
        <v>470</v>
      </c>
      <c r="BA121" s="925"/>
      <c r="BB121" s="925"/>
      <c r="BC121" s="925"/>
      <c r="BD121" s="925"/>
      <c r="BE121" s="925"/>
      <c r="BF121" s="925"/>
      <c r="BG121" s="925"/>
      <c r="BH121" s="925"/>
      <c r="BI121" s="925"/>
      <c r="BJ121" s="925"/>
      <c r="BK121" s="925"/>
      <c r="BL121" s="925"/>
      <c r="BM121" s="925"/>
      <c r="BN121" s="925"/>
      <c r="BO121" s="925"/>
      <c r="BP121" s="926"/>
      <c r="BQ121" s="927">
        <v>74846</v>
      </c>
      <c r="BR121" s="928"/>
      <c r="BS121" s="928"/>
      <c r="BT121" s="928"/>
      <c r="BU121" s="928"/>
      <c r="BV121" s="928">
        <v>63776</v>
      </c>
      <c r="BW121" s="928"/>
      <c r="BX121" s="928"/>
      <c r="BY121" s="928"/>
      <c r="BZ121" s="928"/>
      <c r="CA121" s="928">
        <v>52479</v>
      </c>
      <c r="CB121" s="928"/>
      <c r="CC121" s="928"/>
      <c r="CD121" s="928"/>
      <c r="CE121" s="928"/>
      <c r="CF121" s="922">
        <v>7.5</v>
      </c>
      <c r="CG121" s="923"/>
      <c r="CH121" s="923"/>
      <c r="CI121" s="923"/>
      <c r="CJ121" s="923"/>
      <c r="CK121" s="1011"/>
      <c r="CL121" s="1012"/>
      <c r="CM121" s="1012"/>
      <c r="CN121" s="1012"/>
      <c r="CO121" s="1013"/>
      <c r="CP121" s="1021" t="s">
        <v>406</v>
      </c>
      <c r="CQ121" s="1022"/>
      <c r="CR121" s="1022"/>
      <c r="CS121" s="1022"/>
      <c r="CT121" s="1022"/>
      <c r="CU121" s="1022"/>
      <c r="CV121" s="1022"/>
      <c r="CW121" s="1022"/>
      <c r="CX121" s="1022"/>
      <c r="CY121" s="1022"/>
      <c r="CZ121" s="1022"/>
      <c r="DA121" s="1022"/>
      <c r="DB121" s="1022"/>
      <c r="DC121" s="1022"/>
      <c r="DD121" s="1022"/>
      <c r="DE121" s="1022"/>
      <c r="DF121" s="1023"/>
      <c r="DG121" s="927">
        <v>6197</v>
      </c>
      <c r="DH121" s="928"/>
      <c r="DI121" s="928"/>
      <c r="DJ121" s="928"/>
      <c r="DK121" s="928"/>
      <c r="DL121" s="928">
        <v>22048</v>
      </c>
      <c r="DM121" s="928"/>
      <c r="DN121" s="928"/>
      <c r="DO121" s="928"/>
      <c r="DP121" s="928"/>
      <c r="DQ121" s="928">
        <v>24665</v>
      </c>
      <c r="DR121" s="928"/>
      <c r="DS121" s="928"/>
      <c r="DT121" s="928"/>
      <c r="DU121" s="928"/>
      <c r="DV121" s="929">
        <v>3.5</v>
      </c>
      <c r="DW121" s="929"/>
      <c r="DX121" s="929"/>
      <c r="DY121" s="929"/>
      <c r="DZ121" s="930"/>
    </row>
    <row r="122" spans="1:130" s="230" customFormat="1" ht="26.25" customHeight="1" x14ac:dyDescent="0.15">
      <c r="A122" s="1059"/>
      <c r="B122" s="951"/>
      <c r="C122" s="924" t="s">
        <v>452</v>
      </c>
      <c r="D122" s="925"/>
      <c r="E122" s="925"/>
      <c r="F122" s="925"/>
      <c r="G122" s="925"/>
      <c r="H122" s="925"/>
      <c r="I122" s="925"/>
      <c r="J122" s="925"/>
      <c r="K122" s="925"/>
      <c r="L122" s="925"/>
      <c r="M122" s="925"/>
      <c r="N122" s="925"/>
      <c r="O122" s="925"/>
      <c r="P122" s="925"/>
      <c r="Q122" s="925"/>
      <c r="R122" s="925"/>
      <c r="S122" s="925"/>
      <c r="T122" s="925"/>
      <c r="U122" s="925"/>
      <c r="V122" s="925"/>
      <c r="W122" s="925"/>
      <c r="X122" s="925"/>
      <c r="Y122" s="925"/>
      <c r="Z122" s="926"/>
      <c r="AA122" s="960" t="s">
        <v>391</v>
      </c>
      <c r="AB122" s="961"/>
      <c r="AC122" s="961"/>
      <c r="AD122" s="961"/>
      <c r="AE122" s="962"/>
      <c r="AF122" s="963" t="s">
        <v>228</v>
      </c>
      <c r="AG122" s="961"/>
      <c r="AH122" s="961"/>
      <c r="AI122" s="961"/>
      <c r="AJ122" s="962"/>
      <c r="AK122" s="963" t="s">
        <v>391</v>
      </c>
      <c r="AL122" s="961"/>
      <c r="AM122" s="961"/>
      <c r="AN122" s="961"/>
      <c r="AO122" s="962"/>
      <c r="AP122" s="964" t="s">
        <v>407</v>
      </c>
      <c r="AQ122" s="965"/>
      <c r="AR122" s="965"/>
      <c r="AS122" s="965"/>
      <c r="AT122" s="966"/>
      <c r="AU122" s="996"/>
      <c r="AV122" s="997"/>
      <c r="AW122" s="997"/>
      <c r="AX122" s="997"/>
      <c r="AY122" s="998"/>
      <c r="AZ122" s="975" t="s">
        <v>471</v>
      </c>
      <c r="BA122" s="967"/>
      <c r="BB122" s="967"/>
      <c r="BC122" s="967"/>
      <c r="BD122" s="967"/>
      <c r="BE122" s="967"/>
      <c r="BF122" s="967"/>
      <c r="BG122" s="967"/>
      <c r="BH122" s="967"/>
      <c r="BI122" s="967"/>
      <c r="BJ122" s="967"/>
      <c r="BK122" s="967"/>
      <c r="BL122" s="967"/>
      <c r="BM122" s="967"/>
      <c r="BN122" s="967"/>
      <c r="BO122" s="967"/>
      <c r="BP122" s="968"/>
      <c r="BQ122" s="1001">
        <v>995303</v>
      </c>
      <c r="BR122" s="1002"/>
      <c r="BS122" s="1002"/>
      <c r="BT122" s="1002"/>
      <c r="BU122" s="1002"/>
      <c r="BV122" s="1002">
        <v>909427</v>
      </c>
      <c r="BW122" s="1002"/>
      <c r="BX122" s="1002"/>
      <c r="BY122" s="1002"/>
      <c r="BZ122" s="1002"/>
      <c r="CA122" s="1002">
        <v>868208</v>
      </c>
      <c r="CB122" s="1002"/>
      <c r="CC122" s="1002"/>
      <c r="CD122" s="1002"/>
      <c r="CE122" s="1002"/>
      <c r="CF122" s="1019">
        <v>123.7</v>
      </c>
      <c r="CG122" s="1020"/>
      <c r="CH122" s="1020"/>
      <c r="CI122" s="1020"/>
      <c r="CJ122" s="1020"/>
      <c r="CK122" s="1011"/>
      <c r="CL122" s="1012"/>
      <c r="CM122" s="1012"/>
      <c r="CN122" s="1012"/>
      <c r="CO122" s="1013"/>
      <c r="CP122" s="1021" t="s">
        <v>472</v>
      </c>
      <c r="CQ122" s="1022"/>
      <c r="CR122" s="1022"/>
      <c r="CS122" s="1022"/>
      <c r="CT122" s="1022"/>
      <c r="CU122" s="1022"/>
      <c r="CV122" s="1022"/>
      <c r="CW122" s="1022"/>
      <c r="CX122" s="1022"/>
      <c r="CY122" s="1022"/>
      <c r="CZ122" s="1022"/>
      <c r="DA122" s="1022"/>
      <c r="DB122" s="1022"/>
      <c r="DC122" s="1022"/>
      <c r="DD122" s="1022"/>
      <c r="DE122" s="1022"/>
      <c r="DF122" s="1023"/>
      <c r="DG122" s="927">
        <v>4689</v>
      </c>
      <c r="DH122" s="928"/>
      <c r="DI122" s="928"/>
      <c r="DJ122" s="928"/>
      <c r="DK122" s="928"/>
      <c r="DL122" s="928">
        <v>2532</v>
      </c>
      <c r="DM122" s="928"/>
      <c r="DN122" s="928"/>
      <c r="DO122" s="928"/>
      <c r="DP122" s="928"/>
      <c r="DQ122" s="928">
        <v>394</v>
      </c>
      <c r="DR122" s="928"/>
      <c r="DS122" s="928"/>
      <c r="DT122" s="928"/>
      <c r="DU122" s="928"/>
      <c r="DV122" s="929">
        <v>0.1</v>
      </c>
      <c r="DW122" s="929"/>
      <c r="DX122" s="929"/>
      <c r="DY122" s="929"/>
      <c r="DZ122" s="930"/>
    </row>
    <row r="123" spans="1:130" s="230" customFormat="1" ht="26.25" customHeight="1" x14ac:dyDescent="0.15">
      <c r="A123" s="1059"/>
      <c r="B123" s="951"/>
      <c r="C123" s="924" t="s">
        <v>458</v>
      </c>
      <c r="D123" s="925"/>
      <c r="E123" s="925"/>
      <c r="F123" s="925"/>
      <c r="G123" s="925"/>
      <c r="H123" s="925"/>
      <c r="I123" s="925"/>
      <c r="J123" s="925"/>
      <c r="K123" s="925"/>
      <c r="L123" s="925"/>
      <c r="M123" s="925"/>
      <c r="N123" s="925"/>
      <c r="O123" s="925"/>
      <c r="P123" s="925"/>
      <c r="Q123" s="925"/>
      <c r="R123" s="925"/>
      <c r="S123" s="925"/>
      <c r="T123" s="925"/>
      <c r="U123" s="925"/>
      <c r="V123" s="925"/>
      <c r="W123" s="925"/>
      <c r="X123" s="925"/>
      <c r="Y123" s="925"/>
      <c r="Z123" s="926"/>
      <c r="AA123" s="960" t="s">
        <v>391</v>
      </c>
      <c r="AB123" s="961"/>
      <c r="AC123" s="961"/>
      <c r="AD123" s="961"/>
      <c r="AE123" s="962"/>
      <c r="AF123" s="963" t="s">
        <v>440</v>
      </c>
      <c r="AG123" s="961"/>
      <c r="AH123" s="961"/>
      <c r="AI123" s="961"/>
      <c r="AJ123" s="962"/>
      <c r="AK123" s="963" t="s">
        <v>440</v>
      </c>
      <c r="AL123" s="961"/>
      <c r="AM123" s="961"/>
      <c r="AN123" s="961"/>
      <c r="AO123" s="962"/>
      <c r="AP123" s="964" t="s">
        <v>391</v>
      </c>
      <c r="AQ123" s="965"/>
      <c r="AR123" s="965"/>
      <c r="AS123" s="965"/>
      <c r="AT123" s="966"/>
      <c r="AU123" s="999"/>
      <c r="AV123" s="1000"/>
      <c r="AW123" s="1000"/>
      <c r="AX123" s="1000"/>
      <c r="AY123" s="1000"/>
      <c r="AZ123" s="251" t="s">
        <v>188</v>
      </c>
      <c r="BA123" s="251"/>
      <c r="BB123" s="251"/>
      <c r="BC123" s="251"/>
      <c r="BD123" s="251"/>
      <c r="BE123" s="251"/>
      <c r="BF123" s="251"/>
      <c r="BG123" s="251"/>
      <c r="BH123" s="251"/>
      <c r="BI123" s="251"/>
      <c r="BJ123" s="251"/>
      <c r="BK123" s="251"/>
      <c r="BL123" s="251"/>
      <c r="BM123" s="251"/>
      <c r="BN123" s="251"/>
      <c r="BO123" s="979" t="s">
        <v>473</v>
      </c>
      <c r="BP123" s="1007"/>
      <c r="BQ123" s="1065">
        <v>2044668</v>
      </c>
      <c r="BR123" s="1066"/>
      <c r="BS123" s="1066"/>
      <c r="BT123" s="1066"/>
      <c r="BU123" s="1066"/>
      <c r="BV123" s="1066">
        <v>2059496</v>
      </c>
      <c r="BW123" s="1066"/>
      <c r="BX123" s="1066"/>
      <c r="BY123" s="1066"/>
      <c r="BZ123" s="1066"/>
      <c r="CA123" s="1066">
        <v>2135460</v>
      </c>
      <c r="CB123" s="1066"/>
      <c r="CC123" s="1066"/>
      <c r="CD123" s="1066"/>
      <c r="CE123" s="1066"/>
      <c r="CF123" s="1003"/>
      <c r="CG123" s="1004"/>
      <c r="CH123" s="1004"/>
      <c r="CI123" s="1004"/>
      <c r="CJ123" s="1005"/>
      <c r="CK123" s="1011"/>
      <c r="CL123" s="1012"/>
      <c r="CM123" s="1012"/>
      <c r="CN123" s="1012"/>
      <c r="CO123" s="1013"/>
      <c r="CP123" s="1021" t="s">
        <v>474</v>
      </c>
      <c r="CQ123" s="1022"/>
      <c r="CR123" s="1022"/>
      <c r="CS123" s="1022"/>
      <c r="CT123" s="1022"/>
      <c r="CU123" s="1022"/>
      <c r="CV123" s="1022"/>
      <c r="CW123" s="1022"/>
      <c r="CX123" s="1022"/>
      <c r="CY123" s="1022"/>
      <c r="CZ123" s="1022"/>
      <c r="DA123" s="1022"/>
      <c r="DB123" s="1022"/>
      <c r="DC123" s="1022"/>
      <c r="DD123" s="1022"/>
      <c r="DE123" s="1022"/>
      <c r="DF123" s="1023"/>
      <c r="DG123" s="960" t="s">
        <v>436</v>
      </c>
      <c r="DH123" s="961"/>
      <c r="DI123" s="961"/>
      <c r="DJ123" s="961"/>
      <c r="DK123" s="962"/>
      <c r="DL123" s="963" t="s">
        <v>436</v>
      </c>
      <c r="DM123" s="961"/>
      <c r="DN123" s="961"/>
      <c r="DO123" s="961"/>
      <c r="DP123" s="962"/>
      <c r="DQ123" s="963" t="s">
        <v>391</v>
      </c>
      <c r="DR123" s="961"/>
      <c r="DS123" s="961"/>
      <c r="DT123" s="961"/>
      <c r="DU123" s="962"/>
      <c r="DV123" s="964" t="s">
        <v>436</v>
      </c>
      <c r="DW123" s="965"/>
      <c r="DX123" s="965"/>
      <c r="DY123" s="965"/>
      <c r="DZ123" s="966"/>
    </row>
    <row r="124" spans="1:130" s="230" customFormat="1" ht="26.25" customHeight="1" thickBot="1" x14ac:dyDescent="0.2">
      <c r="A124" s="1059"/>
      <c r="B124" s="951"/>
      <c r="C124" s="924" t="s">
        <v>461</v>
      </c>
      <c r="D124" s="925"/>
      <c r="E124" s="925"/>
      <c r="F124" s="925"/>
      <c r="G124" s="925"/>
      <c r="H124" s="925"/>
      <c r="I124" s="925"/>
      <c r="J124" s="925"/>
      <c r="K124" s="925"/>
      <c r="L124" s="925"/>
      <c r="M124" s="925"/>
      <c r="N124" s="925"/>
      <c r="O124" s="925"/>
      <c r="P124" s="925"/>
      <c r="Q124" s="925"/>
      <c r="R124" s="925"/>
      <c r="S124" s="925"/>
      <c r="T124" s="925"/>
      <c r="U124" s="925"/>
      <c r="V124" s="925"/>
      <c r="W124" s="925"/>
      <c r="X124" s="925"/>
      <c r="Y124" s="925"/>
      <c r="Z124" s="926"/>
      <c r="AA124" s="960" t="s">
        <v>407</v>
      </c>
      <c r="AB124" s="961"/>
      <c r="AC124" s="961"/>
      <c r="AD124" s="961"/>
      <c r="AE124" s="962"/>
      <c r="AF124" s="963" t="s">
        <v>439</v>
      </c>
      <c r="AG124" s="961"/>
      <c r="AH124" s="961"/>
      <c r="AI124" s="961"/>
      <c r="AJ124" s="962"/>
      <c r="AK124" s="963" t="s">
        <v>407</v>
      </c>
      <c r="AL124" s="961"/>
      <c r="AM124" s="961"/>
      <c r="AN124" s="961"/>
      <c r="AO124" s="962"/>
      <c r="AP124" s="964" t="s">
        <v>436</v>
      </c>
      <c r="AQ124" s="965"/>
      <c r="AR124" s="965"/>
      <c r="AS124" s="965"/>
      <c r="AT124" s="966"/>
      <c r="AU124" s="1061" t="s">
        <v>475</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t="s">
        <v>391</v>
      </c>
      <c r="BR124" s="1029"/>
      <c r="BS124" s="1029"/>
      <c r="BT124" s="1029"/>
      <c r="BU124" s="1029"/>
      <c r="BV124" s="1029" t="s">
        <v>391</v>
      </c>
      <c r="BW124" s="1029"/>
      <c r="BX124" s="1029"/>
      <c r="BY124" s="1029"/>
      <c r="BZ124" s="1029"/>
      <c r="CA124" s="1029" t="s">
        <v>436</v>
      </c>
      <c r="CB124" s="1029"/>
      <c r="CC124" s="1029"/>
      <c r="CD124" s="1029"/>
      <c r="CE124" s="1029"/>
      <c r="CF124" s="1030"/>
      <c r="CG124" s="1031"/>
      <c r="CH124" s="1031"/>
      <c r="CI124" s="1031"/>
      <c r="CJ124" s="1032"/>
      <c r="CK124" s="1014"/>
      <c r="CL124" s="1014"/>
      <c r="CM124" s="1014"/>
      <c r="CN124" s="1014"/>
      <c r="CO124" s="1015"/>
      <c r="CP124" s="1021" t="s">
        <v>476</v>
      </c>
      <c r="CQ124" s="1022"/>
      <c r="CR124" s="1022"/>
      <c r="CS124" s="1022"/>
      <c r="CT124" s="1022"/>
      <c r="CU124" s="1022"/>
      <c r="CV124" s="1022"/>
      <c r="CW124" s="1022"/>
      <c r="CX124" s="1022"/>
      <c r="CY124" s="1022"/>
      <c r="CZ124" s="1022"/>
      <c r="DA124" s="1022"/>
      <c r="DB124" s="1022"/>
      <c r="DC124" s="1022"/>
      <c r="DD124" s="1022"/>
      <c r="DE124" s="1022"/>
      <c r="DF124" s="1023"/>
      <c r="DG124" s="1006" t="s">
        <v>391</v>
      </c>
      <c r="DH124" s="988"/>
      <c r="DI124" s="988"/>
      <c r="DJ124" s="988"/>
      <c r="DK124" s="989"/>
      <c r="DL124" s="987" t="s">
        <v>439</v>
      </c>
      <c r="DM124" s="988"/>
      <c r="DN124" s="988"/>
      <c r="DO124" s="988"/>
      <c r="DP124" s="989"/>
      <c r="DQ124" s="987" t="s">
        <v>391</v>
      </c>
      <c r="DR124" s="988"/>
      <c r="DS124" s="988"/>
      <c r="DT124" s="988"/>
      <c r="DU124" s="989"/>
      <c r="DV124" s="990" t="s">
        <v>439</v>
      </c>
      <c r="DW124" s="991"/>
      <c r="DX124" s="991"/>
      <c r="DY124" s="991"/>
      <c r="DZ124" s="992"/>
    </row>
    <row r="125" spans="1:130" s="230" customFormat="1" ht="26.25" customHeight="1" x14ac:dyDescent="0.15">
      <c r="A125" s="1059"/>
      <c r="B125" s="951"/>
      <c r="C125" s="924" t="s">
        <v>463</v>
      </c>
      <c r="D125" s="925"/>
      <c r="E125" s="925"/>
      <c r="F125" s="925"/>
      <c r="G125" s="925"/>
      <c r="H125" s="925"/>
      <c r="I125" s="925"/>
      <c r="J125" s="925"/>
      <c r="K125" s="925"/>
      <c r="L125" s="925"/>
      <c r="M125" s="925"/>
      <c r="N125" s="925"/>
      <c r="O125" s="925"/>
      <c r="P125" s="925"/>
      <c r="Q125" s="925"/>
      <c r="R125" s="925"/>
      <c r="S125" s="925"/>
      <c r="T125" s="925"/>
      <c r="U125" s="925"/>
      <c r="V125" s="925"/>
      <c r="W125" s="925"/>
      <c r="X125" s="925"/>
      <c r="Y125" s="925"/>
      <c r="Z125" s="926"/>
      <c r="AA125" s="960" t="s">
        <v>391</v>
      </c>
      <c r="AB125" s="961"/>
      <c r="AC125" s="961"/>
      <c r="AD125" s="961"/>
      <c r="AE125" s="962"/>
      <c r="AF125" s="963" t="s">
        <v>439</v>
      </c>
      <c r="AG125" s="961"/>
      <c r="AH125" s="961"/>
      <c r="AI125" s="961"/>
      <c r="AJ125" s="962"/>
      <c r="AK125" s="963" t="s">
        <v>439</v>
      </c>
      <c r="AL125" s="961"/>
      <c r="AM125" s="961"/>
      <c r="AN125" s="961"/>
      <c r="AO125" s="962"/>
      <c r="AP125" s="964" t="s">
        <v>439</v>
      </c>
      <c r="AQ125" s="965"/>
      <c r="AR125" s="965"/>
      <c r="AS125" s="965"/>
      <c r="AT125" s="96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4" t="s">
        <v>477</v>
      </c>
      <c r="CL125" s="1009"/>
      <c r="CM125" s="1009"/>
      <c r="CN125" s="1009"/>
      <c r="CO125" s="1010"/>
      <c r="CP125" s="931" t="s">
        <v>478</v>
      </c>
      <c r="CQ125" s="899"/>
      <c r="CR125" s="899"/>
      <c r="CS125" s="899"/>
      <c r="CT125" s="899"/>
      <c r="CU125" s="899"/>
      <c r="CV125" s="899"/>
      <c r="CW125" s="899"/>
      <c r="CX125" s="899"/>
      <c r="CY125" s="899"/>
      <c r="CZ125" s="899"/>
      <c r="DA125" s="899"/>
      <c r="DB125" s="899"/>
      <c r="DC125" s="899"/>
      <c r="DD125" s="899"/>
      <c r="DE125" s="899"/>
      <c r="DF125" s="900"/>
      <c r="DG125" s="932" t="s">
        <v>391</v>
      </c>
      <c r="DH125" s="933"/>
      <c r="DI125" s="933"/>
      <c r="DJ125" s="933"/>
      <c r="DK125" s="933"/>
      <c r="DL125" s="933" t="s">
        <v>439</v>
      </c>
      <c r="DM125" s="933"/>
      <c r="DN125" s="933"/>
      <c r="DO125" s="933"/>
      <c r="DP125" s="933"/>
      <c r="DQ125" s="933" t="s">
        <v>391</v>
      </c>
      <c r="DR125" s="933"/>
      <c r="DS125" s="933"/>
      <c r="DT125" s="933"/>
      <c r="DU125" s="933"/>
      <c r="DV125" s="934" t="s">
        <v>391</v>
      </c>
      <c r="DW125" s="934"/>
      <c r="DX125" s="934"/>
      <c r="DY125" s="934"/>
      <c r="DZ125" s="935"/>
    </row>
    <row r="126" spans="1:130" s="230" customFormat="1" ht="26.25" customHeight="1" thickBot="1" x14ac:dyDescent="0.2">
      <c r="A126" s="1059"/>
      <c r="B126" s="951"/>
      <c r="C126" s="924" t="s">
        <v>465</v>
      </c>
      <c r="D126" s="925"/>
      <c r="E126" s="925"/>
      <c r="F126" s="925"/>
      <c r="G126" s="925"/>
      <c r="H126" s="925"/>
      <c r="I126" s="925"/>
      <c r="J126" s="925"/>
      <c r="K126" s="925"/>
      <c r="L126" s="925"/>
      <c r="M126" s="925"/>
      <c r="N126" s="925"/>
      <c r="O126" s="925"/>
      <c r="P126" s="925"/>
      <c r="Q126" s="925"/>
      <c r="R126" s="925"/>
      <c r="S126" s="925"/>
      <c r="T126" s="925"/>
      <c r="U126" s="925"/>
      <c r="V126" s="925"/>
      <c r="W126" s="925"/>
      <c r="X126" s="925"/>
      <c r="Y126" s="925"/>
      <c r="Z126" s="926"/>
      <c r="AA126" s="960" t="s">
        <v>439</v>
      </c>
      <c r="AB126" s="961"/>
      <c r="AC126" s="961"/>
      <c r="AD126" s="961"/>
      <c r="AE126" s="962"/>
      <c r="AF126" s="963" t="s">
        <v>391</v>
      </c>
      <c r="AG126" s="961"/>
      <c r="AH126" s="961"/>
      <c r="AI126" s="961"/>
      <c r="AJ126" s="962"/>
      <c r="AK126" s="963" t="s">
        <v>391</v>
      </c>
      <c r="AL126" s="961"/>
      <c r="AM126" s="961"/>
      <c r="AN126" s="961"/>
      <c r="AO126" s="962"/>
      <c r="AP126" s="964" t="s">
        <v>439</v>
      </c>
      <c r="AQ126" s="965"/>
      <c r="AR126" s="965"/>
      <c r="AS126" s="965"/>
      <c r="AT126" s="96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5"/>
      <c r="CL126" s="1012"/>
      <c r="CM126" s="1012"/>
      <c r="CN126" s="1012"/>
      <c r="CO126" s="1013"/>
      <c r="CP126" s="924" t="s">
        <v>479</v>
      </c>
      <c r="CQ126" s="925"/>
      <c r="CR126" s="925"/>
      <c r="CS126" s="925"/>
      <c r="CT126" s="925"/>
      <c r="CU126" s="925"/>
      <c r="CV126" s="925"/>
      <c r="CW126" s="925"/>
      <c r="CX126" s="925"/>
      <c r="CY126" s="925"/>
      <c r="CZ126" s="925"/>
      <c r="DA126" s="925"/>
      <c r="DB126" s="925"/>
      <c r="DC126" s="925"/>
      <c r="DD126" s="925"/>
      <c r="DE126" s="925"/>
      <c r="DF126" s="926"/>
      <c r="DG126" s="927" t="s">
        <v>391</v>
      </c>
      <c r="DH126" s="928"/>
      <c r="DI126" s="928"/>
      <c r="DJ126" s="928"/>
      <c r="DK126" s="928"/>
      <c r="DL126" s="928" t="s">
        <v>439</v>
      </c>
      <c r="DM126" s="928"/>
      <c r="DN126" s="928"/>
      <c r="DO126" s="928"/>
      <c r="DP126" s="928"/>
      <c r="DQ126" s="928" t="s">
        <v>391</v>
      </c>
      <c r="DR126" s="928"/>
      <c r="DS126" s="928"/>
      <c r="DT126" s="928"/>
      <c r="DU126" s="928"/>
      <c r="DV126" s="929" t="s">
        <v>391</v>
      </c>
      <c r="DW126" s="929"/>
      <c r="DX126" s="929"/>
      <c r="DY126" s="929"/>
      <c r="DZ126" s="930"/>
    </row>
    <row r="127" spans="1:130" s="230" customFormat="1" ht="26.25" customHeight="1" x14ac:dyDescent="0.15">
      <c r="A127" s="1060"/>
      <c r="B127" s="953"/>
      <c r="C127" s="975" t="s">
        <v>480</v>
      </c>
      <c r="D127" s="967"/>
      <c r="E127" s="967"/>
      <c r="F127" s="967"/>
      <c r="G127" s="967"/>
      <c r="H127" s="967"/>
      <c r="I127" s="967"/>
      <c r="J127" s="967"/>
      <c r="K127" s="967"/>
      <c r="L127" s="967"/>
      <c r="M127" s="967"/>
      <c r="N127" s="967"/>
      <c r="O127" s="967"/>
      <c r="P127" s="967"/>
      <c r="Q127" s="967"/>
      <c r="R127" s="967"/>
      <c r="S127" s="967"/>
      <c r="T127" s="967"/>
      <c r="U127" s="967"/>
      <c r="V127" s="967"/>
      <c r="W127" s="967"/>
      <c r="X127" s="967"/>
      <c r="Y127" s="967"/>
      <c r="Z127" s="968"/>
      <c r="AA127" s="960" t="s">
        <v>391</v>
      </c>
      <c r="AB127" s="961"/>
      <c r="AC127" s="961"/>
      <c r="AD127" s="961"/>
      <c r="AE127" s="962"/>
      <c r="AF127" s="963" t="s">
        <v>439</v>
      </c>
      <c r="AG127" s="961"/>
      <c r="AH127" s="961"/>
      <c r="AI127" s="961"/>
      <c r="AJ127" s="962"/>
      <c r="AK127" s="963" t="s">
        <v>391</v>
      </c>
      <c r="AL127" s="961"/>
      <c r="AM127" s="961"/>
      <c r="AN127" s="961"/>
      <c r="AO127" s="962"/>
      <c r="AP127" s="964" t="s">
        <v>391</v>
      </c>
      <c r="AQ127" s="965"/>
      <c r="AR127" s="965"/>
      <c r="AS127" s="965"/>
      <c r="AT127" s="966"/>
      <c r="AU127" s="232"/>
      <c r="AV127" s="232"/>
      <c r="AW127" s="232"/>
      <c r="AX127" s="1033" t="s">
        <v>481</v>
      </c>
      <c r="AY127" s="1034"/>
      <c r="AZ127" s="1034"/>
      <c r="BA127" s="1034"/>
      <c r="BB127" s="1034"/>
      <c r="BC127" s="1034"/>
      <c r="BD127" s="1034"/>
      <c r="BE127" s="1035"/>
      <c r="BF127" s="1036" t="s">
        <v>482</v>
      </c>
      <c r="BG127" s="1034"/>
      <c r="BH127" s="1034"/>
      <c r="BI127" s="1034"/>
      <c r="BJ127" s="1034"/>
      <c r="BK127" s="1034"/>
      <c r="BL127" s="1035"/>
      <c r="BM127" s="1036" t="s">
        <v>483</v>
      </c>
      <c r="BN127" s="1034"/>
      <c r="BO127" s="1034"/>
      <c r="BP127" s="1034"/>
      <c r="BQ127" s="1034"/>
      <c r="BR127" s="1034"/>
      <c r="BS127" s="1035"/>
      <c r="BT127" s="1036" t="s">
        <v>484</v>
      </c>
      <c r="BU127" s="1034"/>
      <c r="BV127" s="1034"/>
      <c r="BW127" s="1034"/>
      <c r="BX127" s="1034"/>
      <c r="BY127" s="1034"/>
      <c r="BZ127" s="1057"/>
      <c r="CA127" s="232"/>
      <c r="CB127" s="232"/>
      <c r="CC127" s="232"/>
      <c r="CD127" s="255"/>
      <c r="CE127" s="255"/>
      <c r="CF127" s="255"/>
      <c r="CG127" s="232"/>
      <c r="CH127" s="232"/>
      <c r="CI127" s="232"/>
      <c r="CJ127" s="254"/>
      <c r="CK127" s="1025"/>
      <c r="CL127" s="1012"/>
      <c r="CM127" s="1012"/>
      <c r="CN127" s="1012"/>
      <c r="CO127" s="1013"/>
      <c r="CP127" s="924" t="s">
        <v>485</v>
      </c>
      <c r="CQ127" s="925"/>
      <c r="CR127" s="925"/>
      <c r="CS127" s="925"/>
      <c r="CT127" s="925"/>
      <c r="CU127" s="925"/>
      <c r="CV127" s="925"/>
      <c r="CW127" s="925"/>
      <c r="CX127" s="925"/>
      <c r="CY127" s="925"/>
      <c r="CZ127" s="925"/>
      <c r="DA127" s="925"/>
      <c r="DB127" s="925"/>
      <c r="DC127" s="925"/>
      <c r="DD127" s="925"/>
      <c r="DE127" s="925"/>
      <c r="DF127" s="926"/>
      <c r="DG127" s="927" t="s">
        <v>391</v>
      </c>
      <c r="DH127" s="928"/>
      <c r="DI127" s="928"/>
      <c r="DJ127" s="928"/>
      <c r="DK127" s="928"/>
      <c r="DL127" s="928" t="s">
        <v>439</v>
      </c>
      <c r="DM127" s="928"/>
      <c r="DN127" s="928"/>
      <c r="DO127" s="928"/>
      <c r="DP127" s="928"/>
      <c r="DQ127" s="928" t="s">
        <v>391</v>
      </c>
      <c r="DR127" s="928"/>
      <c r="DS127" s="928"/>
      <c r="DT127" s="928"/>
      <c r="DU127" s="928"/>
      <c r="DV127" s="929" t="s">
        <v>391</v>
      </c>
      <c r="DW127" s="929"/>
      <c r="DX127" s="929"/>
      <c r="DY127" s="929"/>
      <c r="DZ127" s="930"/>
    </row>
    <row r="128" spans="1:130" s="230" customFormat="1" ht="26.25" customHeight="1" thickBot="1" x14ac:dyDescent="0.2">
      <c r="A128" s="1043" t="s">
        <v>486</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487</v>
      </c>
      <c r="X128" s="1045"/>
      <c r="Y128" s="1045"/>
      <c r="Z128" s="1046"/>
      <c r="AA128" s="1047">
        <v>12433</v>
      </c>
      <c r="AB128" s="1048"/>
      <c r="AC128" s="1048"/>
      <c r="AD128" s="1048"/>
      <c r="AE128" s="1049"/>
      <c r="AF128" s="1050">
        <v>12433</v>
      </c>
      <c r="AG128" s="1048"/>
      <c r="AH128" s="1048"/>
      <c r="AI128" s="1048"/>
      <c r="AJ128" s="1049"/>
      <c r="AK128" s="1050">
        <v>12433</v>
      </c>
      <c r="AL128" s="1048"/>
      <c r="AM128" s="1048"/>
      <c r="AN128" s="1048"/>
      <c r="AO128" s="1049"/>
      <c r="AP128" s="1051"/>
      <c r="AQ128" s="1052"/>
      <c r="AR128" s="1052"/>
      <c r="AS128" s="1052"/>
      <c r="AT128" s="1053"/>
      <c r="AU128" s="232"/>
      <c r="AV128" s="232"/>
      <c r="AW128" s="232"/>
      <c r="AX128" s="898" t="s">
        <v>488</v>
      </c>
      <c r="AY128" s="899"/>
      <c r="AZ128" s="899"/>
      <c r="BA128" s="899"/>
      <c r="BB128" s="899"/>
      <c r="BC128" s="899"/>
      <c r="BD128" s="899"/>
      <c r="BE128" s="900"/>
      <c r="BF128" s="1054" t="s">
        <v>489</v>
      </c>
      <c r="BG128" s="1055"/>
      <c r="BH128" s="1055"/>
      <c r="BI128" s="1055"/>
      <c r="BJ128" s="1055"/>
      <c r="BK128" s="1055"/>
      <c r="BL128" s="1056"/>
      <c r="BM128" s="1054">
        <v>15</v>
      </c>
      <c r="BN128" s="1055"/>
      <c r="BO128" s="1055"/>
      <c r="BP128" s="1055"/>
      <c r="BQ128" s="1055"/>
      <c r="BR128" s="1055"/>
      <c r="BS128" s="1056"/>
      <c r="BT128" s="1054">
        <v>20</v>
      </c>
      <c r="BU128" s="1055"/>
      <c r="BV128" s="1055"/>
      <c r="BW128" s="1055"/>
      <c r="BX128" s="1055"/>
      <c r="BY128" s="1055"/>
      <c r="BZ128" s="1078"/>
      <c r="CA128" s="255"/>
      <c r="CB128" s="255"/>
      <c r="CC128" s="255"/>
      <c r="CD128" s="255"/>
      <c r="CE128" s="255"/>
      <c r="CF128" s="255"/>
      <c r="CG128" s="232"/>
      <c r="CH128" s="232"/>
      <c r="CI128" s="232"/>
      <c r="CJ128" s="254"/>
      <c r="CK128" s="1026"/>
      <c r="CL128" s="1027"/>
      <c r="CM128" s="1027"/>
      <c r="CN128" s="1027"/>
      <c r="CO128" s="1028"/>
      <c r="CP128" s="1037" t="s">
        <v>490</v>
      </c>
      <c r="CQ128" s="726"/>
      <c r="CR128" s="726"/>
      <c r="CS128" s="726"/>
      <c r="CT128" s="726"/>
      <c r="CU128" s="726"/>
      <c r="CV128" s="726"/>
      <c r="CW128" s="726"/>
      <c r="CX128" s="726"/>
      <c r="CY128" s="726"/>
      <c r="CZ128" s="726"/>
      <c r="DA128" s="726"/>
      <c r="DB128" s="726"/>
      <c r="DC128" s="726"/>
      <c r="DD128" s="726"/>
      <c r="DE128" s="726"/>
      <c r="DF128" s="1038"/>
      <c r="DG128" s="1039" t="s">
        <v>228</v>
      </c>
      <c r="DH128" s="1040"/>
      <c r="DI128" s="1040"/>
      <c r="DJ128" s="1040"/>
      <c r="DK128" s="1040"/>
      <c r="DL128" s="1040" t="s">
        <v>436</v>
      </c>
      <c r="DM128" s="1040"/>
      <c r="DN128" s="1040"/>
      <c r="DO128" s="1040"/>
      <c r="DP128" s="1040"/>
      <c r="DQ128" s="1040" t="s">
        <v>491</v>
      </c>
      <c r="DR128" s="1040"/>
      <c r="DS128" s="1040"/>
      <c r="DT128" s="1040"/>
      <c r="DU128" s="1040"/>
      <c r="DV128" s="1041" t="s">
        <v>440</v>
      </c>
      <c r="DW128" s="1041"/>
      <c r="DX128" s="1041"/>
      <c r="DY128" s="1041"/>
      <c r="DZ128" s="1042"/>
    </row>
    <row r="129" spans="1:131" s="230" customFormat="1" ht="26.25" customHeight="1" x14ac:dyDescent="0.15">
      <c r="A129" s="936" t="s">
        <v>109</v>
      </c>
      <c r="B129" s="937"/>
      <c r="C129" s="937"/>
      <c r="D129" s="937"/>
      <c r="E129" s="937"/>
      <c r="F129" s="937"/>
      <c r="G129" s="937"/>
      <c r="H129" s="937"/>
      <c r="I129" s="937"/>
      <c r="J129" s="937"/>
      <c r="K129" s="937"/>
      <c r="L129" s="937"/>
      <c r="M129" s="937"/>
      <c r="N129" s="937"/>
      <c r="O129" s="937"/>
      <c r="P129" s="937"/>
      <c r="Q129" s="937"/>
      <c r="R129" s="937"/>
      <c r="S129" s="937"/>
      <c r="T129" s="937"/>
      <c r="U129" s="937"/>
      <c r="V129" s="937"/>
      <c r="W129" s="1072" t="s">
        <v>492</v>
      </c>
      <c r="X129" s="1073"/>
      <c r="Y129" s="1073"/>
      <c r="Z129" s="1074"/>
      <c r="AA129" s="960">
        <v>765399</v>
      </c>
      <c r="AB129" s="961"/>
      <c r="AC129" s="961"/>
      <c r="AD129" s="961"/>
      <c r="AE129" s="962"/>
      <c r="AF129" s="963">
        <v>855777</v>
      </c>
      <c r="AG129" s="961"/>
      <c r="AH129" s="961"/>
      <c r="AI129" s="961"/>
      <c r="AJ129" s="962"/>
      <c r="AK129" s="963">
        <v>831869</v>
      </c>
      <c r="AL129" s="961"/>
      <c r="AM129" s="961"/>
      <c r="AN129" s="961"/>
      <c r="AO129" s="962"/>
      <c r="AP129" s="1075"/>
      <c r="AQ129" s="1076"/>
      <c r="AR129" s="1076"/>
      <c r="AS129" s="1076"/>
      <c r="AT129" s="1077"/>
      <c r="AU129" s="233"/>
      <c r="AV129" s="233"/>
      <c r="AW129" s="233"/>
      <c r="AX129" s="1067" t="s">
        <v>493</v>
      </c>
      <c r="AY129" s="925"/>
      <c r="AZ129" s="925"/>
      <c r="BA129" s="925"/>
      <c r="BB129" s="925"/>
      <c r="BC129" s="925"/>
      <c r="BD129" s="925"/>
      <c r="BE129" s="926"/>
      <c r="BF129" s="1068" t="s">
        <v>491</v>
      </c>
      <c r="BG129" s="1069"/>
      <c r="BH129" s="1069"/>
      <c r="BI129" s="1069"/>
      <c r="BJ129" s="1069"/>
      <c r="BK129" s="1069"/>
      <c r="BL129" s="1070"/>
      <c r="BM129" s="1068">
        <v>20</v>
      </c>
      <c r="BN129" s="1069"/>
      <c r="BO129" s="1069"/>
      <c r="BP129" s="1069"/>
      <c r="BQ129" s="1069"/>
      <c r="BR129" s="1069"/>
      <c r="BS129" s="1070"/>
      <c r="BT129" s="1068">
        <v>30</v>
      </c>
      <c r="BU129" s="1069"/>
      <c r="BV129" s="1069"/>
      <c r="BW129" s="1069"/>
      <c r="BX129" s="1069"/>
      <c r="BY129" s="1069"/>
      <c r="BZ129" s="1071"/>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6" t="s">
        <v>494</v>
      </c>
      <c r="B130" s="937"/>
      <c r="C130" s="937"/>
      <c r="D130" s="937"/>
      <c r="E130" s="937"/>
      <c r="F130" s="937"/>
      <c r="G130" s="937"/>
      <c r="H130" s="937"/>
      <c r="I130" s="937"/>
      <c r="J130" s="937"/>
      <c r="K130" s="937"/>
      <c r="L130" s="937"/>
      <c r="M130" s="937"/>
      <c r="N130" s="937"/>
      <c r="O130" s="937"/>
      <c r="P130" s="937"/>
      <c r="Q130" s="937"/>
      <c r="R130" s="937"/>
      <c r="S130" s="937"/>
      <c r="T130" s="937"/>
      <c r="U130" s="937"/>
      <c r="V130" s="937"/>
      <c r="W130" s="1072" t="s">
        <v>495</v>
      </c>
      <c r="X130" s="1073"/>
      <c r="Y130" s="1073"/>
      <c r="Z130" s="1074"/>
      <c r="AA130" s="960">
        <v>136236</v>
      </c>
      <c r="AB130" s="961"/>
      <c r="AC130" s="961"/>
      <c r="AD130" s="961"/>
      <c r="AE130" s="962"/>
      <c r="AF130" s="963">
        <v>136208</v>
      </c>
      <c r="AG130" s="961"/>
      <c r="AH130" s="961"/>
      <c r="AI130" s="961"/>
      <c r="AJ130" s="962"/>
      <c r="AK130" s="963">
        <v>129917</v>
      </c>
      <c r="AL130" s="961"/>
      <c r="AM130" s="961"/>
      <c r="AN130" s="961"/>
      <c r="AO130" s="962"/>
      <c r="AP130" s="1075"/>
      <c r="AQ130" s="1076"/>
      <c r="AR130" s="1076"/>
      <c r="AS130" s="1076"/>
      <c r="AT130" s="1077"/>
      <c r="AU130" s="233"/>
      <c r="AV130" s="233"/>
      <c r="AW130" s="233"/>
      <c r="AX130" s="1067" t="s">
        <v>496</v>
      </c>
      <c r="AY130" s="925"/>
      <c r="AZ130" s="925"/>
      <c r="BA130" s="925"/>
      <c r="BB130" s="925"/>
      <c r="BC130" s="925"/>
      <c r="BD130" s="925"/>
      <c r="BE130" s="926"/>
      <c r="BF130" s="1103">
        <v>7</v>
      </c>
      <c r="BG130" s="1104"/>
      <c r="BH130" s="1104"/>
      <c r="BI130" s="1104"/>
      <c r="BJ130" s="1104"/>
      <c r="BK130" s="1104"/>
      <c r="BL130" s="1105"/>
      <c r="BM130" s="1103">
        <v>25</v>
      </c>
      <c r="BN130" s="1104"/>
      <c r="BO130" s="1104"/>
      <c r="BP130" s="1104"/>
      <c r="BQ130" s="1104"/>
      <c r="BR130" s="1104"/>
      <c r="BS130" s="1105"/>
      <c r="BT130" s="1103">
        <v>35</v>
      </c>
      <c r="BU130" s="1104"/>
      <c r="BV130" s="1104"/>
      <c r="BW130" s="1104"/>
      <c r="BX130" s="1104"/>
      <c r="BY130" s="1104"/>
      <c r="BZ130" s="1106"/>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7"/>
      <c r="B131" s="1108"/>
      <c r="C131" s="1108"/>
      <c r="D131" s="1108"/>
      <c r="E131" s="1108"/>
      <c r="F131" s="1108"/>
      <c r="G131" s="1108"/>
      <c r="H131" s="1108"/>
      <c r="I131" s="1108"/>
      <c r="J131" s="1108"/>
      <c r="K131" s="1108"/>
      <c r="L131" s="1108"/>
      <c r="M131" s="1108"/>
      <c r="N131" s="1108"/>
      <c r="O131" s="1108"/>
      <c r="P131" s="1108"/>
      <c r="Q131" s="1108"/>
      <c r="R131" s="1108"/>
      <c r="S131" s="1108"/>
      <c r="T131" s="1108"/>
      <c r="U131" s="1108"/>
      <c r="V131" s="1108"/>
      <c r="W131" s="1109" t="s">
        <v>497</v>
      </c>
      <c r="X131" s="1110"/>
      <c r="Y131" s="1110"/>
      <c r="Z131" s="1111"/>
      <c r="AA131" s="1006">
        <v>629163</v>
      </c>
      <c r="AB131" s="988"/>
      <c r="AC131" s="988"/>
      <c r="AD131" s="988"/>
      <c r="AE131" s="989"/>
      <c r="AF131" s="987">
        <v>719569</v>
      </c>
      <c r="AG131" s="988"/>
      <c r="AH131" s="988"/>
      <c r="AI131" s="988"/>
      <c r="AJ131" s="989"/>
      <c r="AK131" s="987">
        <v>701952</v>
      </c>
      <c r="AL131" s="988"/>
      <c r="AM131" s="988"/>
      <c r="AN131" s="988"/>
      <c r="AO131" s="989"/>
      <c r="AP131" s="1112"/>
      <c r="AQ131" s="1113"/>
      <c r="AR131" s="1113"/>
      <c r="AS131" s="1113"/>
      <c r="AT131" s="1114"/>
      <c r="AU131" s="233"/>
      <c r="AV131" s="233"/>
      <c r="AW131" s="233"/>
      <c r="AX131" s="1085" t="s">
        <v>498</v>
      </c>
      <c r="AY131" s="726"/>
      <c r="AZ131" s="726"/>
      <c r="BA131" s="726"/>
      <c r="BB131" s="726"/>
      <c r="BC131" s="726"/>
      <c r="BD131" s="726"/>
      <c r="BE131" s="1038"/>
      <c r="BF131" s="1086" t="s">
        <v>436</v>
      </c>
      <c r="BG131" s="1087"/>
      <c r="BH131" s="1087"/>
      <c r="BI131" s="1087"/>
      <c r="BJ131" s="1087"/>
      <c r="BK131" s="1087"/>
      <c r="BL131" s="1088"/>
      <c r="BM131" s="1086">
        <v>350</v>
      </c>
      <c r="BN131" s="1087"/>
      <c r="BO131" s="1087"/>
      <c r="BP131" s="1087"/>
      <c r="BQ131" s="1087"/>
      <c r="BR131" s="1087"/>
      <c r="BS131" s="1088"/>
      <c r="BT131" s="1089"/>
      <c r="BU131" s="1090"/>
      <c r="BV131" s="1090"/>
      <c r="BW131" s="1090"/>
      <c r="BX131" s="1090"/>
      <c r="BY131" s="1090"/>
      <c r="BZ131" s="1091"/>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2" t="s">
        <v>499</v>
      </c>
      <c r="B132" s="1093"/>
      <c r="C132" s="1093"/>
      <c r="D132" s="1093"/>
      <c r="E132" s="1093"/>
      <c r="F132" s="1093"/>
      <c r="G132" s="1093"/>
      <c r="H132" s="1093"/>
      <c r="I132" s="1093"/>
      <c r="J132" s="1093"/>
      <c r="K132" s="1093"/>
      <c r="L132" s="1093"/>
      <c r="M132" s="1093"/>
      <c r="N132" s="1093"/>
      <c r="O132" s="1093"/>
      <c r="P132" s="1093"/>
      <c r="Q132" s="1093"/>
      <c r="R132" s="1093"/>
      <c r="S132" s="1093"/>
      <c r="T132" s="1093"/>
      <c r="U132" s="1093"/>
      <c r="V132" s="1096" t="s">
        <v>500</v>
      </c>
      <c r="W132" s="1096"/>
      <c r="X132" s="1096"/>
      <c r="Y132" s="1096"/>
      <c r="Z132" s="1097"/>
      <c r="AA132" s="1098">
        <v>5.86827261</v>
      </c>
      <c r="AB132" s="1099"/>
      <c r="AC132" s="1099"/>
      <c r="AD132" s="1099"/>
      <c r="AE132" s="1100"/>
      <c r="AF132" s="1101">
        <v>6.0254124339999997</v>
      </c>
      <c r="AG132" s="1099"/>
      <c r="AH132" s="1099"/>
      <c r="AI132" s="1099"/>
      <c r="AJ132" s="1100"/>
      <c r="AK132" s="1101">
        <v>9.3919527259999995</v>
      </c>
      <c r="AL132" s="1099"/>
      <c r="AM132" s="1099"/>
      <c r="AN132" s="1099"/>
      <c r="AO132" s="1100"/>
      <c r="AP132" s="1003"/>
      <c r="AQ132" s="1004"/>
      <c r="AR132" s="1004"/>
      <c r="AS132" s="1004"/>
      <c r="AT132" s="1102"/>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4"/>
      <c r="B133" s="1095"/>
      <c r="C133" s="1095"/>
      <c r="D133" s="1095"/>
      <c r="E133" s="1095"/>
      <c r="F133" s="1095"/>
      <c r="G133" s="1095"/>
      <c r="H133" s="1095"/>
      <c r="I133" s="1095"/>
      <c r="J133" s="1095"/>
      <c r="K133" s="1095"/>
      <c r="L133" s="1095"/>
      <c r="M133" s="1095"/>
      <c r="N133" s="1095"/>
      <c r="O133" s="1095"/>
      <c r="P133" s="1095"/>
      <c r="Q133" s="1095"/>
      <c r="R133" s="1095"/>
      <c r="S133" s="1095"/>
      <c r="T133" s="1095"/>
      <c r="U133" s="1095"/>
      <c r="V133" s="1079" t="s">
        <v>501</v>
      </c>
      <c r="W133" s="1079"/>
      <c r="X133" s="1079"/>
      <c r="Y133" s="1079"/>
      <c r="Z133" s="1080"/>
      <c r="AA133" s="1081">
        <v>5.4</v>
      </c>
      <c r="AB133" s="1082"/>
      <c r="AC133" s="1082"/>
      <c r="AD133" s="1082"/>
      <c r="AE133" s="1083"/>
      <c r="AF133" s="1081">
        <v>5.9</v>
      </c>
      <c r="AG133" s="1082"/>
      <c r="AH133" s="1082"/>
      <c r="AI133" s="1082"/>
      <c r="AJ133" s="1083"/>
      <c r="AK133" s="1081">
        <v>7</v>
      </c>
      <c r="AL133" s="1082"/>
      <c r="AM133" s="1082"/>
      <c r="AN133" s="1082"/>
      <c r="AO133" s="1083"/>
      <c r="AP133" s="1030"/>
      <c r="AQ133" s="1031"/>
      <c r="AR133" s="1031"/>
      <c r="AS133" s="1031"/>
      <c r="AT133" s="108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AjHY2bHeKxQo9TP8qXDgO2920cOXyawuZxTKGd9FuHWZ5OoXfX+iwp4dJ82dZrDBXwCo3lnAWTJN94EwX26Jiw==" saltValue="xujMfJeEfCZk08A9k4vBR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1:AT81"/>
    <mergeCell ref="AU81:AY81"/>
    <mergeCell ref="AZ82:BD82"/>
    <mergeCell ref="BS82:CG82"/>
    <mergeCell ref="CH82:CL82"/>
    <mergeCell ref="CM82:CQ82"/>
    <mergeCell ref="B82:P82"/>
    <mergeCell ref="Q82:U82"/>
    <mergeCell ref="V82:Z82"/>
    <mergeCell ref="AA82:AE82"/>
    <mergeCell ref="AF82:AJ82"/>
    <mergeCell ref="AK82:AO82"/>
    <mergeCell ref="AP82:AT82"/>
    <mergeCell ref="AU82:AY82"/>
    <mergeCell ref="DG81:DK81"/>
    <mergeCell ref="DL81:DP81"/>
    <mergeCell ref="DQ81:DU81"/>
    <mergeCell ref="DV81:DZ81"/>
    <mergeCell ref="B81:P81"/>
    <mergeCell ref="Q81:U81"/>
    <mergeCell ref="V81:Z81"/>
    <mergeCell ref="AA81:AE81"/>
    <mergeCell ref="AF81:AJ81"/>
    <mergeCell ref="AK81:AO81"/>
    <mergeCell ref="BS81:CG81"/>
    <mergeCell ref="CH81:CL81"/>
    <mergeCell ref="CM81:CQ81"/>
    <mergeCell ref="CR81:CV81"/>
    <mergeCell ref="CW81:DA81"/>
    <mergeCell ref="DB81:DF81"/>
    <mergeCell ref="DV80:DZ80"/>
    <mergeCell ref="B80:P80"/>
    <mergeCell ref="Q80:U80"/>
    <mergeCell ref="V80:Z80"/>
    <mergeCell ref="AA80:AE80"/>
    <mergeCell ref="AF80:AJ80"/>
    <mergeCell ref="AK80:AO80"/>
    <mergeCell ref="AP80:AT80"/>
    <mergeCell ref="AU80:AY80"/>
    <mergeCell ref="AZ81:BD81"/>
    <mergeCell ref="CR80:CV80"/>
    <mergeCell ref="CW80:DA80"/>
    <mergeCell ref="DB80:DF80"/>
    <mergeCell ref="DG80:DK80"/>
    <mergeCell ref="DL80:DP80"/>
    <mergeCell ref="DQ80:DU80"/>
    <mergeCell ref="AZ80:BD80"/>
    <mergeCell ref="BS80:CG80"/>
    <mergeCell ref="CH80:CL80"/>
    <mergeCell ref="CM80:CQ80"/>
    <mergeCell ref="DG79:DK79"/>
    <mergeCell ref="DL79:DP79"/>
    <mergeCell ref="DQ79:DU79"/>
    <mergeCell ref="DV79:DZ79"/>
    <mergeCell ref="B79:P79"/>
    <mergeCell ref="Q79:U79"/>
    <mergeCell ref="V79:Z79"/>
    <mergeCell ref="AA79:AE79"/>
    <mergeCell ref="AF79:AJ79"/>
    <mergeCell ref="AK79:AO79"/>
    <mergeCell ref="BS79:CG79"/>
    <mergeCell ref="CH79:CL79"/>
    <mergeCell ref="CM79:CQ79"/>
    <mergeCell ref="CR79:CV79"/>
    <mergeCell ref="CW79:DA79"/>
    <mergeCell ref="DB79:DF79"/>
    <mergeCell ref="DV78:DZ78"/>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AP79:AT79"/>
    <mergeCell ref="AU79:AY79"/>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03007-1F39-4F03-96A5-588EB598C36D}">
  <sheetPr>
    <pageSetUpPr fitToPage="1"/>
  </sheetPr>
  <dimension ref="A1:DQ105"/>
  <sheetViews>
    <sheetView showGridLines="0" tabSelected="1" view="pageBreakPreview" topLeftCell="AJ56" zoomScaleNormal="85" zoomScaleSheetLayoutView="100" workbookViewId="0">
      <selection activeCell="AO74" sqref="AO74"/>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502</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v5kG2tlTpPXYTtnPfoCzHKH4QXKumb6dKzGi79LFJrX405aFpPSyZ8YIrQfwNE6CBn/UjYTnkXAAJoJMC4YzXg==" saltValue="NzkcpdQ3SOTiWD9nolP6GA==" spinCount="100000" sheet="1" objects="1" scenarios="1"/>
  <dataConsolidate/>
  <phoneticPr fontId="2"/>
  <printOptions horizontalCentered="1" verticalCentered="1"/>
  <pageMargins left="0" right="0" top="0" bottom="0" header="0" footer="0"/>
  <pageSetup paperSize="9" scale="10"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7"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1fuVz8G8Obcx6dykGBPvJRZ4KLQxBJi3+SLauBw791hxHNcQEwn7av9B4wuaUHG9qOox5GYKhvzrEL9qHnuVw==" saltValue="dFFsczmtsLa0/eC7KmG1h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504</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6" t="s">
        <v>505</v>
      </c>
      <c r="AP7" s="272"/>
      <c r="AQ7" s="273" t="s">
        <v>506</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7"/>
      <c r="AP8" s="278" t="s">
        <v>507</v>
      </c>
      <c r="AQ8" s="279" t="s">
        <v>508</v>
      </c>
      <c r="AR8" s="280" t="s">
        <v>509</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8" t="s">
        <v>510</v>
      </c>
      <c r="AL9" s="1119"/>
      <c r="AM9" s="1119"/>
      <c r="AN9" s="1120"/>
      <c r="AO9" s="281">
        <v>394825</v>
      </c>
      <c r="AP9" s="281">
        <v>568094</v>
      </c>
      <c r="AQ9" s="282">
        <v>255467</v>
      </c>
      <c r="AR9" s="283">
        <v>122.4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8" t="s">
        <v>511</v>
      </c>
      <c r="AL10" s="1119"/>
      <c r="AM10" s="1119"/>
      <c r="AN10" s="1120"/>
      <c r="AO10" s="284">
        <v>3082</v>
      </c>
      <c r="AP10" s="284">
        <v>4435</v>
      </c>
      <c r="AQ10" s="285">
        <v>29275</v>
      </c>
      <c r="AR10" s="286">
        <v>-84.9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8" t="s">
        <v>512</v>
      </c>
      <c r="AL11" s="1119"/>
      <c r="AM11" s="1119"/>
      <c r="AN11" s="1120"/>
      <c r="AO11" s="284" t="s">
        <v>513</v>
      </c>
      <c r="AP11" s="284" t="s">
        <v>513</v>
      </c>
      <c r="AQ11" s="285">
        <v>3959</v>
      </c>
      <c r="AR11" s="286" t="s">
        <v>513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8" t="s">
        <v>514</v>
      </c>
      <c r="AL12" s="1119"/>
      <c r="AM12" s="1119"/>
      <c r="AN12" s="1120"/>
      <c r="AO12" s="284" t="s">
        <v>513</v>
      </c>
      <c r="AP12" s="284" t="s">
        <v>513</v>
      </c>
      <c r="AQ12" s="285" t="s">
        <v>513</v>
      </c>
      <c r="AR12" s="286" t="s">
        <v>513</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8" t="s">
        <v>515</v>
      </c>
      <c r="AL13" s="1119"/>
      <c r="AM13" s="1119"/>
      <c r="AN13" s="1120"/>
      <c r="AO13" s="284">
        <v>7038</v>
      </c>
      <c r="AP13" s="284">
        <v>10127</v>
      </c>
      <c r="AQ13" s="285">
        <v>9349</v>
      </c>
      <c r="AR13" s="286">
        <v>8.3000000000000007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8" t="s">
        <v>516</v>
      </c>
      <c r="AL14" s="1119"/>
      <c r="AM14" s="1119"/>
      <c r="AN14" s="1120"/>
      <c r="AO14" s="284" t="s">
        <v>513</v>
      </c>
      <c r="AP14" s="284" t="s">
        <v>513</v>
      </c>
      <c r="AQ14" s="285">
        <v>4659</v>
      </c>
      <c r="AR14" s="286" t="s">
        <v>513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1" t="s">
        <v>517</v>
      </c>
      <c r="AL15" s="1122"/>
      <c r="AM15" s="1122"/>
      <c r="AN15" s="1123"/>
      <c r="AO15" s="284">
        <v>-36343</v>
      </c>
      <c r="AP15" s="284">
        <v>-52292</v>
      </c>
      <c r="AQ15" s="285">
        <v>-18111</v>
      </c>
      <c r="AR15" s="286">
        <v>188.7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1" t="s">
        <v>188</v>
      </c>
      <c r="AL16" s="1122"/>
      <c r="AM16" s="1122"/>
      <c r="AN16" s="1123"/>
      <c r="AO16" s="284">
        <v>368602</v>
      </c>
      <c r="AP16" s="284">
        <v>530363</v>
      </c>
      <c r="AQ16" s="285">
        <v>284598</v>
      </c>
      <c r="AR16" s="286">
        <v>86.4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518</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519</v>
      </c>
      <c r="AP20" s="293" t="s">
        <v>520</v>
      </c>
      <c r="AQ20" s="294" t="s">
        <v>521</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4" t="s">
        <v>522</v>
      </c>
      <c r="AL21" s="1125"/>
      <c r="AM21" s="1125"/>
      <c r="AN21" s="1126"/>
      <c r="AO21" s="297">
        <v>53.24</v>
      </c>
      <c r="AP21" s="298">
        <v>25.07</v>
      </c>
      <c r="AQ21" s="299">
        <v>28.17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4" t="s">
        <v>523</v>
      </c>
      <c r="AL22" s="1125"/>
      <c r="AM22" s="1125"/>
      <c r="AN22" s="1126"/>
      <c r="AO22" s="302">
        <v>95.5</v>
      </c>
      <c r="AP22" s="303">
        <v>94.5</v>
      </c>
      <c r="AQ22" s="304">
        <v>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5" t="s">
        <v>524</v>
      </c>
      <c r="B26" s="1115"/>
      <c r="C26" s="1115"/>
      <c r="D26" s="1115"/>
      <c r="E26" s="1115"/>
      <c r="F26" s="1115"/>
      <c r="G26" s="1115"/>
      <c r="H26" s="1115"/>
      <c r="I26" s="1115"/>
      <c r="J26" s="1115"/>
      <c r="K26" s="1115"/>
      <c r="L26" s="1115"/>
      <c r="M26" s="1115"/>
      <c r="N26" s="1115"/>
      <c r="O26" s="1115"/>
      <c r="P26" s="1115"/>
      <c r="Q26" s="1115"/>
      <c r="R26" s="1115"/>
      <c r="S26" s="1115"/>
      <c r="T26" s="1115"/>
      <c r="U26" s="1115"/>
      <c r="V26" s="1115"/>
      <c r="W26" s="1115"/>
      <c r="X26" s="1115"/>
      <c r="Y26" s="1115"/>
      <c r="Z26" s="1115"/>
      <c r="AA26" s="1115"/>
      <c r="AB26" s="1115"/>
      <c r="AC26" s="1115"/>
      <c r="AD26" s="1115"/>
      <c r="AE26" s="1115"/>
      <c r="AF26" s="1115"/>
      <c r="AG26" s="1115"/>
      <c r="AH26" s="1115"/>
      <c r="AI26" s="1115"/>
      <c r="AJ26" s="1115"/>
      <c r="AK26" s="1115"/>
      <c r="AL26" s="1115"/>
      <c r="AM26" s="1115"/>
      <c r="AN26" s="1115"/>
      <c r="AO26" s="1115"/>
      <c r="AP26" s="1115"/>
      <c r="AQ26" s="1115"/>
      <c r="AR26" s="1115"/>
      <c r="AS26" s="1115"/>
      <c r="AT26" s="267"/>
    </row>
    <row r="27" spans="1:46" x14ac:dyDescent="0.15">
      <c r="A27" s="309"/>
      <c r="AO27" s="262"/>
      <c r="AP27" s="262"/>
      <c r="AQ27" s="262"/>
      <c r="AR27" s="262"/>
      <c r="AS27" s="262"/>
      <c r="AT27" s="262"/>
    </row>
    <row r="28" spans="1:46" ht="17.25" x14ac:dyDescent="0.15">
      <c r="A28" s="263" t="s">
        <v>525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526</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6" t="s">
        <v>505</v>
      </c>
      <c r="AP30" s="272"/>
      <c r="AQ30" s="273" t="s">
        <v>506</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7"/>
      <c r="AP31" s="278" t="s">
        <v>507</v>
      </c>
      <c r="AQ31" s="279" t="s">
        <v>508</v>
      </c>
      <c r="AR31" s="280" t="s">
        <v>509</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2" t="s">
        <v>527</v>
      </c>
      <c r="AL32" s="1133"/>
      <c r="AM32" s="1133"/>
      <c r="AN32" s="1134"/>
      <c r="AO32" s="312">
        <v>174388</v>
      </c>
      <c r="AP32" s="312">
        <v>250918</v>
      </c>
      <c r="AQ32" s="313">
        <v>156764</v>
      </c>
      <c r="AR32" s="314">
        <v>60.1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2" t="s">
        <v>528</v>
      </c>
      <c r="AL33" s="1133"/>
      <c r="AM33" s="1133"/>
      <c r="AN33" s="1134"/>
      <c r="AO33" s="312" t="s">
        <v>513</v>
      </c>
      <c r="AP33" s="312" t="s">
        <v>513</v>
      </c>
      <c r="AQ33" s="313" t="s">
        <v>513</v>
      </c>
      <c r="AR33" s="314" t="s">
        <v>513</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2" t="s">
        <v>529</v>
      </c>
      <c r="AL34" s="1133"/>
      <c r="AM34" s="1133"/>
      <c r="AN34" s="1134"/>
      <c r="AO34" s="312" t="s">
        <v>513</v>
      </c>
      <c r="AP34" s="312" t="s">
        <v>513</v>
      </c>
      <c r="AQ34" s="313" t="s">
        <v>513</v>
      </c>
      <c r="AR34" s="314" t="s">
        <v>513</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2" t="s">
        <v>530</v>
      </c>
      <c r="AL35" s="1133"/>
      <c r="AM35" s="1133"/>
      <c r="AN35" s="1134"/>
      <c r="AO35" s="312">
        <v>33449</v>
      </c>
      <c r="AP35" s="312">
        <v>48128</v>
      </c>
      <c r="AQ35" s="313">
        <v>30923</v>
      </c>
      <c r="AR35" s="314">
        <v>55.6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2" t="s">
        <v>531</v>
      </c>
      <c r="AL36" s="1133"/>
      <c r="AM36" s="1133"/>
      <c r="AN36" s="1134"/>
      <c r="AO36" s="312">
        <v>439</v>
      </c>
      <c r="AP36" s="312">
        <v>632</v>
      </c>
      <c r="AQ36" s="313">
        <v>4657</v>
      </c>
      <c r="AR36" s="314">
        <v>-86.4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2" t="s">
        <v>532</v>
      </c>
      <c r="AL37" s="1133"/>
      <c r="AM37" s="1133"/>
      <c r="AN37" s="1134"/>
      <c r="AO37" s="312" t="s">
        <v>513</v>
      </c>
      <c r="AP37" s="312" t="s">
        <v>513</v>
      </c>
      <c r="AQ37" s="313">
        <v>888</v>
      </c>
      <c r="AR37" s="314" t="s">
        <v>513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5" t="s">
        <v>533</v>
      </c>
      <c r="AL38" s="1136"/>
      <c r="AM38" s="1136"/>
      <c r="AN38" s="1137"/>
      <c r="AO38" s="315">
        <v>1</v>
      </c>
      <c r="AP38" s="315">
        <v>1</v>
      </c>
      <c r="AQ38" s="316">
        <v>21</v>
      </c>
      <c r="AR38" s="304">
        <v>-95.2</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5" t="s">
        <v>534</v>
      </c>
      <c r="AL39" s="1136"/>
      <c r="AM39" s="1136"/>
      <c r="AN39" s="1137"/>
      <c r="AO39" s="312">
        <v>-12433</v>
      </c>
      <c r="AP39" s="312">
        <v>-17889</v>
      </c>
      <c r="AQ39" s="313">
        <v>-6724</v>
      </c>
      <c r="AR39" s="314">
        <v>166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2" t="s">
        <v>535</v>
      </c>
      <c r="AL40" s="1133"/>
      <c r="AM40" s="1133"/>
      <c r="AN40" s="1134"/>
      <c r="AO40" s="312">
        <v>-129917</v>
      </c>
      <c r="AP40" s="312">
        <v>-186931</v>
      </c>
      <c r="AQ40" s="313">
        <v>-136123</v>
      </c>
      <c r="AR40" s="314">
        <v>37.299999999999997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8" t="s">
        <v>300</v>
      </c>
      <c r="AL41" s="1139"/>
      <c r="AM41" s="1139"/>
      <c r="AN41" s="1140"/>
      <c r="AO41" s="312">
        <v>65927</v>
      </c>
      <c r="AP41" s="312">
        <v>94859</v>
      </c>
      <c r="AQ41" s="313">
        <v>50405</v>
      </c>
      <c r="AR41" s="314">
        <v>88.2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536</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7" t="s">
        <v>505</v>
      </c>
      <c r="AN49" s="1129" t="s">
        <v>539</v>
      </c>
      <c r="AO49" s="1130"/>
      <c r="AP49" s="1130"/>
      <c r="AQ49" s="1130"/>
      <c r="AR49" s="1131"/>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8"/>
      <c r="AN50" s="328" t="s">
        <v>540</v>
      </c>
      <c r="AO50" s="329" t="s">
        <v>541</v>
      </c>
      <c r="AP50" s="330" t="s">
        <v>542</v>
      </c>
      <c r="AQ50" s="331" t="s">
        <v>543</v>
      </c>
      <c r="AR50" s="332" t="s">
        <v>544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545</v>
      </c>
      <c r="AL51" s="325"/>
      <c r="AM51" s="333">
        <v>374434</v>
      </c>
      <c r="AN51" s="334">
        <v>516461</v>
      </c>
      <c r="AO51" s="335">
        <v>-44.9</v>
      </c>
      <c r="AP51" s="336">
        <v>289738</v>
      </c>
      <c r="AQ51" s="337">
        <v>-8.6999999999999993</v>
      </c>
      <c r="AR51" s="338">
        <v>-36.200000000000003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546</v>
      </c>
      <c r="AM52" s="341">
        <v>121018</v>
      </c>
      <c r="AN52" s="342">
        <v>166921</v>
      </c>
      <c r="AO52" s="343">
        <v>128.19999999999999</v>
      </c>
      <c r="AP52" s="344">
        <v>156238</v>
      </c>
      <c r="AQ52" s="345">
        <v>-4.9000000000000004</v>
      </c>
      <c r="AR52" s="346">
        <v>133.1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547</v>
      </c>
      <c r="AL53" s="325"/>
      <c r="AM53" s="333">
        <v>72297</v>
      </c>
      <c r="AN53" s="334">
        <v>101684</v>
      </c>
      <c r="AO53" s="335">
        <v>-80.3</v>
      </c>
      <c r="AP53" s="336">
        <v>316937</v>
      </c>
      <c r="AQ53" s="337">
        <v>9.4</v>
      </c>
      <c r="AR53" s="338">
        <v>-89.7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546</v>
      </c>
      <c r="AM54" s="341">
        <v>50658</v>
      </c>
      <c r="AN54" s="342">
        <v>71249</v>
      </c>
      <c r="AO54" s="343">
        <v>-57.3</v>
      </c>
      <c r="AP54" s="344">
        <v>199150</v>
      </c>
      <c r="AQ54" s="345">
        <v>27.5</v>
      </c>
      <c r="AR54" s="346">
        <v>-84.8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548</v>
      </c>
      <c r="AL55" s="325"/>
      <c r="AM55" s="333">
        <v>153907</v>
      </c>
      <c r="AN55" s="334">
        <v>212579</v>
      </c>
      <c r="AO55" s="335">
        <v>109.1</v>
      </c>
      <c r="AP55" s="336">
        <v>332350</v>
      </c>
      <c r="AQ55" s="337">
        <v>4.9000000000000004</v>
      </c>
      <c r="AR55" s="338">
        <v>104.2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546</v>
      </c>
      <c r="AM56" s="341">
        <v>7624</v>
      </c>
      <c r="AN56" s="342">
        <v>10530</v>
      </c>
      <c r="AO56" s="343">
        <v>-85.2</v>
      </c>
      <c r="AP56" s="344">
        <v>200453</v>
      </c>
      <c r="AQ56" s="345">
        <v>0.7</v>
      </c>
      <c r="AR56" s="346">
        <v>-85.9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549</v>
      </c>
      <c r="AL57" s="325"/>
      <c r="AM57" s="333">
        <v>164185</v>
      </c>
      <c r="AN57" s="334">
        <v>229309</v>
      </c>
      <c r="AO57" s="335">
        <v>7.9</v>
      </c>
      <c r="AP57" s="336">
        <v>362690</v>
      </c>
      <c r="AQ57" s="337">
        <v>9.1</v>
      </c>
      <c r="AR57" s="338">
        <v>-1.2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546</v>
      </c>
      <c r="AM58" s="341">
        <v>31745</v>
      </c>
      <c r="AN58" s="342">
        <v>44337</v>
      </c>
      <c r="AO58" s="343">
        <v>321.10000000000002</v>
      </c>
      <c r="AP58" s="344">
        <v>172580</v>
      </c>
      <c r="AQ58" s="345">
        <v>-13.9</v>
      </c>
      <c r="AR58" s="346">
        <v>335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550</v>
      </c>
      <c r="AL59" s="325"/>
      <c r="AM59" s="333">
        <v>149748</v>
      </c>
      <c r="AN59" s="334">
        <v>215465</v>
      </c>
      <c r="AO59" s="335">
        <v>-6</v>
      </c>
      <c r="AP59" s="336">
        <v>296093</v>
      </c>
      <c r="AQ59" s="337">
        <v>-18.399999999999999</v>
      </c>
      <c r="AR59" s="338">
        <v>12.4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546</v>
      </c>
      <c r="AM60" s="341">
        <v>45833</v>
      </c>
      <c r="AN60" s="342">
        <v>65947</v>
      </c>
      <c r="AO60" s="343">
        <v>48.7</v>
      </c>
      <c r="AP60" s="344">
        <v>140545</v>
      </c>
      <c r="AQ60" s="345">
        <v>-18.600000000000001</v>
      </c>
      <c r="AR60" s="346">
        <v>67.3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551</v>
      </c>
      <c r="AL61" s="347"/>
      <c r="AM61" s="348">
        <v>182914</v>
      </c>
      <c r="AN61" s="349">
        <v>255100</v>
      </c>
      <c r="AO61" s="350">
        <v>-2.8</v>
      </c>
      <c r="AP61" s="351">
        <v>319562</v>
      </c>
      <c r="AQ61" s="352">
        <v>-0.7</v>
      </c>
      <c r="AR61" s="338">
        <v>-2.1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546</v>
      </c>
      <c r="AM62" s="341">
        <v>51376</v>
      </c>
      <c r="AN62" s="342">
        <v>71797</v>
      </c>
      <c r="AO62" s="343">
        <v>71.099999999999994</v>
      </c>
      <c r="AP62" s="344">
        <v>173793</v>
      </c>
      <c r="AQ62" s="345">
        <v>-1.8</v>
      </c>
      <c r="AR62" s="346">
        <v>72.900000000000006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VciNglY7UE64gqsVR7qffZEDaYg0ordTRqHxHL3vHQB72dIjcq9u9+FF79+HeEdGe6QGaJ4bqzk5vE5R3ILf2w==" saltValue="3fe333+eOwR6HVjvjTJhw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1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8"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553</v>
      </c>
    </row>
    <row r="120" spans="125:125" ht="13.5" hidden="1" customHeight="1" x14ac:dyDescent="0.15"/>
    <row r="121" spans="125:125" ht="13.5" hidden="1" customHeight="1" x14ac:dyDescent="0.15">
      <c r="DU121" s="259"/>
    </row>
  </sheetData>
  <sheetProtection algorithmName="SHA-512" hashValue="NXBmFYXTmGkJ8GclxMIbv08jbFPE/lOmvLqEIHIRiz0xWnur/ekd0s4bBGjwXUiHAGx+YA4yRw6E0+LIr6U5FA==" saltValue="B6qThV/ss0Bcqjr8DQ5bJ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554</v>
      </c>
    </row>
  </sheetData>
  <sheetProtection algorithmName="SHA-512" hashValue="+aK6PnMtiRta0iFN/oL0zzhffhijf+13KcO5XBazZS8ooon8ZNRt51B7sGEhY6dexsnsnK2eVeg1zMmXs8aX9A==" saltValue="CKNvZ9KLeqZip6rVDQkvZ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8"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141" t="s">
        <v>3</v>
      </c>
      <c r="D47" s="1141"/>
      <c r="E47" s="1142"/>
      <c r="F47" s="11">
        <v>68.03</v>
      </c>
      <c r="G47" s="12">
        <v>74.59</v>
      </c>
      <c r="H47" s="12">
        <v>72.41</v>
      </c>
      <c r="I47" s="12">
        <v>74.75</v>
      </c>
      <c r="J47" s="13">
        <v>88.92</v>
      </c>
    </row>
    <row r="48" spans="2:10" ht="57.75" customHeight="1" x14ac:dyDescent="0.15">
      <c r="B48" s="14"/>
      <c r="C48" s="1143" t="s">
        <v>4</v>
      </c>
      <c r="D48" s="1143"/>
      <c r="E48" s="1144"/>
      <c r="F48" s="15">
        <v>14.6</v>
      </c>
      <c r="G48" s="16">
        <v>11.38</v>
      </c>
      <c r="H48" s="16">
        <v>17.48</v>
      </c>
      <c r="I48" s="16">
        <v>16.010000000000002</v>
      </c>
      <c r="J48" s="17">
        <v>13.01</v>
      </c>
    </row>
    <row r="49" spans="2:10" ht="57.75" customHeight="1" thickBot="1" x14ac:dyDescent="0.2">
      <c r="B49" s="18"/>
      <c r="C49" s="1145" t="s">
        <v>5</v>
      </c>
      <c r="D49" s="1145"/>
      <c r="E49" s="1146"/>
      <c r="F49" s="19">
        <v>6.98</v>
      </c>
      <c r="G49" s="20">
        <v>4.6500000000000004</v>
      </c>
      <c r="H49" s="20">
        <v>8.8699999999999992</v>
      </c>
      <c r="I49" s="20">
        <v>10.36</v>
      </c>
      <c r="J49" s="21">
        <v>8.57</v>
      </c>
    </row>
    <row r="50" spans="2:10" x14ac:dyDescent="0.15"/>
  </sheetData>
  <sheetProtection algorithmName="SHA-512" hashValue="sYn+WWqStNW41dslefU30e9hpjADJ2QqcBG/eQ37pmh7U6Lce8gFthybCpjNNGCMIHC1vww2H6YQz5HBw0K5mA==" saltValue="Add+2FpG7R5LU2jrCWDTZ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3"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153" t="s">
        <v>560</v>
      </c>
      <c r="D34" s="1153"/>
      <c r="E34" s="1154"/>
      <c r="F34" s="32">
        <v>14.6</v>
      </c>
      <c r="G34" s="33">
        <v>11.38</v>
      </c>
      <c r="H34" s="33">
        <v>17.47</v>
      </c>
      <c r="I34" s="33">
        <v>16</v>
      </c>
      <c r="J34" s="34">
        <v>13.01</v>
      </c>
      <c r="K34" s="22"/>
      <c r="L34" s="22"/>
      <c r="M34" s="22"/>
      <c r="N34" s="22"/>
      <c r="O34" s="22"/>
      <c r="P34" s="22"/>
    </row>
    <row r="35" spans="1:16" ht="39" customHeight="1" x14ac:dyDescent="0.15">
      <c r="A35" s="22"/>
      <c r="B35" s="35"/>
      <c r="C35" s="1147" t="s">
        <v>561</v>
      </c>
      <c r="D35" s="1148"/>
      <c r="E35" s="1149"/>
      <c r="F35" s="36">
        <v>1.82</v>
      </c>
      <c r="G35" s="37">
        <v>2.92</v>
      </c>
      <c r="H35" s="37">
        <v>1.57</v>
      </c>
      <c r="I35" s="37">
        <v>1.0900000000000001</v>
      </c>
      <c r="J35" s="38">
        <v>1.61</v>
      </c>
      <c r="K35" s="22"/>
      <c r="L35" s="22"/>
      <c r="M35" s="22"/>
      <c r="N35" s="22"/>
      <c r="O35" s="22"/>
      <c r="P35" s="22"/>
    </row>
    <row r="36" spans="1:16" ht="39" customHeight="1" x14ac:dyDescent="0.15">
      <c r="A36" s="22"/>
      <c r="B36" s="35"/>
      <c r="C36" s="1147" t="s">
        <v>562</v>
      </c>
      <c r="D36" s="1148"/>
      <c r="E36" s="1149"/>
      <c r="F36" s="36">
        <v>0.01</v>
      </c>
      <c r="G36" s="37">
        <v>0.17</v>
      </c>
      <c r="H36" s="37">
        <v>0.09</v>
      </c>
      <c r="I36" s="37">
        <v>0.08</v>
      </c>
      <c r="J36" s="38">
        <v>0.17</v>
      </c>
      <c r="K36" s="22"/>
      <c r="L36" s="22"/>
      <c r="M36" s="22"/>
      <c r="N36" s="22"/>
      <c r="O36" s="22"/>
      <c r="P36" s="22"/>
    </row>
    <row r="37" spans="1:16" ht="39" customHeight="1" x14ac:dyDescent="0.15">
      <c r="A37" s="22"/>
      <c r="B37" s="35"/>
      <c r="C37" s="1147" t="s">
        <v>563</v>
      </c>
      <c r="D37" s="1148"/>
      <c r="E37" s="1149"/>
      <c r="F37" s="36">
        <v>0.01</v>
      </c>
      <c r="G37" s="37">
        <v>0.02</v>
      </c>
      <c r="H37" s="37">
        <v>0.03</v>
      </c>
      <c r="I37" s="37">
        <v>0</v>
      </c>
      <c r="J37" s="38">
        <v>7.0000000000000007E-2</v>
      </c>
      <c r="K37" s="22"/>
      <c r="L37" s="22"/>
      <c r="M37" s="22"/>
      <c r="N37" s="22"/>
      <c r="O37" s="22"/>
      <c r="P37" s="22"/>
    </row>
    <row r="38" spans="1:16" ht="39" customHeight="1" x14ac:dyDescent="0.15">
      <c r="A38" s="22"/>
      <c r="B38" s="35"/>
      <c r="C38" s="1147" t="s">
        <v>564</v>
      </c>
      <c r="D38" s="1148"/>
      <c r="E38" s="1149"/>
      <c r="F38" s="36">
        <v>0</v>
      </c>
      <c r="G38" s="37">
        <v>0</v>
      </c>
      <c r="H38" s="37">
        <v>0</v>
      </c>
      <c r="I38" s="37">
        <v>0</v>
      </c>
      <c r="J38" s="38">
        <v>0.01</v>
      </c>
      <c r="K38" s="22"/>
      <c r="L38" s="22"/>
      <c r="M38" s="22"/>
      <c r="N38" s="22"/>
      <c r="O38" s="22"/>
      <c r="P38" s="22"/>
    </row>
    <row r="39" spans="1:16" ht="39" customHeight="1" x14ac:dyDescent="0.15">
      <c r="A39" s="22"/>
      <c r="B39" s="35"/>
      <c r="C39" s="1147" t="s">
        <v>565</v>
      </c>
      <c r="D39" s="1148"/>
      <c r="E39" s="1149"/>
      <c r="F39" s="36">
        <v>4.41</v>
      </c>
      <c r="G39" s="37">
        <v>7.36</v>
      </c>
      <c r="H39" s="37" t="s">
        <v>566</v>
      </c>
      <c r="I39" s="37">
        <v>5.33</v>
      </c>
      <c r="J39" s="38">
        <v>0</v>
      </c>
      <c r="K39" s="22"/>
      <c r="L39" s="22"/>
      <c r="M39" s="22"/>
      <c r="N39" s="22"/>
      <c r="O39" s="22"/>
      <c r="P39" s="22"/>
    </row>
    <row r="40" spans="1:16" ht="39" customHeight="1" x14ac:dyDescent="0.15">
      <c r="A40" s="22"/>
      <c r="B40" s="35"/>
      <c r="C40" s="1147"/>
      <c r="D40" s="1148"/>
      <c r="E40" s="1149"/>
      <c r="F40" s="36"/>
      <c r="G40" s="37"/>
      <c r="H40" s="37"/>
      <c r="I40" s="37"/>
      <c r="J40" s="38"/>
      <c r="K40" s="22"/>
      <c r="L40" s="22"/>
      <c r="M40" s="22"/>
      <c r="N40" s="22"/>
      <c r="O40" s="22"/>
      <c r="P40" s="22"/>
    </row>
    <row r="41" spans="1:16" ht="39" customHeight="1" x14ac:dyDescent="0.15">
      <c r="A41" s="22"/>
      <c r="B41" s="35"/>
      <c r="C41" s="1147"/>
      <c r="D41" s="1148"/>
      <c r="E41" s="1149"/>
      <c r="F41" s="36"/>
      <c r="G41" s="37"/>
      <c r="H41" s="37"/>
      <c r="I41" s="37"/>
      <c r="J41" s="38"/>
      <c r="K41" s="22"/>
      <c r="L41" s="22"/>
      <c r="M41" s="22"/>
      <c r="N41" s="22"/>
      <c r="O41" s="22"/>
      <c r="P41" s="22"/>
    </row>
    <row r="42" spans="1:16" ht="39" customHeight="1" x14ac:dyDescent="0.15">
      <c r="A42" s="22"/>
      <c r="B42" s="39"/>
      <c r="C42" s="1147" t="s">
        <v>567</v>
      </c>
      <c r="D42" s="1148"/>
      <c r="E42" s="1149"/>
      <c r="F42" s="36" t="s">
        <v>513</v>
      </c>
      <c r="G42" s="37" t="s">
        <v>513</v>
      </c>
      <c r="H42" s="37" t="s">
        <v>513</v>
      </c>
      <c r="I42" s="37" t="s">
        <v>513</v>
      </c>
      <c r="J42" s="38" t="s">
        <v>513</v>
      </c>
      <c r="K42" s="22"/>
      <c r="L42" s="22"/>
      <c r="M42" s="22"/>
      <c r="N42" s="22"/>
      <c r="O42" s="22"/>
      <c r="P42" s="22"/>
    </row>
    <row r="43" spans="1:16" ht="39" customHeight="1" thickBot="1" x14ac:dyDescent="0.2">
      <c r="A43" s="22"/>
      <c r="B43" s="40"/>
      <c r="C43" s="1150" t="s">
        <v>568</v>
      </c>
      <c r="D43" s="1151"/>
      <c r="E43" s="1152"/>
      <c r="F43" s="41" t="s">
        <v>513</v>
      </c>
      <c r="G43" s="42" t="s">
        <v>513</v>
      </c>
      <c r="H43" s="42" t="s">
        <v>513</v>
      </c>
      <c r="I43" s="42" t="s">
        <v>513</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O7+wKOpSd5Lq1HB8sHUytYC43z6STU6R8gS6Yll8Rcqaw5M5aoTi5r2Q4cudBmHZheyFq6MvFMGFQKMb8wbQiQ==" saltValue="OwGWLKC7Spvd0ufXFFoQ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28" zoomScaleSheetLayoutView="55" workbookViewId="0">
      <selection activeCell="S54" sqref="S5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155" t="s">
        <v>11</v>
      </c>
      <c r="C45" s="1156"/>
      <c r="D45" s="58"/>
      <c r="E45" s="1161" t="s">
        <v>12</v>
      </c>
      <c r="F45" s="1161"/>
      <c r="G45" s="1161"/>
      <c r="H45" s="1161"/>
      <c r="I45" s="1161"/>
      <c r="J45" s="1162"/>
      <c r="K45" s="59">
        <v>133</v>
      </c>
      <c r="L45" s="60">
        <v>149</v>
      </c>
      <c r="M45" s="60">
        <v>154</v>
      </c>
      <c r="N45" s="60">
        <v>159</v>
      </c>
      <c r="O45" s="61">
        <v>174</v>
      </c>
      <c r="P45" s="48"/>
      <c r="Q45" s="48"/>
      <c r="R45" s="48"/>
      <c r="S45" s="48"/>
      <c r="T45" s="48"/>
      <c r="U45" s="48"/>
    </row>
    <row r="46" spans="1:21" ht="30.75" customHeight="1" x14ac:dyDescent="0.15">
      <c r="A46" s="48"/>
      <c r="B46" s="1157"/>
      <c r="C46" s="1158"/>
      <c r="D46" s="62"/>
      <c r="E46" s="1163" t="s">
        <v>13</v>
      </c>
      <c r="F46" s="1163"/>
      <c r="G46" s="1163"/>
      <c r="H46" s="1163"/>
      <c r="I46" s="1163"/>
      <c r="J46" s="1164"/>
      <c r="K46" s="63" t="s">
        <v>513</v>
      </c>
      <c r="L46" s="64" t="s">
        <v>513</v>
      </c>
      <c r="M46" s="64" t="s">
        <v>513</v>
      </c>
      <c r="N46" s="64" t="s">
        <v>513</v>
      </c>
      <c r="O46" s="65" t="s">
        <v>513</v>
      </c>
      <c r="P46" s="48"/>
      <c r="Q46" s="48"/>
      <c r="R46" s="48"/>
      <c r="S46" s="48"/>
      <c r="T46" s="48"/>
      <c r="U46" s="48"/>
    </row>
    <row r="47" spans="1:21" ht="30.75" customHeight="1" x14ac:dyDescent="0.15">
      <c r="A47" s="48"/>
      <c r="B47" s="1157"/>
      <c r="C47" s="1158"/>
      <c r="D47" s="62"/>
      <c r="E47" s="1163" t="s">
        <v>14</v>
      </c>
      <c r="F47" s="1163"/>
      <c r="G47" s="1163"/>
      <c r="H47" s="1163"/>
      <c r="I47" s="1163"/>
      <c r="J47" s="1164"/>
      <c r="K47" s="63" t="s">
        <v>513</v>
      </c>
      <c r="L47" s="64" t="s">
        <v>513</v>
      </c>
      <c r="M47" s="64" t="s">
        <v>513</v>
      </c>
      <c r="N47" s="64" t="s">
        <v>513</v>
      </c>
      <c r="O47" s="65" t="s">
        <v>513</v>
      </c>
      <c r="P47" s="48"/>
      <c r="Q47" s="48"/>
      <c r="R47" s="48"/>
      <c r="S47" s="48"/>
      <c r="T47" s="48"/>
      <c r="U47" s="48"/>
    </row>
    <row r="48" spans="1:21" ht="30.75" customHeight="1" x14ac:dyDescent="0.15">
      <c r="A48" s="48"/>
      <c r="B48" s="1157"/>
      <c r="C48" s="1158"/>
      <c r="D48" s="62"/>
      <c r="E48" s="1163" t="s">
        <v>15</v>
      </c>
      <c r="F48" s="1163"/>
      <c r="G48" s="1163"/>
      <c r="H48" s="1163"/>
      <c r="I48" s="1163"/>
      <c r="J48" s="1164"/>
      <c r="K48" s="63">
        <v>32</v>
      </c>
      <c r="L48" s="64">
        <v>29</v>
      </c>
      <c r="M48" s="64">
        <v>31</v>
      </c>
      <c r="N48" s="64">
        <v>32</v>
      </c>
      <c r="O48" s="65">
        <v>33</v>
      </c>
      <c r="P48" s="48"/>
      <c r="Q48" s="48"/>
      <c r="R48" s="48"/>
      <c r="S48" s="48"/>
      <c r="T48" s="48"/>
      <c r="U48" s="48"/>
    </row>
    <row r="49" spans="1:21" ht="30.75" customHeight="1" x14ac:dyDescent="0.15">
      <c r="A49" s="48"/>
      <c r="B49" s="1157"/>
      <c r="C49" s="1158"/>
      <c r="D49" s="62"/>
      <c r="E49" s="1163" t="s">
        <v>16</v>
      </c>
      <c r="F49" s="1163"/>
      <c r="G49" s="1163"/>
      <c r="H49" s="1163"/>
      <c r="I49" s="1163"/>
      <c r="J49" s="1164"/>
      <c r="K49" s="63">
        <v>0</v>
      </c>
      <c r="L49" s="64">
        <v>0</v>
      </c>
      <c r="M49" s="64">
        <v>0</v>
      </c>
      <c r="N49" s="64">
        <v>1</v>
      </c>
      <c r="O49" s="65">
        <v>0</v>
      </c>
      <c r="P49" s="48"/>
      <c r="Q49" s="48"/>
      <c r="R49" s="48"/>
      <c r="S49" s="48"/>
      <c r="T49" s="48"/>
      <c r="U49" s="48"/>
    </row>
    <row r="50" spans="1:21" ht="30.75" customHeight="1" x14ac:dyDescent="0.15">
      <c r="A50" s="48"/>
      <c r="B50" s="1157"/>
      <c r="C50" s="1158"/>
      <c r="D50" s="62"/>
      <c r="E50" s="1163" t="s">
        <v>17</v>
      </c>
      <c r="F50" s="1163"/>
      <c r="G50" s="1163"/>
      <c r="H50" s="1163"/>
      <c r="I50" s="1163"/>
      <c r="J50" s="1164"/>
      <c r="K50" s="63" t="s">
        <v>513</v>
      </c>
      <c r="L50" s="64" t="s">
        <v>513</v>
      </c>
      <c r="M50" s="64" t="s">
        <v>513</v>
      </c>
      <c r="N50" s="64" t="s">
        <v>513</v>
      </c>
      <c r="O50" s="65" t="s">
        <v>513</v>
      </c>
      <c r="P50" s="48"/>
      <c r="Q50" s="48"/>
      <c r="R50" s="48"/>
      <c r="S50" s="48"/>
      <c r="T50" s="48"/>
      <c r="U50" s="48"/>
    </row>
    <row r="51" spans="1:21" ht="30.75" customHeight="1" x14ac:dyDescent="0.15">
      <c r="A51" s="48"/>
      <c r="B51" s="1159"/>
      <c r="C51" s="1160"/>
      <c r="D51" s="66"/>
      <c r="E51" s="1163" t="s">
        <v>18</v>
      </c>
      <c r="F51" s="1163"/>
      <c r="G51" s="1163"/>
      <c r="H51" s="1163"/>
      <c r="I51" s="1163"/>
      <c r="J51" s="1164"/>
      <c r="K51" s="63">
        <v>0</v>
      </c>
      <c r="L51" s="64">
        <v>0</v>
      </c>
      <c r="M51" s="64">
        <v>0</v>
      </c>
      <c r="N51" s="64">
        <v>0</v>
      </c>
      <c r="O51" s="65">
        <v>0</v>
      </c>
      <c r="P51" s="48"/>
      <c r="Q51" s="48"/>
      <c r="R51" s="48"/>
      <c r="S51" s="48"/>
      <c r="T51" s="48"/>
      <c r="U51" s="48"/>
    </row>
    <row r="52" spans="1:21" ht="30.75" customHeight="1" x14ac:dyDescent="0.15">
      <c r="A52" s="48"/>
      <c r="B52" s="1165" t="s">
        <v>19</v>
      </c>
      <c r="C52" s="1166"/>
      <c r="D52" s="66"/>
      <c r="E52" s="1163" t="s">
        <v>20</v>
      </c>
      <c r="F52" s="1163"/>
      <c r="G52" s="1163"/>
      <c r="H52" s="1163"/>
      <c r="I52" s="1163"/>
      <c r="J52" s="1164"/>
      <c r="K52" s="63">
        <v>138</v>
      </c>
      <c r="L52" s="64">
        <v>143</v>
      </c>
      <c r="M52" s="64">
        <v>148</v>
      </c>
      <c r="N52" s="64">
        <v>148</v>
      </c>
      <c r="O52" s="65">
        <v>142</v>
      </c>
      <c r="P52" s="48"/>
      <c r="Q52" s="48"/>
      <c r="R52" s="48"/>
      <c r="S52" s="48"/>
      <c r="T52" s="48"/>
      <c r="U52" s="48"/>
    </row>
    <row r="53" spans="1:21" ht="30.75" customHeight="1" thickBot="1" x14ac:dyDescent="0.2">
      <c r="A53" s="48"/>
      <c r="B53" s="1167" t="s">
        <v>21</v>
      </c>
      <c r="C53" s="1168"/>
      <c r="D53" s="67"/>
      <c r="E53" s="1169" t="s">
        <v>22</v>
      </c>
      <c r="F53" s="1169"/>
      <c r="G53" s="1169"/>
      <c r="H53" s="1169"/>
      <c r="I53" s="1169"/>
      <c r="J53" s="1170"/>
      <c r="K53" s="68">
        <v>27</v>
      </c>
      <c r="L53" s="69">
        <v>35</v>
      </c>
      <c r="M53" s="69">
        <v>37</v>
      </c>
      <c r="N53" s="69">
        <v>44</v>
      </c>
      <c r="O53" s="70">
        <v>65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569</v>
      </c>
      <c r="P56" s="48"/>
      <c r="Q56" s="48"/>
      <c r="R56" s="48"/>
      <c r="S56" s="48"/>
      <c r="T56" s="48"/>
      <c r="U56" s="48"/>
    </row>
    <row r="57" spans="1:21" ht="31.5" customHeight="1" thickBot="1" x14ac:dyDescent="0.2">
      <c r="A57" s="48"/>
      <c r="B57" s="76"/>
      <c r="C57" s="77"/>
      <c r="D57" s="77"/>
      <c r="E57" s="78"/>
      <c r="F57" s="78"/>
      <c r="G57" s="78"/>
      <c r="H57" s="78"/>
      <c r="I57" s="78"/>
      <c r="J57" s="79" t="s">
        <v>2</v>
      </c>
      <c r="K57" s="80" t="s">
        <v>570</v>
      </c>
      <c r="L57" s="81" t="s">
        <v>571</v>
      </c>
      <c r="M57" s="81" t="s">
        <v>572</v>
      </c>
      <c r="N57" s="81" t="s">
        <v>573</v>
      </c>
      <c r="O57" s="82" t="s">
        <v>574</v>
      </c>
      <c r="P57" s="48"/>
      <c r="Q57" s="48"/>
      <c r="R57" s="48"/>
      <c r="S57" s="48"/>
      <c r="T57" s="48"/>
      <c r="U57" s="48"/>
    </row>
    <row r="58" spans="1:21" ht="31.5" customHeight="1" x14ac:dyDescent="0.15">
      <c r="B58" s="1171" t="s">
        <v>26</v>
      </c>
      <c r="C58" s="1172"/>
      <c r="D58" s="1177" t="s">
        <v>27</v>
      </c>
      <c r="E58" s="1178"/>
      <c r="F58" s="1178"/>
      <c r="G58" s="1178"/>
      <c r="H58" s="1178"/>
      <c r="I58" s="1178"/>
      <c r="J58" s="1179"/>
      <c r="K58" s="83"/>
      <c r="L58" s="84"/>
      <c r="M58" s="84"/>
      <c r="N58" s="84"/>
      <c r="O58" s="85"/>
    </row>
    <row r="59" spans="1:21" ht="31.5" customHeight="1" x14ac:dyDescent="0.15">
      <c r="B59" s="1173"/>
      <c r="C59" s="1174"/>
      <c r="D59" s="1180" t="s">
        <v>28</v>
      </c>
      <c r="E59" s="1181"/>
      <c r="F59" s="1181"/>
      <c r="G59" s="1181"/>
      <c r="H59" s="1181"/>
      <c r="I59" s="1181"/>
      <c r="J59" s="1182"/>
      <c r="K59" s="86"/>
      <c r="L59" s="87"/>
      <c r="M59" s="87"/>
      <c r="N59" s="87"/>
      <c r="O59" s="88"/>
    </row>
    <row r="60" spans="1:21" ht="31.5" customHeight="1" thickBot="1" x14ac:dyDescent="0.2">
      <c r="B60" s="1175"/>
      <c r="C60" s="1176"/>
      <c r="D60" s="1183" t="s">
        <v>29</v>
      </c>
      <c r="E60" s="1184"/>
      <c r="F60" s="1184"/>
      <c r="G60" s="1184"/>
      <c r="H60" s="1184"/>
      <c r="I60" s="1184"/>
      <c r="J60" s="1185"/>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MEW11gWrzZflJmPX3iZRJ0t6fhx0DnJzjoL/WPhH7bW0rZXR/Eyhd3ZMvCk6K9orCk/J2VYG/IMyfqBZ186NEg==" saltValue="hy9oGy+YtB5WmbPV+cmFC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4"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555</v>
      </c>
      <c r="J40" s="103" t="s">
        <v>556</v>
      </c>
      <c r="K40" s="103" t="s">
        <v>557</v>
      </c>
      <c r="L40" s="103" t="s">
        <v>558</v>
      </c>
      <c r="M40" s="104" t="s">
        <v>559</v>
      </c>
    </row>
    <row r="41" spans="2:13" ht="27.75" customHeight="1" x14ac:dyDescent="0.15">
      <c r="B41" s="1186" t="s">
        <v>32</v>
      </c>
      <c r="C41" s="1187"/>
      <c r="D41" s="105"/>
      <c r="E41" s="1192" t="s">
        <v>33</v>
      </c>
      <c r="F41" s="1192"/>
      <c r="G41" s="1192"/>
      <c r="H41" s="1193"/>
      <c r="I41" s="355">
        <v>1567</v>
      </c>
      <c r="J41" s="356">
        <v>1486</v>
      </c>
      <c r="K41" s="356">
        <v>1338</v>
      </c>
      <c r="L41" s="356">
        <v>1322</v>
      </c>
      <c r="M41" s="357">
        <v>1191</v>
      </c>
    </row>
    <row r="42" spans="2:13" ht="27.75" customHeight="1" x14ac:dyDescent="0.15">
      <c r="B42" s="1188"/>
      <c r="C42" s="1189"/>
      <c r="D42" s="106"/>
      <c r="E42" s="1194" t="s">
        <v>34</v>
      </c>
      <c r="F42" s="1194"/>
      <c r="G42" s="1194"/>
      <c r="H42" s="1195"/>
      <c r="I42" s="358" t="s">
        <v>513</v>
      </c>
      <c r="J42" s="359" t="s">
        <v>513</v>
      </c>
      <c r="K42" s="359" t="s">
        <v>513</v>
      </c>
      <c r="L42" s="359" t="s">
        <v>513</v>
      </c>
      <c r="M42" s="360" t="s">
        <v>513</v>
      </c>
    </row>
    <row r="43" spans="2:13" ht="27.75" customHeight="1" x14ac:dyDescent="0.15">
      <c r="B43" s="1188"/>
      <c r="C43" s="1189"/>
      <c r="D43" s="106"/>
      <c r="E43" s="1194" t="s">
        <v>35</v>
      </c>
      <c r="F43" s="1194"/>
      <c r="G43" s="1194"/>
      <c r="H43" s="1195"/>
      <c r="I43" s="358">
        <v>264</v>
      </c>
      <c r="J43" s="359">
        <v>215</v>
      </c>
      <c r="K43" s="359">
        <v>222</v>
      </c>
      <c r="L43" s="359">
        <v>204</v>
      </c>
      <c r="M43" s="360">
        <v>200</v>
      </c>
    </row>
    <row r="44" spans="2:13" ht="27.75" customHeight="1" x14ac:dyDescent="0.15">
      <c r="B44" s="1188"/>
      <c r="C44" s="1189"/>
      <c r="D44" s="106"/>
      <c r="E44" s="1194" t="s">
        <v>36</v>
      </c>
      <c r="F44" s="1194"/>
      <c r="G44" s="1194"/>
      <c r="H44" s="1195"/>
      <c r="I44" s="358" t="s">
        <v>513</v>
      </c>
      <c r="J44" s="359" t="s">
        <v>513</v>
      </c>
      <c r="K44" s="359" t="s">
        <v>513</v>
      </c>
      <c r="L44" s="359" t="s">
        <v>513</v>
      </c>
      <c r="M44" s="360" t="s">
        <v>513</v>
      </c>
    </row>
    <row r="45" spans="2:13" ht="27.75" customHeight="1" x14ac:dyDescent="0.15">
      <c r="B45" s="1188"/>
      <c r="C45" s="1189"/>
      <c r="D45" s="106"/>
      <c r="E45" s="1194" t="s">
        <v>37</v>
      </c>
      <c r="F45" s="1194"/>
      <c r="G45" s="1194"/>
      <c r="H45" s="1195"/>
      <c r="I45" s="358">
        <v>56</v>
      </c>
      <c r="J45" s="359">
        <v>13</v>
      </c>
      <c r="K45" s="359">
        <v>20</v>
      </c>
      <c r="L45" s="359">
        <v>11</v>
      </c>
      <c r="M45" s="360">
        <v>36</v>
      </c>
    </row>
    <row r="46" spans="2:13" ht="27.75" customHeight="1" x14ac:dyDescent="0.15">
      <c r="B46" s="1188"/>
      <c r="C46" s="1189"/>
      <c r="D46" s="107"/>
      <c r="E46" s="1194" t="s">
        <v>38</v>
      </c>
      <c r="F46" s="1194"/>
      <c r="G46" s="1194"/>
      <c r="H46" s="1195"/>
      <c r="I46" s="358" t="s">
        <v>513</v>
      </c>
      <c r="J46" s="359" t="s">
        <v>513</v>
      </c>
      <c r="K46" s="359" t="s">
        <v>513</v>
      </c>
      <c r="L46" s="359" t="s">
        <v>513</v>
      </c>
      <c r="M46" s="360" t="s">
        <v>513</v>
      </c>
    </row>
    <row r="47" spans="2:13" ht="27.75" customHeight="1" x14ac:dyDescent="0.15">
      <c r="B47" s="1188"/>
      <c r="C47" s="1189"/>
      <c r="D47" s="108"/>
      <c r="E47" s="1196" t="s">
        <v>39</v>
      </c>
      <c r="F47" s="1197"/>
      <c r="G47" s="1197"/>
      <c r="H47" s="1198"/>
      <c r="I47" s="358" t="s">
        <v>513</v>
      </c>
      <c r="J47" s="359" t="s">
        <v>513</v>
      </c>
      <c r="K47" s="359" t="s">
        <v>513</v>
      </c>
      <c r="L47" s="359" t="s">
        <v>513</v>
      </c>
      <c r="M47" s="360" t="s">
        <v>513</v>
      </c>
    </row>
    <row r="48" spans="2:13" ht="27.75" customHeight="1" x14ac:dyDescent="0.15">
      <c r="B48" s="1188"/>
      <c r="C48" s="1189"/>
      <c r="D48" s="106"/>
      <c r="E48" s="1194" t="s">
        <v>40</v>
      </c>
      <c r="F48" s="1194"/>
      <c r="G48" s="1194"/>
      <c r="H48" s="1195"/>
      <c r="I48" s="358" t="s">
        <v>513</v>
      </c>
      <c r="J48" s="359" t="s">
        <v>513</v>
      </c>
      <c r="K48" s="359" t="s">
        <v>513</v>
      </c>
      <c r="L48" s="359" t="s">
        <v>513</v>
      </c>
      <c r="M48" s="360" t="s">
        <v>513</v>
      </c>
    </row>
    <row r="49" spans="2:13" ht="27.75" customHeight="1" x14ac:dyDescent="0.15">
      <c r="B49" s="1190"/>
      <c r="C49" s="1191"/>
      <c r="D49" s="106"/>
      <c r="E49" s="1194" t="s">
        <v>41</v>
      </c>
      <c r="F49" s="1194"/>
      <c r="G49" s="1194"/>
      <c r="H49" s="1195"/>
      <c r="I49" s="358" t="s">
        <v>513</v>
      </c>
      <c r="J49" s="359" t="s">
        <v>513</v>
      </c>
      <c r="K49" s="359" t="s">
        <v>513</v>
      </c>
      <c r="L49" s="359" t="s">
        <v>513</v>
      </c>
      <c r="M49" s="360" t="s">
        <v>513</v>
      </c>
    </row>
    <row r="50" spans="2:13" ht="27.75" customHeight="1" x14ac:dyDescent="0.15">
      <c r="B50" s="1199" t="s">
        <v>42</v>
      </c>
      <c r="C50" s="1200"/>
      <c r="D50" s="109"/>
      <c r="E50" s="1194" t="s">
        <v>43</v>
      </c>
      <c r="F50" s="1194"/>
      <c r="G50" s="1194"/>
      <c r="H50" s="1195"/>
      <c r="I50" s="358">
        <v>889</v>
      </c>
      <c r="J50" s="359">
        <v>957</v>
      </c>
      <c r="K50" s="359">
        <v>975</v>
      </c>
      <c r="L50" s="359">
        <v>1086</v>
      </c>
      <c r="M50" s="360">
        <v>1215</v>
      </c>
    </row>
    <row r="51" spans="2:13" ht="27.75" customHeight="1" x14ac:dyDescent="0.15">
      <c r="B51" s="1188"/>
      <c r="C51" s="1189"/>
      <c r="D51" s="106"/>
      <c r="E51" s="1194" t="s">
        <v>44</v>
      </c>
      <c r="F51" s="1194"/>
      <c r="G51" s="1194"/>
      <c r="H51" s="1195"/>
      <c r="I51" s="358">
        <v>98</v>
      </c>
      <c r="J51" s="359">
        <v>86</v>
      </c>
      <c r="K51" s="359">
        <v>75</v>
      </c>
      <c r="L51" s="359">
        <v>64</v>
      </c>
      <c r="M51" s="360">
        <v>52</v>
      </c>
    </row>
    <row r="52" spans="2:13" ht="27.75" customHeight="1" x14ac:dyDescent="0.15">
      <c r="B52" s="1190"/>
      <c r="C52" s="1191"/>
      <c r="D52" s="106"/>
      <c r="E52" s="1194" t="s">
        <v>45</v>
      </c>
      <c r="F52" s="1194"/>
      <c r="G52" s="1194"/>
      <c r="H52" s="1195"/>
      <c r="I52" s="358">
        <v>1110</v>
      </c>
      <c r="J52" s="359">
        <v>1031</v>
      </c>
      <c r="K52" s="359">
        <v>995</v>
      </c>
      <c r="L52" s="359">
        <v>909</v>
      </c>
      <c r="M52" s="360">
        <v>868</v>
      </c>
    </row>
    <row r="53" spans="2:13" ht="27.75" customHeight="1" thickBot="1" x14ac:dyDescent="0.2">
      <c r="B53" s="1201" t="s">
        <v>46</v>
      </c>
      <c r="C53" s="1202"/>
      <c r="D53" s="110"/>
      <c r="E53" s="1203" t="s">
        <v>47</v>
      </c>
      <c r="F53" s="1203"/>
      <c r="G53" s="1203"/>
      <c r="H53" s="1204"/>
      <c r="I53" s="361">
        <v>-210</v>
      </c>
      <c r="J53" s="362">
        <v>-360</v>
      </c>
      <c r="K53" s="362">
        <v>-464</v>
      </c>
      <c r="L53" s="362">
        <v>-523</v>
      </c>
      <c r="M53" s="363">
        <v>-708</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vb8RSCCrMnfZOUd7uEfdnT6NqFG5n94pUMKBFy172t/4wYaPBTcYEP6yn0NJlIJpB/SIgsptT31WWVTT+NskRw==" saltValue="Z0ukk309IXueAXDriTHTT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43" zoomScale="70" zoomScaleNormal="70" zoomScaleSheetLayoutView="100" workbookViewId="0">
      <selection activeCell="C61" sqref="C61:E6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557</v>
      </c>
      <c r="G54" s="119" t="s">
        <v>558</v>
      </c>
      <c r="H54" s="120" t="s">
        <v>559</v>
      </c>
    </row>
    <row r="55" spans="2:8" ht="52.5" customHeight="1" x14ac:dyDescent="0.15">
      <c r="B55" s="121"/>
      <c r="C55" s="1213" t="s">
        <v>50</v>
      </c>
      <c r="D55" s="1213"/>
      <c r="E55" s="1214"/>
      <c r="F55" s="122">
        <v>554</v>
      </c>
      <c r="G55" s="122">
        <v>640</v>
      </c>
      <c r="H55" s="123">
        <v>740</v>
      </c>
    </row>
    <row r="56" spans="2:8" ht="52.5" customHeight="1" x14ac:dyDescent="0.15">
      <c r="B56" s="124"/>
      <c r="C56" s="1215" t="s">
        <v>51</v>
      </c>
      <c r="D56" s="1215"/>
      <c r="E56" s="1216"/>
      <c r="F56" s="125">
        <v>230</v>
      </c>
      <c r="G56" s="125">
        <v>257</v>
      </c>
      <c r="H56" s="126">
        <v>272</v>
      </c>
    </row>
    <row r="57" spans="2:8" ht="53.25" customHeight="1" x14ac:dyDescent="0.15">
      <c r="B57" s="124"/>
      <c r="C57" s="1217" t="s">
        <v>52</v>
      </c>
      <c r="D57" s="1217"/>
      <c r="E57" s="1218"/>
      <c r="F57" s="127">
        <v>149</v>
      </c>
      <c r="G57" s="127">
        <v>150</v>
      </c>
      <c r="H57" s="128">
        <v>164</v>
      </c>
    </row>
    <row r="58" spans="2:8" ht="45.75" customHeight="1" x14ac:dyDescent="0.15">
      <c r="B58" s="129"/>
      <c r="C58" s="1205" t="s">
        <v>592</v>
      </c>
      <c r="D58" s="1206"/>
      <c r="E58" s="1207"/>
      <c r="F58" s="130">
        <v>76</v>
      </c>
      <c r="G58" s="130">
        <v>90</v>
      </c>
      <c r="H58" s="131">
        <v>90</v>
      </c>
    </row>
    <row r="59" spans="2:8" ht="45.75" customHeight="1" x14ac:dyDescent="0.15">
      <c r="B59" s="129"/>
      <c r="C59" s="1205" t="s">
        <v>593</v>
      </c>
      <c r="D59" s="1206"/>
      <c r="E59" s="1207"/>
      <c r="F59" s="130">
        <v>22</v>
      </c>
      <c r="G59" s="130">
        <v>22</v>
      </c>
      <c r="H59" s="131">
        <v>22</v>
      </c>
    </row>
    <row r="60" spans="2:8" ht="45.75" customHeight="1" x14ac:dyDescent="0.15">
      <c r="B60" s="129"/>
      <c r="C60" s="1205" t="s">
        <v>594</v>
      </c>
      <c r="D60" s="1206"/>
      <c r="E60" s="1207"/>
      <c r="F60" s="130">
        <v>20</v>
      </c>
      <c r="G60" s="130">
        <v>5</v>
      </c>
      <c r="H60" s="131">
        <v>20</v>
      </c>
    </row>
    <row r="61" spans="2:8" ht="45.75" customHeight="1" x14ac:dyDescent="0.15">
      <c r="B61" s="129"/>
      <c r="C61" s="1205" t="s">
        <v>596</v>
      </c>
      <c r="D61" s="1206"/>
      <c r="E61" s="1207"/>
      <c r="F61" s="130">
        <v>6</v>
      </c>
      <c r="G61" s="130">
        <v>11</v>
      </c>
      <c r="H61" s="131">
        <v>15</v>
      </c>
    </row>
    <row r="62" spans="2:8" ht="45.75" customHeight="1" thickBot="1" x14ac:dyDescent="0.2">
      <c r="B62" s="132"/>
      <c r="C62" s="1208" t="s">
        <v>595</v>
      </c>
      <c r="D62" s="1209"/>
      <c r="E62" s="1210"/>
      <c r="F62" s="133">
        <v>11</v>
      </c>
      <c r="G62" s="133">
        <v>11</v>
      </c>
      <c r="H62" s="134">
        <v>11</v>
      </c>
    </row>
    <row r="63" spans="2:8" ht="52.5" customHeight="1" thickBot="1" x14ac:dyDescent="0.2">
      <c r="B63" s="135"/>
      <c r="C63" s="1211" t="s">
        <v>53</v>
      </c>
      <c r="D63" s="1211"/>
      <c r="E63" s="1212"/>
      <c r="F63" s="136">
        <v>933</v>
      </c>
      <c r="G63" s="136">
        <v>1046</v>
      </c>
      <c r="H63" s="137">
        <v>1175</v>
      </c>
    </row>
    <row r="64" spans="2:8" x14ac:dyDescent="0.15"/>
  </sheetData>
  <sheetProtection algorithmName="SHA-512" hashValue="OnYB/TG33IZAqzkUj4tNbdpUBOnbDREBUdKHnBhv9excgjkZSo9KnK/hsINIs7x68BkljFubixaDVEOAISKIrA==" saltValue="EbU+fjQPFL7oaRdHRkh7R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552</v>
      </c>
      <c r="G2" s="151"/>
      <c r="H2" s="152"/>
    </row>
    <row r="3" spans="1:8" x14ac:dyDescent="0.15">
      <c r="A3" s="148" t="s">
        <v>545</v>
      </c>
      <c r="B3" s="153"/>
      <c r="C3" s="154"/>
      <c r="D3" s="155">
        <v>516461</v>
      </c>
      <c r="E3" s="156"/>
      <c r="F3" s="157">
        <v>289738</v>
      </c>
      <c r="G3" s="158"/>
      <c r="H3" s="159"/>
    </row>
    <row r="4" spans="1:8" x14ac:dyDescent="0.15">
      <c r="A4" s="160"/>
      <c r="B4" s="161"/>
      <c r="C4" s="162"/>
      <c r="D4" s="163">
        <v>166921</v>
      </c>
      <c r="E4" s="164"/>
      <c r="F4" s="165">
        <v>156238</v>
      </c>
      <c r="G4" s="166"/>
      <c r="H4" s="167"/>
    </row>
    <row r="5" spans="1:8" x14ac:dyDescent="0.15">
      <c r="A5" s="148" t="s">
        <v>547</v>
      </c>
      <c r="B5" s="153"/>
      <c r="C5" s="154"/>
      <c r="D5" s="155">
        <v>101684</v>
      </c>
      <c r="E5" s="156"/>
      <c r="F5" s="157">
        <v>316937</v>
      </c>
      <c r="G5" s="158"/>
      <c r="H5" s="159"/>
    </row>
    <row r="6" spans="1:8" x14ac:dyDescent="0.15">
      <c r="A6" s="160"/>
      <c r="B6" s="161"/>
      <c r="C6" s="162"/>
      <c r="D6" s="163">
        <v>71249</v>
      </c>
      <c r="E6" s="164"/>
      <c r="F6" s="165">
        <v>199150</v>
      </c>
      <c r="G6" s="166"/>
      <c r="H6" s="167"/>
    </row>
    <row r="7" spans="1:8" x14ac:dyDescent="0.15">
      <c r="A7" s="148" t="s">
        <v>548</v>
      </c>
      <c r="B7" s="153"/>
      <c r="C7" s="154"/>
      <c r="D7" s="155">
        <v>212579</v>
      </c>
      <c r="E7" s="156"/>
      <c r="F7" s="157">
        <v>332350</v>
      </c>
      <c r="G7" s="158"/>
      <c r="H7" s="159"/>
    </row>
    <row r="8" spans="1:8" x14ac:dyDescent="0.15">
      <c r="A8" s="160"/>
      <c r="B8" s="161"/>
      <c r="C8" s="162"/>
      <c r="D8" s="163">
        <v>10530</v>
      </c>
      <c r="E8" s="164"/>
      <c r="F8" s="165">
        <v>200453</v>
      </c>
      <c r="G8" s="166"/>
      <c r="H8" s="167"/>
    </row>
    <row r="9" spans="1:8" x14ac:dyDescent="0.15">
      <c r="A9" s="148" t="s">
        <v>549</v>
      </c>
      <c r="B9" s="153"/>
      <c r="C9" s="154"/>
      <c r="D9" s="155">
        <v>229309</v>
      </c>
      <c r="E9" s="156"/>
      <c r="F9" s="157">
        <v>362690</v>
      </c>
      <c r="G9" s="158"/>
      <c r="H9" s="159"/>
    </row>
    <row r="10" spans="1:8" x14ac:dyDescent="0.15">
      <c r="A10" s="160"/>
      <c r="B10" s="161"/>
      <c r="C10" s="162"/>
      <c r="D10" s="163">
        <v>44337</v>
      </c>
      <c r="E10" s="164"/>
      <c r="F10" s="165">
        <v>172580</v>
      </c>
      <c r="G10" s="166"/>
      <c r="H10" s="167"/>
    </row>
    <row r="11" spans="1:8" x14ac:dyDescent="0.15">
      <c r="A11" s="148" t="s">
        <v>550</v>
      </c>
      <c r="B11" s="153"/>
      <c r="C11" s="154"/>
      <c r="D11" s="155">
        <v>215465</v>
      </c>
      <c r="E11" s="156"/>
      <c r="F11" s="157">
        <v>296093</v>
      </c>
      <c r="G11" s="158"/>
      <c r="H11" s="159"/>
    </row>
    <row r="12" spans="1:8" x14ac:dyDescent="0.15">
      <c r="A12" s="160"/>
      <c r="B12" s="161"/>
      <c r="C12" s="168"/>
      <c r="D12" s="163">
        <v>65947</v>
      </c>
      <c r="E12" s="164"/>
      <c r="F12" s="165">
        <v>140545</v>
      </c>
      <c r="G12" s="166"/>
      <c r="H12" s="167"/>
    </row>
    <row r="13" spans="1:8" x14ac:dyDescent="0.15">
      <c r="A13" s="148"/>
      <c r="B13" s="153"/>
      <c r="C13" s="169"/>
      <c r="D13" s="170">
        <v>255100</v>
      </c>
      <c r="E13" s="171"/>
      <c r="F13" s="172">
        <v>319562</v>
      </c>
      <c r="G13" s="173"/>
      <c r="H13" s="159"/>
    </row>
    <row r="14" spans="1:8" x14ac:dyDescent="0.15">
      <c r="A14" s="160"/>
      <c r="B14" s="161"/>
      <c r="C14" s="162"/>
      <c r="D14" s="163">
        <v>71797</v>
      </c>
      <c r="E14" s="164"/>
      <c r="F14" s="165">
        <v>173793</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14.6</v>
      </c>
      <c r="C19" s="174">
        <f>ROUND(VALUE(SUBSTITUTE(実質収支比率等に係る経年分析!G$48,"▲","-")),2)</f>
        <v>11.38</v>
      </c>
      <c r="D19" s="174">
        <f>ROUND(VALUE(SUBSTITUTE(実質収支比率等に係る経年分析!H$48,"▲","-")),2)</f>
        <v>17.48</v>
      </c>
      <c r="E19" s="174">
        <f>ROUND(VALUE(SUBSTITUTE(実質収支比率等に係る経年分析!I$48,"▲","-")),2)</f>
        <v>16.010000000000002</v>
      </c>
      <c r="F19" s="174">
        <f>ROUND(VALUE(SUBSTITUTE(実質収支比率等に係る経年分析!J$48,"▲","-")),2)</f>
        <v>13.01</v>
      </c>
    </row>
    <row r="20" spans="1:11" x14ac:dyDescent="0.15">
      <c r="A20" s="174" t="s">
        <v>57</v>
      </c>
      <c r="B20" s="174">
        <f>ROUND(VALUE(SUBSTITUTE(実質収支比率等に係る経年分析!F$47,"▲","-")),2)</f>
        <v>68.03</v>
      </c>
      <c r="C20" s="174">
        <f>ROUND(VALUE(SUBSTITUTE(実質収支比率等に係る経年分析!G$47,"▲","-")),2)</f>
        <v>74.59</v>
      </c>
      <c r="D20" s="174">
        <f>ROUND(VALUE(SUBSTITUTE(実質収支比率等に係る経年分析!H$47,"▲","-")),2)</f>
        <v>72.41</v>
      </c>
      <c r="E20" s="174">
        <f>ROUND(VALUE(SUBSTITUTE(実質収支比率等に係る経年分析!I$47,"▲","-")),2)</f>
        <v>74.75</v>
      </c>
      <c r="F20" s="174">
        <f>ROUND(VALUE(SUBSTITUTE(実質収支比率等に係る経年分析!J$47,"▲","-")),2)</f>
        <v>88.92</v>
      </c>
    </row>
    <row r="21" spans="1:11" x14ac:dyDescent="0.15">
      <c r="A21" s="174" t="s">
        <v>58</v>
      </c>
      <c r="B21" s="174">
        <f>IF(ISNUMBER(VALUE(SUBSTITUTE(実質収支比率等に係る経年分析!F$49,"▲","-"))),ROUND(VALUE(SUBSTITUTE(実質収支比率等に係る経年分析!F$49,"▲","-")),2),NA())</f>
        <v>6.98</v>
      </c>
      <c r="C21" s="174">
        <f>IF(ISNUMBER(VALUE(SUBSTITUTE(実質収支比率等に係る経年分析!G$49,"▲","-"))),ROUND(VALUE(SUBSTITUTE(実質収支比率等に係る経年分析!G$49,"▲","-")),2),NA())</f>
        <v>4.6500000000000004</v>
      </c>
      <c r="D21" s="174">
        <f>IF(ISNUMBER(VALUE(SUBSTITUTE(実質収支比率等に係る経年分析!H$49,"▲","-"))),ROUND(VALUE(SUBSTITUTE(実質収支比率等に係る経年分析!H$49,"▲","-")),2),NA())</f>
        <v>8.8699999999999992</v>
      </c>
      <c r="E21" s="174">
        <f>IF(ISNUMBER(VALUE(SUBSTITUTE(実質収支比率等に係る経年分析!I$49,"▲","-"))),ROUND(VALUE(SUBSTITUTE(実質収支比率等に係る経年分析!I$49,"▲","-")),2),NA())</f>
        <v>10.36</v>
      </c>
      <c r="F21" s="174">
        <f>IF(ISNUMBER(VALUE(SUBSTITUTE(実質収支比率等に係る経年分析!J$49,"▲","-"))),ROUND(VALUE(SUBSTITUTE(実質収支比率等に係る経年分析!J$49,"▲","-")),2),NA())</f>
        <v>8.57</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航路事業特別会計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4.41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7.36</v>
      </c>
      <c r="F31" s="175">
        <f>IF(ROUND(VALUE(SUBSTITUTE(連結実質赤字比率に係る赤字・黒字の構成分析!H$39,"▲", "-")), 2) &lt; 0, ABS(ROUND(VALUE(SUBSTITUTE(連結実質赤字比率に係る赤字・黒字の構成分析!H$39,"▲", "-")), 2)), NA())</f>
        <v>6.74</v>
      </c>
      <c r="G31" s="175" t="e">
        <f>IF(ROUND(VALUE(SUBSTITUTE(連結実質赤字比率に係る赤字・黒字の構成分析!H$39,"▲", "-")), 2) &gt;= 0, ABS(ROUND(VALUE(SUBSTITUTE(連結実質赤字比率に係る赤字・黒字の構成分析!H$39,"▲", "-")), 2)), NA())</f>
        <v>#N/A</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5.33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0.01</v>
      </c>
    </row>
    <row r="33" spans="1:16" x14ac:dyDescent="0.15">
      <c r="A33" s="175" t="str">
        <f>IF(連結実質赤字比率に係る赤字・黒字の構成分析!C$37="",NA(),連結実質赤字比率に係る赤字・黒字の構成分析!C$37)</f>
        <v>下水道事業特別会計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7.0000000000000007E-2</v>
      </c>
    </row>
    <row r="34" spans="1:16" x14ac:dyDescent="0.15">
      <c r="A34" s="175" t="str">
        <f>IF(連結実質赤字比率に係る赤字・黒字の構成分析!C$36="",NA(),連結実質赤字比率に係る赤字・黒字の構成分析!C$36)</f>
        <v>簡易水道事業特別会計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0.01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0.17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0.09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0.08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0.17</v>
      </c>
    </row>
    <row r="35" spans="1:16" x14ac:dyDescent="0.15">
      <c r="A35" s="175" t="str">
        <f>IF(連結実質赤字比率に係る赤字・黒字の構成分析!C$35="",NA(),連結実質赤字比率に係る赤字・黒字の構成分析!C$35)</f>
        <v>国民健康保険事業特別会計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1.82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2.92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1.57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1.0900000000000001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1.61</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14.6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11.38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17.47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13.01</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138</v>
      </c>
      <c r="E42" s="176"/>
      <c r="F42" s="176"/>
      <c r="G42" s="176">
        <f>'実質公債費比率（分子）の構造'!L$52</f>
        <v>143</v>
      </c>
      <c r="H42" s="176"/>
      <c r="I42" s="176"/>
      <c r="J42" s="176">
        <f>'実質公債費比率（分子）の構造'!M$52</f>
        <v>148</v>
      </c>
      <c r="K42" s="176"/>
      <c r="L42" s="176"/>
      <c r="M42" s="176">
        <f>'実質公債費比率（分子）の構造'!N$52</f>
        <v>148</v>
      </c>
      <c r="N42" s="176"/>
      <c r="O42" s="176"/>
      <c r="P42" s="176">
        <f>'実質公債費比率（分子）の構造'!O$52</f>
        <v>142</v>
      </c>
    </row>
    <row r="43" spans="1:16" x14ac:dyDescent="0.15">
      <c r="A43" s="176" t="s">
        <v>66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0</v>
      </c>
      <c r="C45" s="176"/>
      <c r="D45" s="176"/>
      <c r="E45" s="176">
        <f>'実質公債費比率（分子）の構造'!L$49</f>
        <v>0</v>
      </c>
      <c r="F45" s="176"/>
      <c r="G45" s="176"/>
      <c r="H45" s="176">
        <f>'実質公債費比率（分子）の構造'!M$49</f>
        <v>0</v>
      </c>
      <c r="I45" s="176"/>
      <c r="J45" s="176"/>
      <c r="K45" s="176">
        <f>'実質公債費比率（分子）の構造'!N$49</f>
        <v>1</v>
      </c>
      <c r="L45" s="176"/>
      <c r="M45" s="176"/>
      <c r="N45" s="176">
        <f>'実質公債費比率（分子）の構造'!O$49</f>
        <v>0</v>
      </c>
      <c r="O45" s="176"/>
      <c r="P45" s="176"/>
    </row>
    <row r="46" spans="1:16" x14ac:dyDescent="0.15">
      <c r="A46" s="176" t="s">
        <v>69</v>
      </c>
      <c r="B46" s="176">
        <f>'実質公債費比率（分子）の構造'!K$48</f>
        <v>32</v>
      </c>
      <c r="C46" s="176"/>
      <c r="D46" s="176"/>
      <c r="E46" s="176">
        <f>'実質公債費比率（分子）の構造'!L$48</f>
        <v>29</v>
      </c>
      <c r="F46" s="176"/>
      <c r="G46" s="176"/>
      <c r="H46" s="176">
        <f>'実質公債費比率（分子）の構造'!M$48</f>
        <v>31</v>
      </c>
      <c r="I46" s="176"/>
      <c r="J46" s="176"/>
      <c r="K46" s="176">
        <f>'実質公債費比率（分子）の構造'!N$48</f>
        <v>32</v>
      </c>
      <c r="L46" s="176"/>
      <c r="M46" s="176"/>
      <c r="N46" s="176">
        <f>'実質公債費比率（分子）の構造'!O$48</f>
        <v>33</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133</v>
      </c>
      <c r="C49" s="176"/>
      <c r="D49" s="176"/>
      <c r="E49" s="176">
        <f>'実質公債費比率（分子）の構造'!L$45</f>
        <v>149</v>
      </c>
      <c r="F49" s="176"/>
      <c r="G49" s="176"/>
      <c r="H49" s="176">
        <f>'実質公債費比率（分子）の構造'!M$45</f>
        <v>154</v>
      </c>
      <c r="I49" s="176"/>
      <c r="J49" s="176"/>
      <c r="K49" s="176">
        <f>'実質公債費比率（分子）の構造'!N$45</f>
        <v>159</v>
      </c>
      <c r="L49" s="176"/>
      <c r="M49" s="176"/>
      <c r="N49" s="176">
        <f>'実質公債費比率（分子）の構造'!O$45</f>
        <v>174</v>
      </c>
      <c r="O49" s="176"/>
      <c r="P49" s="176"/>
    </row>
    <row r="50" spans="1:16" x14ac:dyDescent="0.15">
      <c r="A50" s="176" t="s">
        <v>73</v>
      </c>
      <c r="B50" s="176" t="e">
        <f>NA()</f>
        <v>#N/A</v>
      </c>
      <c r="C50" s="176">
        <f>IF(ISNUMBER('実質公債費比率（分子）の構造'!K$53),'実質公債費比率（分子）の構造'!K$53,NA())</f>
        <v>27</v>
      </c>
      <c r="D50" s="176" t="e">
        <f>NA()</f>
        <v>#N/A</v>
      </c>
      <c r="E50" s="176" t="e">
        <f>NA()</f>
        <v>#N/A</v>
      </c>
      <c r="F50" s="176">
        <f>IF(ISNUMBER('実質公債費比率（分子）の構造'!L$53),'実質公債費比率（分子）の構造'!L$53,NA())</f>
        <v>35</v>
      </c>
      <c r="G50" s="176" t="e">
        <f>NA()</f>
        <v>#N/A</v>
      </c>
      <c r="H50" s="176" t="e">
        <f>NA()</f>
        <v>#N/A</v>
      </c>
      <c r="I50" s="176">
        <f>IF(ISNUMBER('実質公債費比率（分子）の構造'!M$53),'実質公債費比率（分子）の構造'!M$53,NA())</f>
        <v>37</v>
      </c>
      <c r="J50" s="176" t="e">
        <f>NA()</f>
        <v>#N/A</v>
      </c>
      <c r="K50" s="176" t="e">
        <f>NA()</f>
        <v>#N/A</v>
      </c>
      <c r="L50" s="176">
        <f>IF(ISNUMBER('実質公債費比率（分子）の構造'!N$53),'実質公債費比率（分子）の構造'!N$53,NA())</f>
        <v>44</v>
      </c>
      <c r="M50" s="176" t="e">
        <f>NA()</f>
        <v>#N/A</v>
      </c>
      <c r="N50" s="176" t="e">
        <f>NA()</f>
        <v>#N/A</v>
      </c>
      <c r="O50" s="176">
        <f>IF(ISNUMBER('実質公債費比率（分子）の構造'!O$53),'実質公債費比率（分子）の構造'!O$53,NA())</f>
        <v>65</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1110</v>
      </c>
      <c r="E56" s="175"/>
      <c r="F56" s="175"/>
      <c r="G56" s="175">
        <f>'将来負担比率（分子）の構造'!J$52</f>
        <v>1031</v>
      </c>
      <c r="H56" s="175"/>
      <c r="I56" s="175"/>
      <c r="J56" s="175">
        <f>'将来負担比率（分子）の構造'!K$52</f>
        <v>995</v>
      </c>
      <c r="K56" s="175"/>
      <c r="L56" s="175"/>
      <c r="M56" s="175">
        <f>'将来負担比率（分子）の構造'!L$52</f>
        <v>909</v>
      </c>
      <c r="N56" s="175"/>
      <c r="O56" s="175"/>
      <c r="P56" s="175">
        <f>'将来負担比率（分子）の構造'!M$52</f>
        <v>868</v>
      </c>
    </row>
    <row r="57" spans="1:16" x14ac:dyDescent="0.15">
      <c r="A57" s="175" t="s">
        <v>44</v>
      </c>
      <c r="B57" s="175"/>
      <c r="C57" s="175"/>
      <c r="D57" s="175">
        <f>'将来負担比率（分子）の構造'!I$51</f>
        <v>98</v>
      </c>
      <c r="E57" s="175"/>
      <c r="F57" s="175"/>
      <c r="G57" s="175">
        <f>'将来負担比率（分子）の構造'!J$51</f>
        <v>86</v>
      </c>
      <c r="H57" s="175"/>
      <c r="I57" s="175"/>
      <c r="J57" s="175">
        <f>'将来負担比率（分子）の構造'!K$51</f>
        <v>75</v>
      </c>
      <c r="K57" s="175"/>
      <c r="L57" s="175"/>
      <c r="M57" s="175">
        <f>'将来負担比率（分子）の構造'!L$51</f>
        <v>64</v>
      </c>
      <c r="N57" s="175"/>
      <c r="O57" s="175"/>
      <c r="P57" s="175">
        <f>'将来負担比率（分子）の構造'!M$51</f>
        <v>52</v>
      </c>
    </row>
    <row r="58" spans="1:16" x14ac:dyDescent="0.15">
      <c r="A58" s="175" t="s">
        <v>43</v>
      </c>
      <c r="B58" s="175"/>
      <c r="C58" s="175"/>
      <c r="D58" s="175">
        <f>'将来負担比率（分子）の構造'!I$50</f>
        <v>889</v>
      </c>
      <c r="E58" s="175"/>
      <c r="F58" s="175"/>
      <c r="G58" s="175">
        <f>'将来負担比率（分子）の構造'!J$50</f>
        <v>957</v>
      </c>
      <c r="H58" s="175"/>
      <c r="I58" s="175"/>
      <c r="J58" s="175">
        <f>'将来負担比率（分子）の構造'!K$50</f>
        <v>975</v>
      </c>
      <c r="K58" s="175"/>
      <c r="L58" s="175"/>
      <c r="M58" s="175">
        <f>'将来負担比率（分子）の構造'!L$50</f>
        <v>1086</v>
      </c>
      <c r="N58" s="175"/>
      <c r="O58" s="175"/>
      <c r="P58" s="175">
        <f>'将来負担比率（分子）の構造'!M$50</f>
        <v>1215</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56</v>
      </c>
      <c r="C62" s="175"/>
      <c r="D62" s="175"/>
      <c r="E62" s="175">
        <f>'将来負担比率（分子）の構造'!J$45</f>
        <v>13</v>
      </c>
      <c r="F62" s="175"/>
      <c r="G62" s="175"/>
      <c r="H62" s="175">
        <f>'将来負担比率（分子）の構造'!K$45</f>
        <v>20</v>
      </c>
      <c r="I62" s="175"/>
      <c r="J62" s="175"/>
      <c r="K62" s="175">
        <f>'将来負担比率（分子）の構造'!L$45</f>
        <v>11</v>
      </c>
      <c r="L62" s="175"/>
      <c r="M62" s="175"/>
      <c r="N62" s="175">
        <f>'将来負担比率（分子）の構造'!M$45</f>
        <v>36</v>
      </c>
      <c r="O62" s="175"/>
      <c r="P62" s="175"/>
    </row>
    <row r="63" spans="1:16" x14ac:dyDescent="0.15">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35</v>
      </c>
      <c r="B64" s="175">
        <f>'将来負担比率（分子）の構造'!I$43</f>
        <v>264</v>
      </c>
      <c r="C64" s="175"/>
      <c r="D64" s="175"/>
      <c r="E64" s="175">
        <f>'将来負担比率（分子）の構造'!J$43</f>
        <v>215</v>
      </c>
      <c r="F64" s="175"/>
      <c r="G64" s="175"/>
      <c r="H64" s="175">
        <f>'将来負担比率（分子）の構造'!K$43</f>
        <v>222</v>
      </c>
      <c r="I64" s="175"/>
      <c r="J64" s="175"/>
      <c r="K64" s="175">
        <f>'将来負担比率（分子）の構造'!L$43</f>
        <v>204</v>
      </c>
      <c r="L64" s="175"/>
      <c r="M64" s="175"/>
      <c r="N64" s="175">
        <f>'将来負担比率（分子）の構造'!M$43</f>
        <v>200</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1567</v>
      </c>
      <c r="C66" s="175"/>
      <c r="D66" s="175"/>
      <c r="E66" s="175">
        <f>'将来負担比率（分子）の構造'!J$41</f>
        <v>1486</v>
      </c>
      <c r="F66" s="175"/>
      <c r="G66" s="175"/>
      <c r="H66" s="175">
        <f>'将来負担比率（分子）の構造'!K$41</f>
        <v>1338</v>
      </c>
      <c r="I66" s="175"/>
      <c r="J66" s="175"/>
      <c r="K66" s="175">
        <f>'将来負担比率（分子）の構造'!L$41</f>
        <v>1322</v>
      </c>
      <c r="L66" s="175"/>
      <c r="M66" s="175"/>
      <c r="N66" s="175">
        <f>'将来負担比率（分子）の構造'!M$41</f>
        <v>1191</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554</v>
      </c>
      <c r="C72" s="179">
        <f>基金残高に係る経年分析!G55</f>
        <v>640</v>
      </c>
      <c r="D72" s="179">
        <f>基金残高に係る経年分析!H55</f>
        <v>740</v>
      </c>
    </row>
    <row r="73" spans="1:16" x14ac:dyDescent="0.15">
      <c r="A73" s="178" t="s">
        <v>80</v>
      </c>
      <c r="B73" s="179">
        <f>基金残高に係る経年分析!F56</f>
        <v>230</v>
      </c>
      <c r="C73" s="179">
        <f>基金残高に係る経年分析!G56</f>
        <v>257</v>
      </c>
      <c r="D73" s="179">
        <f>基金残高に係る経年分析!H56</f>
        <v>272</v>
      </c>
    </row>
    <row r="74" spans="1:16" x14ac:dyDescent="0.15">
      <c r="A74" s="178" t="s">
        <v>81</v>
      </c>
      <c r="B74" s="179">
        <f>基金残高に係る経年分析!F57</f>
        <v>149</v>
      </c>
      <c r="C74" s="179">
        <f>基金残高に係る経年分析!G57</f>
        <v>150</v>
      </c>
      <c r="D74" s="179">
        <f>基金残高に係る経年分析!H57</f>
        <v>164</v>
      </c>
    </row>
  </sheetData>
  <sheetProtection algorithmName="SHA-512" hashValue="tjbPKZnUUkBBf6ew4xC8Z4rkIzb0iNG4DlsCwI94QCRAo2Cg/W8N3YobOw823rzdau7bbdv5L9bXdfTXIUFfnQ==" saltValue="Rs4NopLXJNoHxHwI0ZoR5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2024-03-12T02:02:03Z</cp:lastPrinted>
  <dcterms:created xsi:type="dcterms:W3CDTF">2024-02-05T04:11:10Z</dcterms:created>
  <dcterms:modified xsi:type="dcterms:W3CDTF">2024-03-26T23:50:38Z</dcterms:modified>
  <cp:category/>
</cp:coreProperties>
</file>