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ho\Desktop\060318-01　 【市町村課0321〆：】令和４年度財政状況資料集の作成等について（※様式差替・修正）\差替提出用データ\"/>
    </mc:Choice>
  </mc:AlternateContent>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<sst xmlns="http://schemas.openxmlformats.org/spreadsheetml/2006/main" count="1152" uniqueCount="589">
  <si>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</si>
  <si>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</si>
  <si>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</si>
  <si>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</si>
  <si>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</si>
  <si>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</si>
  <si>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</si>
  <si>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</si>
  <si>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</si>
  <si>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</si>
  <si>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</si>
  <si>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</si>
  <si>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</si>
  <si>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</si>
  <si>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</si>
  <si>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</si>
  <si>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</si>
  <si>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</si>
  <si>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</si>
  <si>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</si>
  <si>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</si>
  <si>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</si>
  <si>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</si>
  <si>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</si>
  <si>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</si>
  <si>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</si>
  <si>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</si>
  <si>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</si>
  <si>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</si>
  <si>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</si>
  <si>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</si>
  <si>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</si>
  <si>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</si>
  <si>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</si>
  <si>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</si>
  <si>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</si>
  <si>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</si>
  <si>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</si>
  <si>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</si>
  <si>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</si>
  <si>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</si>
  <si>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</si>
  <si>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</si>
  <si>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</si>
  <si>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</si>
  <si>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</si>
  <si>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</si>
  <si>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</si>
  <si>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</si>
  <si>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</si>
  <si>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</si>
  <si>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</si>
  <si>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</si>
  <si>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</si>
  <si>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</si>
  <si>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</si>
  <si>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</si>
  <si>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</si>
  <si>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</si>
  <si>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</si>
  <si>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</si>
  <si>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</si>
  <si>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</si>
  <si>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</si>
  <si>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</si>
  <si>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</si>
  <si>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</si>
  <si>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</si>
  <si>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</si>
  <si>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</si>
  <si>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</si>
  <si>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</si>
  <si>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</si>
  <si>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</si>
  <si>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</si>
  <si>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</si>
  <si>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</si>
  <si>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</si>
  <si>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</si>
  <si>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</si>
  <si>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</si>
  <si>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</si>
  <si>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</si>
  <si>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</si>
  <si>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</si>
  <si>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</si>
  <si>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</si>
  <si>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</si>
  <si>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</si>
  <si>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</si>
  <si>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</si>
  <si>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</si>
  <si>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</si>
  <si>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</si>
  <si>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</si>
  <si>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</si>
  <si>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</si>
  <si>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</si>
  <si>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</si>
  <si>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</si>
  <si>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</si>
  <si>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</si>
  <si>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</si>
  <si>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</si>
  <si>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</si>
  <si>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</si>
  <si>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</si>
  <si>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</si>
  <si>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</si>
  <si>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</si>
  <si>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</si>
  <si>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</si>
  <si>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</si>
  <si>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</si>
  <si>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</si>
  <si>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</si>
  <si>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</si>
  <si>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</si>
  <si>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</si>
  <si>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</si>
  <si>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</si>
  <si>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</si>
  <si>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</si>
  <si>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</si>
  <si>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</si>
  <si>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</si>
  <si>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</si>
  <si>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</si>
  <si>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</si>
  <si>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</si>
  <si>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</si>
  <si>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</si>
  <si>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</si>
  <si>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</si>
  <si>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</si>
  <si>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</si>
  <si>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</si>
  <si>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</si>
  <si>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</si>
  <si>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</si>
  <si>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</si>
  <si>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</si>
  <si>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</si>
  <si>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</si>
  <si>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</si>
  <si>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</si>
  <si>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</si>
  <si>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</si>
  <si>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</si>
  <si>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</si>
  <si>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</si>
  <si>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</si>
  <si>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</si>
  <si>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</si>
  <si>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</si>
  <si>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</si>
  <si>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</si>
  <si>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</si>
  <si>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</si>
  <si>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</si>
  <si>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</si>
  <si>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</si>
  <si>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</si>
  <si>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</si>
  <si>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</si>
  <si>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</si>
  <si>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</si>
  <si>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</si>
  <si>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</si>
  <si>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</si>
  <si>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</si>
  <si>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</si>
  <si>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</si>
  <si>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</si>
  <si>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</si>
  <si>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</si>
  <si>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</si>
  <si>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</si>
  <si>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</si>
  <si>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</si>
  <si>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</si>
  <si>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</si>
  <si>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</si>
  <si>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</si>
  <si>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</si>
  <si>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</si>
  <si>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</si>
  <si>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</si>
  <si>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</si>
  <si>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</si>
  <si>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</si>
  <si>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</si>
  <si>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</si>
  <si>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</si>
  <si>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</si>
  <si>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</si>
  <si>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</si>
  <si>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</si>
  <si>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</si>
  <si>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</si>
  <si>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</si>
  <si>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</si>
  <si>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</si>
  <si>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</si>
  <si>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</si>
  <si>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</si>
  <si>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</si>
  <si>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</si>
  <si>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</si>
  <si>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</si>
  <si>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</si>
  <si>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</si>
  <si>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</si>
  <si>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</si>
  <si>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</si>
  <si>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</si>
  <si>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</si>
  <si>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沖縄県中城村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</si>
  <si>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</si>
  <si>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</si>
  <si>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</si>
  <si>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</si>
  <si>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</si>
  <si>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</si>
  <si>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</si>
  <si>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</si>
  <si>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</si>
  <si>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</si>
  <si>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</si>
  <si>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</si>
  <si>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</si>
  <si>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</si>
  <si>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</si>
  <si>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</si>
  <si>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</si>
  <si>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</si>
  <si>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</si>
  <si>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</si>
  <si>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</si>
  <si>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</si>
  <si>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</si>
  <si>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</si>
  <si>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</si>
  <si>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</si>
  <si>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</si>
  <si>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</si>
  <si>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</si>
  <si>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</si>
  <si>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</si>
  <si>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</si>
  <si>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</si>
  <si>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</si>
  <si>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</si>
  <si>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</si>
  <si>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</si>
  <si>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</si>
  <si>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</si>
  <si>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</si>
  <si>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</si>
  <si>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</si>
  <si>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</si>
  <si>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</si>
  <si>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</si>
  <si>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</si>
  <si>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</si>
  <si>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</si>
  <si>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</si>
  <si>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</si>
  <si>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</si>
  <si>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</si>
  <si>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</si>
  <si>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</si>
  <si>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</si>
  <si>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</si>
  <si>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</si>
  <si>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</si>
  <si>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</si>
  <si>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</si>
  <si>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</si>
  <si>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</si>
  <si>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</si>
  <si>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</si>
  <si>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</si>
  <si>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</si>
  <si>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</si>
  <si>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</si>
  <si>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</si>
  <si>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</si>
  <si>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</si>
  <si>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</si>
  <si>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</si>
  <si>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</si>
  <si>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</si>
  <si>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</si>
  <si>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</si>
  <si>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</si>
  <si>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</si>
  <si>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</si>
  <si>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</si>
  <si>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</si>
  <si>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</si>
  <si>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</si>
  <si>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</si>
  <si>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</si>
  <si>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</si>
  <si>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</si>
  <si>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</si>
  <si>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</si>
  <si>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</si>
  <si>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</si>
  <si>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</si>
  <si>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</si>
  <si>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</si>
  <si>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</si>
  <si>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</si>
  <si>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</si>
  <si>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</si>
  <si>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</si>
  <si>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</si>
  <si>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</si>
  <si>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</si>
  <si>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</si>
  <si>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</si>
  <si>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</si>
  <si>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</si>
  <si>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</si>
  <si>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</si>
  <si>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</si>
  <si>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</si>
  <si>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</si>
  <si>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</si>
  <si>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</si>
  <si>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</si>
  <si>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</si>
  <si>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</si>
  <si>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</si>
  <si>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</si>
  <si>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</si>
  <si>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</si>
  <si>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</si>
  <si>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</si>
  <si>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</si>
  <si>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</si>
  <si>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</si>
  <si>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</si>
  <si>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</si>
  <si>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</si>
  <si>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</si>
  <si>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</si>
  <si>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</si>
  <si>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</si>
  <si>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</si>
  <si>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</si>
  <si>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</si>
  <si>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</si>
  <si>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</si>
  <si>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</si>
  <si>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</si>
  <si>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</si>
  <si>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</si>
  <si>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</si>
  <si>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</si>
  <si>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</si>
  <si>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</si>
  <si>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</si>
  <si>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</si>
  <si>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</si>
  <si>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</si>
  <si>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</si>
  <si>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</si>
  <si>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沖縄県中城村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</si>
  <si>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</si>
  <si>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</si>
  <si>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</si>
  <si>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</si>
  <si>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</si>
  <si>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</si>
  <si>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</si>
  <si>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</si>
  <si>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</si>
  <si>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</si>
  <si>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</si>
  <si>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</si>
  <si>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</si>
  <si>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</si>
  <si>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</si>
  <si>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</si>
  <si>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</si>
  <si>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</si>
  <si>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</si>
  <si>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</si>
  <si>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</si>
  <si>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</si>
  <si>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</si>
  <si>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</si>
  <si>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</si>
  <si>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</si>
  <si>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</si>
  <si>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</si>
  <si>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</si>
  <si>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</si>
  <si>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</si>
  <si>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</si>
  <si>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</si>
  <si>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</si>
  <si>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</si>
  <si>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</si>
  <si>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</si>
  <si>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</si>
  <si>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</si>
  <si>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</si>
  <si>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</si>
  <si>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</si>
  <si>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</si>
  <si>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</si>
  <si>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</si>
  <si>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</si>
  <si>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</si>
  <si>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</si>
  <si>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</si>
  <si>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</si>
  <si>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</si>
  <si>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</si>
  <si>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</si>
  <si>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</si>
  <si>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</si>
  <si>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</si>
  <si>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</si>
  <si>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</si>
  <si>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</si>
  <si>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</si>
  <si>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</si>
  <si>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</si>
  <si>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</si>
  <si>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</si>
  <si>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</si>
  <si>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</si>
  <si>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</si>
  <si>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</si>
  <si>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</si>
  <si>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</si>
  <si>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</si>
  <si>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</si>
  <si>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</si>
  <si>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</si>
  <si>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</si>
  <si>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</si>
  <si>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</si>
  <si>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</si>
  <si>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</si>
  <si>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</si>
  <si>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</si>
  <si>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</si>
  <si>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</si>
  <si>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</si>
  <si>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</si>
  <si>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</si>
  <si>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</si>
  <si>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</si>
  <si>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</si>
  <si>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</si>
  <si>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</si>
  <si>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</si>
  <si>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</si>
  <si>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</si>
  <si>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</si>
  <si>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</si>
  <si>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</si>
  <si>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</si>
  <si>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</si>
  <si>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</si>
  <si>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</si>
  <si>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</si>
  <si>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</si>
  <si>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</si>
  <si>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</si>
  <si>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</si>
  <si>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</si>
  <si>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</si>
  <si>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</si>
  <si>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</si>
  <si>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</si>
  <si>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</si>
  <si>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</si>
  <si>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</si>
  <si>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</si>
  <si>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</si>
  <si>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</si>
  <si>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</si>
  <si>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</si>
  <si>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</si>
  <si>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</si>
  <si>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</si>
  <si>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</si>
  <si>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</si>
  <si>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</si>
  <si>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</si>
  <si>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</si>
  <si>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</si>
  <si>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</si>
  <si>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</si>
  <si>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</si>
  <si>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</si>
  <si>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</si>
  <si>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</si>
  <si>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</si>
  <si>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</si>
  <si>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</si>
  <si>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</si>
  <si>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</si>
  <si>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</si>
  <si>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</si>
  <si>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</si>
  <si>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</si>
  <si>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</si>
  <si>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</si>
  <si>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</si>
  <si>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</si>
  <si>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</si>
  <si>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</si>
  <si>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</si>
  <si>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</si>
  <si>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</si>
  <si>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</si>
  <si>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</si>
  <si>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</si>
  <si>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</si>
  <si>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</si>
  <si>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</si>
  <si>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</si>
  <si>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</si>
  <si>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</si>
  <si>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</si>
  <si>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</si>
  <si>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</si>
  <si>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</si>
  <si>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</si>
  <si>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</si>
  <si>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</si>
  <si>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</si>
  <si>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</si>
  <si>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</si>
  <si>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</si>
  <si>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</si>
  <si>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</si>
  <si>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</si>
  <si>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</si>
  <si>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</si>
  <si>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</si>
  <si>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</si>
  <si>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</si>
  <si>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</si>
  <si>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</si>
  <si>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</si>
  <si>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</si>
  <si>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</si>
  <si>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</si>
  <si>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</si>
  <si>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</si>
  <si>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</si>
  <si>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</si>
  <si>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</si>
  <si>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</si>
  <si>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</si>
  <si>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</si>
  <si>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1.32</t>
  </si>
  <si>
    <t>水道事業会計</t>
  </si>
  <si>
    <t>一般会計</t>
  </si>
  <si>
    <t>公共下水道事業特別会計</t>
  </si>
  <si>
    <t>国民健康保険特別会計</t>
  </si>
  <si>
    <t>土地区画整理事業特別会計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</si>
  <si>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</si>
  <si>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</si>
  <si>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</si>
  <si>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</si>
  <si>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</si>
  <si>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</si>
  <si>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</si>
  <si>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</si>
  <si>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</si>
  <si>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南部広域行政組合</t>
  </si>
  <si>
    <t>沖縄県市町村総合事務組合</t>
  </si>
  <si>
    <t>中城村北中城村清掃事務組合</t>
  </si>
  <si>
    <t>中城北中城消防組合</t>
  </si>
  <si>
    <t>中部広域市町村圏事務組合</t>
  </si>
  <si>
    <t>沖縄県介護保険広域連合（一般会計）</t>
    <rPh sb="12" eb="14">
      <t>イッパン</t>
    </rPh>
    <rPh sb="14" eb="16">
      <t>カイケイ</t>
    </rPh>
    <phoneticPr fontId="2"/>
  </si>
  <si>
    <t>沖縄県介護保険広域連合(特別会計)</t>
    <rPh sb="12" eb="14">
      <t>トクベツ</t>
    </rPh>
    <rPh sb="14" eb="16">
      <t>カイケイ</t>
    </rPh>
    <phoneticPr fontId="2"/>
  </si>
  <si>
    <t>沖縄県後期高齢者医療広域連合（一般会計)</t>
    <rPh sb="15" eb="17">
      <t>イッパン</t>
    </rPh>
    <rPh sb="17" eb="19">
      <t>カイケイ</t>
    </rPh>
    <phoneticPr fontId="2"/>
  </si>
  <si>
    <t>沖縄県後期高齢者医療広域連合(特別会計)</t>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</si>
</sst>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52068</c:v>
                </c:pt>
                <c:pt idx="3">
                  <c:v>47161</c:v>
                </c:pt>
                <c:pt idx="4">
                  <c:v>43423</c:v>
                </c:pt>
              </c:numCache>
            </c:numRef>
          </c:val>
          <c:smooth val="0"/>
          <c:extLst>
            <c:ext xmlns:c16="http://schemas.microsoft.com/office/drawing/2014/chart" uri="{C3380CC4-5D6E-409C-BE32-E72D297353CC}">
              <c16:uniqueId val="{00000000-9111-4822-AE7F-DC1A11E945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74578</c:v>
                </c:pt>
                <c:pt idx="1">
                  <c:v>78652</c:v>
                </c:pt>
                <c:pt idx="2">
                  <c:v>70842</c:v>
                </c:pt>
                <c:pt idx="3">
                  <c:v>30738</c:v>
                </c:pt>
                <c:pt idx="4">
                  <c:v>46645</c:v>
                </c:pt>
              </c:numCache>
            </c:numRef>
          </c:val>
          <c:smooth val="0"/>
          <c:extLst>
            <c:ext xmlns:c16="http://schemas.microsoft.com/office/drawing/2014/chart" uri="{C3380CC4-5D6E-409C-BE32-E72D297353CC}">
              <c16:uniqueId val="{00000001-9111-4822-AE7F-DC1A11E945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4.8899999999999997</c:v>
                </c:pt>
                <c:pt idx="1">
                  <c:v>4.2</c:v>
                </c:pt>
                <c:pt idx="2">
                  <c:v>7.4</c:v>
                </c:pt>
                <c:pt idx="3">
                  <c:v>6.48</c:v>
                </c:pt>
                <c:pt idx="4">
                  <c:v>8.7799999999999994</c:v>
                </c:pt>
              </c:numCache>
            </c:numRef>
          </c:val>
          <c:extLst>
            <c:ext xmlns:c16="http://schemas.microsoft.com/office/drawing/2014/chart" uri="{C3380CC4-5D6E-409C-BE32-E72D297353CC}">
              <c16:uniqueId val="{00000000-3D14-4C4E-90E2-EC9F9328AB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14.25</c:v>
                </c:pt>
                <c:pt idx="1">
                  <c:v>13.19</c:v>
                </c:pt>
                <c:pt idx="2">
                  <c:v>15.87</c:v>
                </c:pt>
                <c:pt idx="3">
                  <c:v>16.850000000000001</c:v>
                </c:pt>
                <c:pt idx="4">
                  <c:v>17.2</c:v>
                </c:pt>
              </c:numCache>
            </c:numRef>
          </c:val>
          <c:extLst>
            <c:ext xmlns:c16="http://schemas.microsoft.com/office/drawing/2014/chart" uri="{C3380CC4-5D6E-409C-BE32-E72D297353CC}">
              <c16:uniqueId val="{00000001-3D14-4C4E-90E2-EC9F9328ABC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3.14</c:v>
                </c:pt>
                <c:pt idx="1">
                  <c:v>-1.32</c:v>
                </c:pt>
                <c:pt idx="2">
                  <c:v>6.95</c:v>
                </c:pt>
                <c:pt idx="3">
                  <c:v>1.92</c:v>
                </c:pt>
                <c:pt idx="4">
                  <c:v>2.2200000000000002</c:v>
                </c:pt>
              </c:numCache>
            </c:numRef>
          </c:val>
          <c:smooth val="0"/>
          <c:extLst>
            <c:ext xmlns:c16="http://schemas.microsoft.com/office/drawing/2014/chart" uri="{C3380CC4-5D6E-409C-BE32-E72D297353CC}">
              <c16:uniqueId val="{00000002-3D14-4C4E-90E2-EC9F9328ABC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14-48C8-9AF5-34695570B8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14-48C8-9AF5-34695570B8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F14-48C8-9AF5-34695570B8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14-48C8-9AF5-34695570B8D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0.08</c:v>
                </c:pt>
                <c:pt idx="4">
                  <c:v>#N/A</c:v>
                </c:pt>
                <c:pt idx="5">
                  <c:v>0.04</c:v>
                </c:pt>
                <c:pt idx="6">
                  <c:v>#N/A</c:v>
                </c:pt>
                <c:pt idx="7">
                  <c:v>0.01</c:v>
                </c:pt>
                <c:pt idx="8">
                  <c:v>#N/A</c:v>
                </c:pt>
                <c:pt idx="9">
                  <c:v>0.03</c:v>
                </c:pt>
              </c:numCache>
            </c:numRef>
          </c:val>
          <c:extLst>
            <c:ext xmlns:c16="http://schemas.microsoft.com/office/drawing/2014/chart" uri="{C3380CC4-5D6E-409C-BE32-E72D297353CC}">
              <c16:uniqueId val="{00000004-3F14-48C8-9AF5-34695570B8DF}"/>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4.04</c:v>
                </c:pt>
                <c:pt idx="2">
                  <c:v>#N/A</c:v>
                </c:pt>
                <c:pt idx="3">
                  <c:v>0.28000000000000003</c:v>
                </c:pt>
                <c:pt idx="4">
                  <c:v>#N/A</c:v>
                </c:pt>
                <c:pt idx="5">
                  <c:v>0</c:v>
                </c:pt>
                <c:pt idx="6">
                  <c:v>#N/A</c:v>
                </c:pt>
                <c:pt idx="7">
                  <c:v>0.01</c:v>
                </c:pt>
                <c:pt idx="8">
                  <c:v>#N/A</c:v>
                </c:pt>
                <c:pt idx="9">
                  <c:v>7.0000000000000007E-2</c:v>
                </c:pt>
              </c:numCache>
            </c:numRef>
          </c:val>
          <c:extLst>
            <c:ext xmlns:c16="http://schemas.microsoft.com/office/drawing/2014/chart" uri="{C3380CC4-5D6E-409C-BE32-E72D297353CC}">
              <c16:uniqueId val="{00000005-3F14-48C8-9AF5-34695570B8D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0.79</c:v>
                </c:pt>
                <c:pt idx="2">
                  <c:v>#N/A</c:v>
                </c:pt>
                <c:pt idx="3">
                  <c:v>1.4</c:v>
                </c:pt>
                <c:pt idx="4">
                  <c:v>#N/A</c:v>
                </c:pt>
                <c:pt idx="5">
                  <c:v>1.1100000000000001</c:v>
                </c:pt>
                <c:pt idx="6">
                  <c:v>#N/A</c:v>
                </c:pt>
                <c:pt idx="7">
                  <c:v>0.4</c:v>
                </c:pt>
                <c:pt idx="8">
                  <c:v>#N/A</c:v>
                </c:pt>
                <c:pt idx="9">
                  <c:v>0.09</c:v>
                </c:pt>
              </c:numCache>
            </c:numRef>
          </c:val>
          <c:extLst>
            <c:ext xmlns:c16="http://schemas.microsoft.com/office/drawing/2014/chart" uri="{C3380CC4-5D6E-409C-BE32-E72D297353CC}">
              <c16:uniqueId val="{00000006-3F14-48C8-9AF5-34695570B8DF}"/>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0.04</c:v>
                </c:pt>
                <c:pt idx="2">
                  <c:v>#N/A</c:v>
                </c:pt>
                <c:pt idx="3">
                  <c:v>0.1</c:v>
                </c:pt>
                <c:pt idx="4">
                  <c:v>#N/A</c:v>
                </c:pt>
                <c:pt idx="5">
                  <c:v>0.01</c:v>
                </c:pt>
                <c:pt idx="6">
                  <c:v>#N/A</c:v>
                </c:pt>
                <c:pt idx="7">
                  <c:v>0.03</c:v>
                </c:pt>
                <c:pt idx="8">
                  <c:v>#N/A</c:v>
                </c:pt>
                <c:pt idx="9">
                  <c:v>0.12</c:v>
                </c:pt>
              </c:numCache>
            </c:numRef>
          </c:val>
          <c:extLst>
            <c:ext xmlns:c16="http://schemas.microsoft.com/office/drawing/2014/chart" uri="{C3380CC4-5D6E-409C-BE32-E72D297353CC}">
              <c16:uniqueId val="{00000007-3F14-48C8-9AF5-34695570B8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4.8899999999999997</c:v>
                </c:pt>
                <c:pt idx="2">
                  <c:v>#N/A</c:v>
                </c:pt>
                <c:pt idx="3">
                  <c:v>4.2</c:v>
                </c:pt>
                <c:pt idx="4">
                  <c:v>#N/A</c:v>
                </c:pt>
                <c:pt idx="5">
                  <c:v>7.4</c:v>
                </c:pt>
                <c:pt idx="6">
                  <c:v>#N/A</c:v>
                </c:pt>
                <c:pt idx="7">
                  <c:v>6.47</c:v>
                </c:pt>
                <c:pt idx="8">
                  <c:v>#N/A</c:v>
                </c:pt>
                <c:pt idx="9">
                  <c:v>8.7799999999999994</c:v>
                </c:pt>
              </c:numCache>
            </c:numRef>
          </c:val>
          <c:extLst>
            <c:ext xmlns:c16="http://schemas.microsoft.com/office/drawing/2014/chart" uri="{C3380CC4-5D6E-409C-BE32-E72D297353CC}">
              <c16:uniqueId val="{00000008-3F14-48C8-9AF5-34695570B8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14.69</c:v>
                </c:pt>
                <c:pt idx="2">
                  <c:v>#N/A</c:v>
                </c:pt>
                <c:pt idx="3">
                  <c:v>15.13</c:v>
                </c:pt>
                <c:pt idx="4">
                  <c:v>#N/A</c:v>
                </c:pt>
                <c:pt idx="5">
                  <c:v>15.34</c:v>
                </c:pt>
                <c:pt idx="6">
                  <c:v>#N/A</c:v>
                </c:pt>
                <c:pt idx="7">
                  <c:v>15.98</c:v>
                </c:pt>
                <c:pt idx="8">
                  <c:v>#N/A</c:v>
                </c:pt>
                <c:pt idx="9">
                  <c:v>14.24</c:v>
                </c:pt>
              </c:numCache>
            </c:numRef>
          </c:val>
          <c:extLst>
            <c:ext xmlns:c16="http://schemas.microsoft.com/office/drawing/2014/chart" uri="{C3380CC4-5D6E-409C-BE32-E72D297353CC}">
              <c16:uniqueId val="{00000009-3F14-48C8-9AF5-34695570B8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414</c:v>
                </c:pt>
                <c:pt idx="5">
                  <c:v>396</c:v>
                </c:pt>
                <c:pt idx="8">
                  <c:v>393</c:v>
                </c:pt>
                <c:pt idx="11">
                  <c:v>383</c:v>
                </c:pt>
                <c:pt idx="14">
                  <c:v>381</c:v>
                </c:pt>
              </c:numCache>
            </c:numRef>
          </c:val>
          <c:extLst>
            <c:ext xmlns:c16="http://schemas.microsoft.com/office/drawing/2014/chart" uri="{C3380CC4-5D6E-409C-BE32-E72D297353CC}">
              <c16:uniqueId val="{00000000-5260-438B-B8AC-2A0119C1AC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260-438B-B8AC-2A0119C1AC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260-438B-B8AC-2A0119C1AC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57</c:v>
                </c:pt>
                <c:pt idx="3">
                  <c:v>24</c:v>
                </c:pt>
                <c:pt idx="6">
                  <c:v>24</c:v>
                </c:pt>
                <c:pt idx="9">
                  <c:v>26</c:v>
                </c:pt>
                <c:pt idx="12">
                  <c:v>27</c:v>
                </c:pt>
              </c:numCache>
            </c:numRef>
          </c:val>
          <c:extLst>
            <c:ext xmlns:c16="http://schemas.microsoft.com/office/drawing/2014/chart" uri="{C3380CC4-5D6E-409C-BE32-E72D297353CC}">
              <c16:uniqueId val="{00000003-5260-438B-B8AC-2A0119C1AC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105</c:v>
                </c:pt>
                <c:pt idx="3">
                  <c:v>108</c:v>
                </c:pt>
                <c:pt idx="6">
                  <c:v>113</c:v>
                </c:pt>
                <c:pt idx="9">
                  <c:v>119</c:v>
                </c:pt>
                <c:pt idx="12">
                  <c:v>125</c:v>
                </c:pt>
              </c:numCache>
            </c:numRef>
          </c:val>
          <c:extLst>
            <c:ext xmlns:c16="http://schemas.microsoft.com/office/drawing/2014/chart" uri="{C3380CC4-5D6E-409C-BE32-E72D297353CC}">
              <c16:uniqueId val="{00000004-5260-438B-B8AC-2A0119C1AC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60-438B-B8AC-2A0119C1AC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260-438B-B8AC-2A0119C1AC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550</c:v>
                </c:pt>
                <c:pt idx="3">
                  <c:v>544</c:v>
                </c:pt>
                <c:pt idx="6">
                  <c:v>519</c:v>
                </c:pt>
                <c:pt idx="9">
                  <c:v>505</c:v>
                </c:pt>
                <c:pt idx="12">
                  <c:v>488</c:v>
                </c:pt>
              </c:numCache>
            </c:numRef>
          </c:val>
          <c:extLst>
            <c:ext xmlns:c16="http://schemas.microsoft.com/office/drawing/2014/chart" uri="{C3380CC4-5D6E-409C-BE32-E72D297353CC}">
              <c16:uniqueId val="{00000007-5260-438B-B8AC-2A0119C1AC5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298</c:v>
                </c:pt>
                <c:pt idx="2">
                  <c:v>#N/A</c:v>
                </c:pt>
                <c:pt idx="3">
                  <c:v>#N/A</c:v>
                </c:pt>
                <c:pt idx="4">
                  <c:v>280</c:v>
                </c:pt>
                <c:pt idx="5">
                  <c:v>#N/A</c:v>
                </c:pt>
                <c:pt idx="6">
                  <c:v>#N/A</c:v>
                </c:pt>
                <c:pt idx="7">
                  <c:v>263</c:v>
                </c:pt>
                <c:pt idx="8">
                  <c:v>#N/A</c:v>
                </c:pt>
                <c:pt idx="9">
                  <c:v>#N/A</c:v>
                </c:pt>
                <c:pt idx="10">
                  <c:v>267</c:v>
                </c:pt>
                <c:pt idx="11">
                  <c:v>#N/A</c:v>
                </c:pt>
                <c:pt idx="12">
                  <c:v>#N/A</c:v>
                </c:pt>
                <c:pt idx="13">
                  <c:v>259</c:v>
                </c:pt>
                <c:pt idx="14">
                  <c:v>#N/A</c:v>
                </c:pt>
              </c:numCache>
            </c:numRef>
          </c:val>
          <c:smooth val="0"/>
          <c:extLst>
            <c:ext xmlns:c16="http://schemas.microsoft.com/office/drawing/2014/chart" uri="{C3380CC4-5D6E-409C-BE32-E72D297353CC}">
              <c16:uniqueId val="{00000008-5260-438B-B8AC-2A0119C1AC5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4750</c:v>
                </c:pt>
                <c:pt idx="5">
                  <c:v>4715</c:v>
                </c:pt>
                <c:pt idx="8">
                  <c:v>4700</c:v>
                </c:pt>
                <c:pt idx="11">
                  <c:v>4671</c:v>
                </c:pt>
                <c:pt idx="14">
                  <c:v>4501</c:v>
                </c:pt>
              </c:numCache>
            </c:numRef>
          </c:val>
          <c:extLst>
            <c:ext xmlns:c16="http://schemas.microsoft.com/office/drawing/2014/chart" uri="{C3380CC4-5D6E-409C-BE32-E72D297353CC}">
              <c16:uniqueId val="{00000000-BADE-48B5-9577-958F06D67F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ADE-48B5-9577-958F06D67F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1770</c:v>
                </c:pt>
                <c:pt idx="5">
                  <c:v>1569</c:v>
                </c:pt>
                <c:pt idx="8">
                  <c:v>1665</c:v>
                </c:pt>
                <c:pt idx="11">
                  <c:v>2499</c:v>
                </c:pt>
                <c:pt idx="14">
                  <c:v>2808</c:v>
                </c:pt>
              </c:numCache>
            </c:numRef>
          </c:val>
          <c:extLst>
            <c:ext xmlns:c16="http://schemas.microsoft.com/office/drawing/2014/chart" uri="{C3380CC4-5D6E-409C-BE32-E72D297353CC}">
              <c16:uniqueId val="{00000002-BADE-48B5-9577-958F06D67F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DE-48B5-9577-958F06D67F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DE-48B5-9577-958F06D67F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DE-48B5-9577-958F06D67F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113</c:v>
                </c:pt>
                <c:pt idx="3">
                  <c:v>75</c:v>
                </c:pt>
                <c:pt idx="6">
                  <c:v>18</c:v>
                </c:pt>
                <c:pt idx="9">
                  <c:v>0</c:v>
                </c:pt>
                <c:pt idx="12">
                  <c:v>0</c:v>
                </c:pt>
              </c:numCache>
            </c:numRef>
          </c:val>
          <c:extLst>
            <c:ext xmlns:c16="http://schemas.microsoft.com/office/drawing/2014/chart" uri="{C3380CC4-5D6E-409C-BE32-E72D297353CC}">
              <c16:uniqueId val="{00000006-BADE-48B5-9577-958F06D67F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136</c:v>
                </c:pt>
                <c:pt idx="3">
                  <c:v>105</c:v>
                </c:pt>
                <c:pt idx="6">
                  <c:v>137</c:v>
                </c:pt>
                <c:pt idx="9">
                  <c:v>192</c:v>
                </c:pt>
                <c:pt idx="12">
                  <c:v>159</c:v>
                </c:pt>
              </c:numCache>
            </c:numRef>
          </c:val>
          <c:extLst>
            <c:ext xmlns:c16="http://schemas.microsoft.com/office/drawing/2014/chart" uri="{C3380CC4-5D6E-409C-BE32-E72D297353CC}">
              <c16:uniqueId val="{00000007-BADE-48B5-9577-958F06D67F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2060</c:v>
                </c:pt>
                <c:pt idx="3">
                  <c:v>1965</c:v>
                </c:pt>
                <c:pt idx="6">
                  <c:v>1904</c:v>
                </c:pt>
                <c:pt idx="9">
                  <c:v>1627</c:v>
                </c:pt>
                <c:pt idx="12">
                  <c:v>1670</c:v>
                </c:pt>
              </c:numCache>
            </c:numRef>
          </c:val>
          <c:extLst>
            <c:ext xmlns:c16="http://schemas.microsoft.com/office/drawing/2014/chart" uri="{C3380CC4-5D6E-409C-BE32-E72D297353CC}">
              <c16:uniqueId val="{00000008-BADE-48B5-9577-958F06D67F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6739</c:v>
                </c:pt>
              </c:numCache>
            </c:numRef>
          </c:val>
          <c:extLst>
            <c:ext xmlns:c16="http://schemas.microsoft.com/office/drawing/2014/chart" uri="{C3380CC4-5D6E-409C-BE32-E72D297353CC}">
              <c16:uniqueId val="{00000009-BADE-48B5-9577-958F06D67F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5480</c:v>
                </c:pt>
                <c:pt idx="3">
                  <c:v>5537</c:v>
                </c:pt>
                <c:pt idx="6">
                  <c:v>5827</c:v>
                </c:pt>
                <c:pt idx="9">
                  <c:v>5731</c:v>
                </c:pt>
                <c:pt idx="12">
                  <c:v>5454</c:v>
                </c:pt>
              </c:numCache>
            </c:numRef>
          </c:val>
          <c:extLst>
            <c:ext xmlns:c16="http://schemas.microsoft.com/office/drawing/2014/chart" uri="{C3380CC4-5D6E-409C-BE32-E72D297353CC}">
              <c16:uniqueId val="{0000000A-BADE-48B5-9577-958F06D67F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1269</c:v>
                </c:pt>
                <c:pt idx="2">
                  <c:v>#N/A</c:v>
                </c:pt>
                <c:pt idx="3">
                  <c:v>#N/A</c:v>
                </c:pt>
                <c:pt idx="4">
                  <c:v>1399</c:v>
                </c:pt>
                <c:pt idx="5">
                  <c:v>#N/A</c:v>
                </c:pt>
                <c:pt idx="6">
                  <c:v>#N/A</c:v>
                </c:pt>
                <c:pt idx="7">
                  <c:v>1520</c:v>
                </c:pt>
                <c:pt idx="8">
                  <c:v>#N/A</c:v>
                </c:pt>
                <c:pt idx="9">
                  <c:v>#N/A</c:v>
                </c:pt>
                <c:pt idx="10">
                  <c:v>381</c:v>
                </c:pt>
                <c:pt idx="11">
                  <c:v>#N/A</c:v>
                </c:pt>
                <c:pt idx="12">
                  <c:v>#N/A</c:v>
                </c:pt>
                <c:pt idx="13">
                  <c:v>6714</c:v>
                </c:pt>
                <c:pt idx="14">
                  <c:v>#N/A</c:v>
                </c:pt>
              </c:numCache>
            </c:numRef>
          </c:val>
          <c:smooth val="0"/>
          <c:extLst>
            <c:ext xmlns:c16="http://schemas.microsoft.com/office/drawing/2014/chart" uri="{C3380CC4-5D6E-409C-BE32-E72D297353CC}">
              <c16:uniqueId val="{0000000B-BADE-48B5-9577-958F06D67F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752</c:v>
                </c:pt>
                <c:pt idx="1">
                  <c:v>868</c:v>
                </c:pt>
                <c:pt idx="2">
                  <c:v>870</c:v>
                </c:pt>
              </c:numCache>
            </c:numRef>
          </c:val>
          <c:extLst>
            <c:ext xmlns:c16="http://schemas.microsoft.com/office/drawing/2014/chart" uri="{C3380CC4-5D6E-409C-BE32-E72D297353CC}">
              <c16:uniqueId val="{00000000-8019-4A7D-A5B8-DABD238EB1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182</c:v>
                </c:pt>
                <c:pt idx="1">
                  <c:v>274</c:v>
                </c:pt>
                <c:pt idx="2">
                  <c:v>274</c:v>
                </c:pt>
              </c:numCache>
            </c:numRef>
          </c:val>
          <c:extLst>
            <c:ext xmlns:c16="http://schemas.microsoft.com/office/drawing/2014/chart" uri="{C3380CC4-5D6E-409C-BE32-E72D297353CC}">
              <c16:uniqueId val="{00000001-8019-4A7D-A5B8-DABD238EB1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626</c:v>
                </c:pt>
                <c:pt idx="1">
                  <c:v>1255</c:v>
                </c:pt>
                <c:pt idx="2">
                  <c:v>1562</c:v>
                </c:pt>
              </c:numCache>
            </c:numRef>
          </c:val>
          <c:extLst>
            <c:ext xmlns:c16="http://schemas.microsoft.com/office/drawing/2014/chart" uri="{C3380CC4-5D6E-409C-BE32-E72D297353CC}">
              <c16:uniqueId val="{00000002-8019-4A7D-A5B8-DABD238EB1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元利償還金については、減少傾向となっている（前年対比△</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百万円）が、令和２年度まで行われた新庁舎建設事業により、地方債残高が増加している。加えて、今後は学校施設の建替事業が予定されていることから、地方債残高については、急激に増加し、村の財政状況を圧迫することが見込まれているため、他の新規事業に係る起債については、交付税措置のある地方債などの活用を図るとともに、公営企業を含め事業精査を行い地方債発行の抑制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令和４年度については、新規で公立小学校整備事業に係る債務負担行為（債務負担額</a:t>
          </a:r>
          <a:r>
            <a:rPr kumimoji="1" lang="en-US" altLang="ja-JP" sz="1400">
              <a:latin typeface="ＭＳ ゴシック" pitchFamily="49" charset="-128"/>
              <a:ea typeface="ＭＳ ゴシック" pitchFamily="49" charset="-128"/>
            </a:rPr>
            <a:t>6,739</a:t>
          </a:r>
          <a:r>
            <a:rPr kumimoji="1" lang="ja-JP" altLang="en-US" sz="1400">
              <a:latin typeface="ＭＳ ゴシック" pitchFamily="49" charset="-128"/>
              <a:ea typeface="ＭＳ ゴシック" pitchFamily="49" charset="-128"/>
            </a:rPr>
            <a:t>百万円）が発生したことにより、将来負担比率の分子は急激に増加した。</a:t>
          </a:r>
        </a:p>
        <a:p>
          <a:r>
            <a:rPr kumimoji="1" lang="ja-JP" altLang="en-US" sz="1400">
              <a:latin typeface="ＭＳ ゴシック" pitchFamily="49" charset="-128"/>
              <a:ea typeface="ＭＳ ゴシック" pitchFamily="49" charset="-128"/>
            </a:rPr>
            <a:t>　さらに令和６年度には公立中学校の移転整備事業に係る多額の債務負担行為も発生する見込みがあるため、これらの大型事業費の学校施設建替事業が開始されることにより、充当可能基金の取り崩し及び地方債現在高も急増することが見込まれており、将来負担比率の増加が懸念されるため、中長期的な財政計画を策定し、より一層、健全な財政運営に努める必要性が高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沖縄県中城村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百万円の増となった主な要因は、公共施設整備基金に例年どおり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百万円積立たことに加え、チバリヨー中城ごさまる応援基金に約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百万積立したことによる。その他、一般廃棄物処理施設建設基金にも今後の新しいごみ処理施設の建設計画に沿って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立小中学校の建替整備が開始されることから、基金の状況について減少傾向になっていくことが見込まれている。そのため、急激な減少を緩和するためにも、少しでも積み立てができるように一般財源の歳出抑制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ふるさと納税で得た寄付金を積立てるチバリヨー中城ごさまる応援基金についても、積立額を増加させられるように努めると同時に企業版ふるさと納税についても積立ができるような体制づくりを強化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・公共施設整備基金：公共施設整備事業に要する経費への充当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・廃棄物処理施設整備基金：新一般廃棄物処理施設建設事業に要する経費への充当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・庁舎建設基金：庁舎建設事業に要する経費への充当（庁舎建設が完了するため、今後、廃止予定。）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・チバリヨー中城ごさまる応援基金：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中城城跡の保全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児童の健全育成・教育環境整備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・人材育成基金：活力と魅力に満ちた村づくりに資する人材育成事業の推進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・公共施設整備基金：今後予定される大型ハード事業を見越して、積立（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・廃棄物処理施設建設基金：新しいごみ処理施設建設に向けて積立（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百万円を庁舎整備に充当したために微減。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・チバリヨー中城ごさまる応援基金：前年度ふるさと納税寄付実績額（経費差引後）の積立を行った。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・人材育成基金：前年度人材育成寄付実績額の積立を行った。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・公共施設整備基金及び廃棄物処理施設建設基金は、毎年度一定額を積立予定。令和７年度頃からは公立小中学校建替事業に伴い取崩を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行っていく可能性がある。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人件費や物件費の増により、経常経費の歳出が増加し積立金へ計上できる一般財源が減少したため、積立額から取崩額を差し引いた額は約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百万円となり年度末現在高は微増にとどまっている。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今後、学校施設の建替を予定しており、工事費の高騰などの不測の事態に備えるため、可能な限り財政調整基金への積み立てを行う。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今年度については、増減なし。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今後、公債費が財政を圧迫する場合、繰上償還等を検討する。また、償還額が多額になっていく場合は、取崩を行い公債費に充当していくことも予測される。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22,409
22,134
15.53
10,775,283
10,212,248
444,087
5,056,727
5,454,215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0.61</a:t>
          </a:r>
          <a:r>
            <a:rPr kumimoji="1" lang="ja-JP" altLang="en-US" sz="1300">
              <a:latin typeface="ＭＳ Ｐゴシック" panose="020B0600070205080204" pitchFamily="50" charset="-128"/>
              <a:ea typeface="ＭＳ Ｐゴシック" panose="020B0600070205080204" pitchFamily="50" charset="-128"/>
            </a:rPr>
            <a:t>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0.62</a:t>
          </a:r>
          <a:r>
            <a:rPr kumimoji="1" lang="ja-JP" altLang="en-US" sz="1300">
              <a:latin typeface="ＭＳ Ｐゴシック" panose="020B0600070205080204" pitchFamily="50" charset="-128"/>
              <a:ea typeface="ＭＳ Ｐゴシック" panose="020B0600070205080204" pitchFamily="50" charset="-128"/>
            </a:rPr>
            <a:t>まで、多少の増減はあるものの、概ね安定的な傾向にある。</a:t>
          </a:r>
        </a:p>
        <a:p>
          <a:r>
            <a:rPr kumimoji="1" lang="ja-JP" altLang="en-US" sz="1300">
              <a:latin typeface="ＭＳ Ｐゴシック" panose="020B0600070205080204" pitchFamily="50" charset="-128"/>
              <a:ea typeface="ＭＳ Ｐゴシック" panose="020B0600070205080204" pitchFamily="50" charset="-128"/>
            </a:rPr>
            <a:t>　これは、堅調な人口増加や宅地開発等による村民税及び固定資産税の課税客体の増収傾向によるものである。しかし、物価高騰の影響など厳しい状況も影響し、対前年度比では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ポイント下回り、類似団体平均に対しても</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今後も更なる課税客体の適切な把握に取り組み、財政基盤の強化に努めていく必要がある。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xdr:cNvCxnSpPr/>
      </xdr:nvCxnSpPr>
      <xdr:spPr>
        <a:xfrm>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146050</xdr:rowOff>
    </xdr:to>
    <xdr:cxnSp macro="">
      <xdr:nvCxnSpPr>
        <xdr:cNvPr id="72" name="直線コネクタ 71"/>
        <xdr:cNvCxnSpPr/>
      </xdr:nvCxnSpPr>
      <xdr:spPr>
        <a:xfrm>
          <a:off x="3225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132645</xdr:rowOff>
    </xdr:to>
    <xdr:cxnSp macro="">
      <xdr:nvCxnSpPr>
        <xdr:cNvPr id="75" name="直線コネクタ 74"/>
        <xdr:cNvCxnSpPr/>
      </xdr:nvCxnSpPr>
      <xdr:spPr>
        <a:xfrm flipV="1">
          <a:off x="2336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43</xdr:row>
      <xdr:rowOff>1411</xdr:rowOff>
    </xdr:to>
    <xdr:cxnSp macro="">
      <xdr:nvCxnSpPr>
        <xdr:cNvPr id="78" name="直線コネクタ 77"/>
        <xdr:cNvCxnSpPr/>
      </xdr:nvCxnSpPr>
      <xdr:spPr>
        <a:xfrm flipV="1">
          <a:off x="1447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0" name="テキスト ボックス 79"/>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1" name="フローチャート: 判断 80"/>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2" name="テキスト ボックス 81"/>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22172</xdr:rowOff>
    </xdr:from>
    <xdr:ext cx="762000" cy="259045"/>
    <xdr:sp macro="" textlink="">
      <xdr:nvSpPr>
        <xdr:cNvPr id="95" name="テキスト ボックス 94"/>
        <xdr:cNvSpPr txBox="1"/>
      </xdr:nvSpPr>
      <xdr:spPr>
        <a:xfrm>
          <a:off x="1955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62388</xdr:rowOff>
    </xdr:from>
    <xdr:ext cx="762000" cy="259045"/>
    <xdr:sp macro="" textlink="">
      <xdr:nvSpPr>
        <xdr:cNvPr id="97" name="テキスト ボックス 96"/>
        <xdr:cNvSpPr txBox="1"/>
      </xdr:nvSpPr>
      <xdr:spPr>
        <a:xfrm>
          <a:off x="1066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ポイント増加となっている。主な要因としては会計年度任用職員に係る報酬や共済組合負担金等の増により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ポイント増加し、その他、物件費で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ポイント、扶助費で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ポイント増加していることなどが影響している。</a:t>
          </a:r>
        </a:p>
        <a:p>
          <a:r>
            <a:rPr kumimoji="1" lang="ja-JP" altLang="en-US" sz="1300">
              <a:latin typeface="ＭＳ Ｐゴシック" panose="020B0600070205080204" pitchFamily="50" charset="-128"/>
              <a:ea typeface="ＭＳ Ｐゴシック" panose="020B0600070205080204" pitchFamily="50" charset="-128"/>
            </a:rPr>
            <a:t>　類似団体平均値や全国平均と比較すると大幅に下回っており、数値的には良好であるが、今後は通常の行政運営へ向けて経常経費の増加が予想されるため、引続き自主財源確保の取り組みと併せて、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153416</xdr:rowOff>
    </xdr:from>
    <xdr:to>
      <xdr:col>23</xdr:col>
      <xdr:colOff>133350</xdr:colOff>
      <xdr:row>60</xdr:row>
      <xdr:rowOff>165354</xdr:rowOff>
    </xdr:to>
    <xdr:cxnSp macro="">
      <xdr:nvCxnSpPr>
        <xdr:cNvPr id="130" name="直線コネクタ 129"/>
        <xdr:cNvCxnSpPr/>
      </xdr:nvCxnSpPr>
      <xdr:spPr>
        <a:xfrm>
          <a:off x="4114800" y="1026896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153416</xdr:rowOff>
    </xdr:from>
    <xdr:to>
      <xdr:col>19</xdr:col>
      <xdr:colOff>133350</xdr:colOff>
      <xdr:row>62</xdr:row>
      <xdr:rowOff>34798</xdr:rowOff>
    </xdr:to>
    <xdr:cxnSp macro="">
      <xdr:nvCxnSpPr>
        <xdr:cNvPr id="133" name="直線コネクタ 132"/>
        <xdr:cNvCxnSpPr/>
      </xdr:nvCxnSpPr>
      <xdr:spPr>
        <a:xfrm flipV="1">
          <a:off x="3225800" y="10268966"/>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63</xdr:row>
      <xdr:rowOff>61214</xdr:rowOff>
    </xdr:to>
    <xdr:cxnSp macro="">
      <xdr:nvCxnSpPr>
        <xdr:cNvPr id="136" name="直線コネクタ 135"/>
        <xdr:cNvCxnSpPr/>
      </xdr:nvCxnSpPr>
      <xdr:spPr>
        <a:xfrm flipV="1">
          <a:off x="2336800" y="1066469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61214</xdr:rowOff>
    </xdr:to>
    <xdr:cxnSp macro="">
      <xdr:nvCxnSpPr>
        <xdr:cNvPr id="139" name="直線コネクタ 138"/>
        <xdr:cNvCxnSpPr/>
      </xdr:nvCxnSpPr>
      <xdr:spPr>
        <a:xfrm>
          <a:off x="1447800" y="107901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0" name="フローチャート: 判断 139"/>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41" name="テキスト ボックス 140"/>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2" name="フローチャート: 判断 141"/>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3" name="テキスト ボックス 142"/>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114554</xdr:rowOff>
    </xdr:from>
    <xdr:to>
      <xdr:col>23</xdr:col>
      <xdr:colOff>184150</xdr:colOff>
      <xdr:row>61</xdr:row>
      <xdr:rowOff>44704</xdr:rowOff>
    </xdr:to>
    <xdr:sp macro="" textlink="">
      <xdr:nvSpPr>
        <xdr:cNvPr id="149" name="楕円 148"/>
        <xdr:cNvSpPr/>
      </xdr:nvSpPr>
      <xdr:spPr>
        <a:xfrm>
          <a:off x="49022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35831</xdr:rowOff>
    </xdr:from>
    <xdr:ext cx="762000" cy="259045"/>
    <xdr:sp macro="" textlink="">
      <xdr:nvSpPr>
        <xdr:cNvPr id="150" name="財政構造の弾力性該当値テキスト"/>
        <xdr:cNvSpPr txBox="1"/>
      </xdr:nvSpPr>
      <xdr:spPr>
        <a:xfrm>
          <a:off x="5041900" y="1032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102616</xdr:rowOff>
    </xdr:from>
    <xdr:to>
      <xdr:col>19</xdr:col>
      <xdr:colOff>184150</xdr:colOff>
      <xdr:row>60</xdr:row>
      <xdr:rowOff>32766</xdr:rowOff>
    </xdr:to>
    <xdr:sp macro="" textlink="">
      <xdr:nvSpPr>
        <xdr:cNvPr id="151" name="楕円 150"/>
        <xdr:cNvSpPr/>
      </xdr:nvSpPr>
      <xdr:spPr>
        <a:xfrm>
          <a:off x="4064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42943</xdr:rowOff>
    </xdr:from>
    <xdr:ext cx="736600" cy="259045"/>
    <xdr:sp macro="" textlink="">
      <xdr:nvSpPr>
        <xdr:cNvPr id="152" name="テキスト ボックス 151"/>
        <xdr:cNvSpPr txBox="1"/>
      </xdr:nvSpPr>
      <xdr:spPr>
        <a:xfrm>
          <a:off x="3733800" y="998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3" name="楕円 152"/>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54" name="テキスト ボックス 153"/>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5" name="楕円 154"/>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56" name="テキスト ボックス 155"/>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7" name="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8" name="テキスト ボックス 157"/>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人あたりの人件費・物件費等は、前年比</a:t>
          </a:r>
          <a:r>
            <a:rPr kumimoji="1" lang="en-US" altLang="ja-JP" sz="1300">
              <a:latin typeface="ＭＳ Ｐゴシック" panose="020B0600070205080204" pitchFamily="50" charset="-128"/>
              <a:ea typeface="ＭＳ Ｐゴシック" panose="020B0600070205080204" pitchFamily="50" charset="-128"/>
            </a:rPr>
            <a:t>2,659</a:t>
          </a:r>
          <a:r>
            <a:rPr kumimoji="1" lang="ja-JP" altLang="en-US" sz="1300">
              <a:latin typeface="ＭＳ Ｐゴシック" panose="020B0600070205080204" pitchFamily="50" charset="-128"/>
              <a:ea typeface="ＭＳ Ｐゴシック" panose="020B0600070205080204" pitchFamily="50" charset="-128"/>
            </a:rPr>
            <a:t>円の増で、類似団体の平均に比べ</a:t>
          </a:r>
          <a:r>
            <a:rPr kumimoji="1" lang="en-US" altLang="ja-JP" sz="1300">
              <a:latin typeface="ＭＳ Ｐゴシック" panose="020B0600070205080204" pitchFamily="50" charset="-128"/>
              <a:ea typeface="ＭＳ Ｐゴシック" panose="020B0600070205080204" pitchFamily="50" charset="-128"/>
            </a:rPr>
            <a:t>14,755</a:t>
          </a:r>
          <a:r>
            <a:rPr kumimoji="1" lang="ja-JP" altLang="en-US" sz="1300">
              <a:latin typeface="ＭＳ Ｐゴシック" panose="020B0600070205080204" pitchFamily="50" charset="-128"/>
              <a:ea typeface="ＭＳ Ｐゴシック" panose="020B0600070205080204" pitchFamily="50" charset="-128"/>
            </a:rPr>
            <a:t>円下回っている。人件費（退職金を除く）は職員数増による職員給の増や職員手当増に加え、会計年度任用職員に係る費用の増加（期末手当）により、人件費総額が増加している。物件費についても教育施設整備に係る委託費等の増により、対前年比</a:t>
          </a:r>
          <a:r>
            <a:rPr kumimoji="1" lang="en-US" altLang="ja-JP" sz="1300">
              <a:latin typeface="ＭＳ Ｐゴシック" panose="020B0600070205080204" pitchFamily="50" charset="-128"/>
              <a:ea typeface="ＭＳ Ｐゴシック" panose="020B0600070205080204" pitchFamily="50" charset="-128"/>
            </a:rPr>
            <a:t>62,441</a:t>
          </a:r>
          <a:r>
            <a:rPr kumimoji="1" lang="ja-JP" altLang="en-US" sz="1300">
              <a:latin typeface="ＭＳ Ｐゴシック" panose="020B0600070205080204" pitchFamily="50" charset="-128"/>
              <a:ea typeface="ＭＳ Ｐゴシック" panose="020B0600070205080204" pitchFamily="50" charset="-128"/>
            </a:rPr>
            <a:t>千円プラスとなった。今後も教育施設整備やまちづくりに係る委託費等が増加していくことから、引続き歳出削減に努める。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82099</xdr:rowOff>
    </xdr:from>
    <xdr:to>
      <xdr:col>23</xdr:col>
      <xdr:colOff>133350</xdr:colOff>
      <xdr:row>82</xdr:row>
      <xdr:rowOff>98138</xdr:rowOff>
    </xdr:to>
    <xdr:cxnSp macro="">
      <xdr:nvCxnSpPr>
        <xdr:cNvPr id="189" name="直線コネクタ 188"/>
        <xdr:cNvCxnSpPr/>
      </xdr:nvCxnSpPr>
      <xdr:spPr>
        <a:xfrm>
          <a:off x="4114800" y="14140999"/>
          <a:ext cx="8382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81990</xdr:rowOff>
    </xdr:from>
    <xdr:to>
      <xdr:col>19</xdr:col>
      <xdr:colOff>133350</xdr:colOff>
      <xdr:row>82</xdr:row>
      <xdr:rowOff>82099</xdr:rowOff>
    </xdr:to>
    <xdr:cxnSp macro="">
      <xdr:nvCxnSpPr>
        <xdr:cNvPr id="192" name="直線コネクタ 191"/>
        <xdr:cNvCxnSpPr/>
      </xdr:nvCxnSpPr>
      <xdr:spPr>
        <a:xfrm>
          <a:off x="3225800" y="14140890"/>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139939</xdr:rowOff>
    </xdr:from>
    <xdr:to>
      <xdr:col>15</xdr:col>
      <xdr:colOff>82550</xdr:colOff>
      <xdr:row>82</xdr:row>
      <xdr:rowOff>81990</xdr:rowOff>
    </xdr:to>
    <xdr:cxnSp macro="">
      <xdr:nvCxnSpPr>
        <xdr:cNvPr id="195" name="直線コネクタ 194"/>
        <xdr:cNvCxnSpPr/>
      </xdr:nvCxnSpPr>
      <xdr:spPr>
        <a:xfrm>
          <a:off x="2336800" y="14027389"/>
          <a:ext cx="889000" cy="1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113655</xdr:rowOff>
    </xdr:from>
    <xdr:to>
      <xdr:col>11</xdr:col>
      <xdr:colOff>31750</xdr:colOff>
      <xdr:row>81</xdr:row>
      <xdr:rowOff>139939</xdr:rowOff>
    </xdr:to>
    <xdr:cxnSp macro="">
      <xdr:nvCxnSpPr>
        <xdr:cNvPr id="198" name="直線コネクタ 197"/>
        <xdr:cNvCxnSpPr/>
      </xdr:nvCxnSpPr>
      <xdr:spPr>
        <a:xfrm>
          <a:off x="1447800" y="14001105"/>
          <a:ext cx="889000" cy="2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104538</xdr:rowOff>
    </xdr:from>
    <xdr:to>
      <xdr:col>11</xdr:col>
      <xdr:colOff>82550</xdr:colOff>
      <xdr:row>84</xdr:row>
      <xdr:rowOff>34688</xdr:rowOff>
    </xdr:to>
    <xdr:sp macro="" textlink="">
      <xdr:nvSpPr>
        <xdr:cNvPr id="199" name="フローチャート: 判断 198"/>
        <xdr:cNvSpPr/>
      </xdr:nvSpPr>
      <xdr:spPr>
        <a:xfrm>
          <a:off x="2286000" y="143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19465</xdr:rowOff>
    </xdr:from>
    <xdr:ext cx="762000" cy="259045"/>
    <xdr:sp macro="" textlink="">
      <xdr:nvSpPr>
        <xdr:cNvPr id="200" name="テキスト ボックス 199"/>
        <xdr:cNvSpPr txBox="1"/>
      </xdr:nvSpPr>
      <xdr:spPr>
        <a:xfrm>
          <a:off x="1955800" y="144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157184</xdr:rowOff>
    </xdr:from>
    <xdr:to>
      <xdr:col>7</xdr:col>
      <xdr:colOff>31750</xdr:colOff>
      <xdr:row>84</xdr:row>
      <xdr:rowOff>87334</xdr:rowOff>
    </xdr:to>
    <xdr:sp macro="" textlink="">
      <xdr:nvSpPr>
        <xdr:cNvPr id="201" name="フローチャート: 判断 200"/>
        <xdr:cNvSpPr/>
      </xdr:nvSpPr>
      <xdr:spPr>
        <a:xfrm>
          <a:off x="1397000" y="143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72111</xdr:rowOff>
    </xdr:from>
    <xdr:ext cx="762000" cy="259045"/>
    <xdr:sp macro="" textlink="">
      <xdr:nvSpPr>
        <xdr:cNvPr id="202" name="テキスト ボックス 201"/>
        <xdr:cNvSpPr txBox="1"/>
      </xdr:nvSpPr>
      <xdr:spPr>
        <a:xfrm>
          <a:off x="1066800" y="144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47338</xdr:rowOff>
    </xdr:from>
    <xdr:to>
      <xdr:col>23</xdr:col>
      <xdr:colOff>184150</xdr:colOff>
      <xdr:row>82</xdr:row>
      <xdr:rowOff>148938</xdr:rowOff>
    </xdr:to>
    <xdr:sp macro="" textlink="">
      <xdr:nvSpPr>
        <xdr:cNvPr id="208" name="楕円 207"/>
        <xdr:cNvSpPr/>
      </xdr:nvSpPr>
      <xdr:spPr>
        <a:xfrm>
          <a:off x="4902200" y="141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63865</xdr:rowOff>
    </xdr:from>
    <xdr:ext cx="762000" cy="259045"/>
    <xdr:sp macro="" textlink="">
      <xdr:nvSpPr>
        <xdr:cNvPr id="209" name="人件費・物件費等の状況該当値テキスト"/>
        <xdr:cNvSpPr txBox="1"/>
      </xdr:nvSpPr>
      <xdr:spPr>
        <a:xfrm>
          <a:off x="5041900" y="1395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31299</xdr:rowOff>
    </xdr:from>
    <xdr:to>
      <xdr:col>19</xdr:col>
      <xdr:colOff>184150</xdr:colOff>
      <xdr:row>82</xdr:row>
      <xdr:rowOff>132899</xdr:rowOff>
    </xdr:to>
    <xdr:sp macro="" textlink="">
      <xdr:nvSpPr>
        <xdr:cNvPr id="210" name="楕円 209"/>
        <xdr:cNvSpPr/>
      </xdr:nvSpPr>
      <xdr:spPr>
        <a:xfrm>
          <a:off x="4064000" y="140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143076</xdr:rowOff>
    </xdr:from>
    <xdr:ext cx="736600" cy="259045"/>
    <xdr:sp macro="" textlink="">
      <xdr:nvSpPr>
        <xdr:cNvPr id="211" name="テキスト ボックス 210"/>
        <xdr:cNvSpPr txBox="1"/>
      </xdr:nvSpPr>
      <xdr:spPr>
        <a:xfrm>
          <a:off x="3733800" y="1385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31190</xdr:rowOff>
    </xdr:from>
    <xdr:to>
      <xdr:col>15</xdr:col>
      <xdr:colOff>133350</xdr:colOff>
      <xdr:row>82</xdr:row>
      <xdr:rowOff>132790</xdr:rowOff>
    </xdr:to>
    <xdr:sp macro="" textlink="">
      <xdr:nvSpPr>
        <xdr:cNvPr id="212" name="楕円 211"/>
        <xdr:cNvSpPr/>
      </xdr:nvSpPr>
      <xdr:spPr>
        <a:xfrm>
          <a:off x="3175000" y="140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142967</xdr:rowOff>
    </xdr:from>
    <xdr:ext cx="762000" cy="259045"/>
    <xdr:sp macro="" textlink="">
      <xdr:nvSpPr>
        <xdr:cNvPr id="213" name="テキスト ボックス 212"/>
        <xdr:cNvSpPr txBox="1"/>
      </xdr:nvSpPr>
      <xdr:spPr>
        <a:xfrm>
          <a:off x="2844800" y="138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89139</xdr:rowOff>
    </xdr:from>
    <xdr:to>
      <xdr:col>11</xdr:col>
      <xdr:colOff>82550</xdr:colOff>
      <xdr:row>82</xdr:row>
      <xdr:rowOff>19289</xdr:rowOff>
    </xdr:to>
    <xdr:sp macro="" textlink="">
      <xdr:nvSpPr>
        <xdr:cNvPr id="214" name="楕円 213"/>
        <xdr:cNvSpPr/>
      </xdr:nvSpPr>
      <xdr:spPr>
        <a:xfrm>
          <a:off x="2286000" y="139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29466</xdr:rowOff>
    </xdr:from>
    <xdr:ext cx="762000" cy="259045"/>
    <xdr:sp macro="" textlink="">
      <xdr:nvSpPr>
        <xdr:cNvPr id="215" name="テキスト ボックス 214"/>
        <xdr:cNvSpPr txBox="1"/>
      </xdr:nvSpPr>
      <xdr:spPr>
        <a:xfrm>
          <a:off x="1955800" y="1374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62855</xdr:rowOff>
    </xdr:from>
    <xdr:to>
      <xdr:col>7</xdr:col>
      <xdr:colOff>31750</xdr:colOff>
      <xdr:row>81</xdr:row>
      <xdr:rowOff>164455</xdr:rowOff>
    </xdr:to>
    <xdr:sp macro="" textlink="">
      <xdr:nvSpPr>
        <xdr:cNvPr id="216" name="楕円 215"/>
        <xdr:cNvSpPr/>
      </xdr:nvSpPr>
      <xdr:spPr>
        <a:xfrm>
          <a:off x="1397000" y="139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3182</xdr:rowOff>
    </xdr:from>
    <xdr:ext cx="762000" cy="259045"/>
    <xdr:sp macro="" textlink="">
      <xdr:nvSpPr>
        <xdr:cNvPr id="217" name="テキスト ボックス 216"/>
        <xdr:cNvSpPr txBox="1"/>
      </xdr:nvSpPr>
      <xdr:spPr>
        <a:xfrm>
          <a:off x="1066800" y="1371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前年度と同水準で推移しているものの、類似団体平均値比較は、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状況である。その要因として、本村の職員の平均年齢、経験年齢が低く若年層職員の中間管理職への登用しなければならない職員構成となっているのが原因となっており、集中改革プラン実施前の職員採用を行わなかった事が要因となり、国や他の団体との職員数のバランスが異なる状況となっている。今後は職員採用における適正なる計画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88</xdr:row>
      <xdr:rowOff>0</xdr:rowOff>
    </xdr:to>
    <xdr:cxnSp macro="">
      <xdr:nvCxnSpPr>
        <xdr:cNvPr id="253" name="直線コネクタ 252"/>
        <xdr:cNvCxnSpPr/>
      </xdr:nvCxnSpPr>
      <xdr:spPr>
        <a:xfrm>
          <a:off x="16179800" y="150703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154214</xdr:rowOff>
    </xdr:to>
    <xdr:cxnSp macro="">
      <xdr:nvCxnSpPr>
        <xdr:cNvPr id="256" name="直線コネクタ 255"/>
        <xdr:cNvCxnSpPr/>
      </xdr:nvCxnSpPr>
      <xdr:spPr>
        <a:xfrm>
          <a:off x="15290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85271</xdr:rowOff>
    </xdr:to>
    <xdr:cxnSp macro="">
      <xdr:nvCxnSpPr>
        <xdr:cNvPr id="259" name="直線コネクタ 258"/>
        <xdr:cNvCxnSpPr/>
      </xdr:nvCxnSpPr>
      <xdr:spPr>
        <a:xfrm>
          <a:off x="14401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135164</xdr:rowOff>
    </xdr:from>
    <xdr:to>
      <xdr:col>73</xdr:col>
      <xdr:colOff>44450</xdr:colOff>
      <xdr:row>85</xdr:row>
      <xdr:rowOff>65314</xdr:rowOff>
    </xdr:to>
    <xdr:sp macro="" textlink="">
      <xdr:nvSpPr>
        <xdr:cNvPr id="260" name="フローチャート: 判断 259"/>
        <xdr:cNvSpPr/>
      </xdr:nvSpPr>
      <xdr:spPr>
        <a:xfrm>
          <a:off x="15240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61" name="テキスト ボックス 260"/>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33564</xdr:rowOff>
    </xdr:to>
    <xdr:cxnSp macro="">
      <xdr:nvCxnSpPr>
        <xdr:cNvPr id="262" name="直線コネクタ 261"/>
        <xdr:cNvCxnSpPr/>
      </xdr:nvCxnSpPr>
      <xdr:spPr>
        <a:xfrm>
          <a:off x="13512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5" name="フローチャート: 判断 264"/>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6" name="テキスト ボックス 265"/>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3"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4" name="楕円 273"/>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5" name="テキスト ボックス 274"/>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76" name="楕円 275"/>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77" name="テキスト ボックス 276"/>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78" name="楕円 277"/>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79" name="テキスト ボックス 278"/>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0" name="楕円 279"/>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1" name="テキスト ボックス 280"/>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類似団体平均値より</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人下回っており、対前年度比においても</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減となっている。これまで、集中改革プランの明示どおりに組織編制及び組織改革に取り組んできた成果であるが、全国及び県平均値より大幅に下回っている状況で、村内の人口増加に職員数の増が追い付いていない現状があり、今後の多様な住民サービスへの対応を考えると、職員定数の適正化は急務であると同時に、より効率的な組織体制の見直しを図ら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12428</xdr:rowOff>
    </xdr:from>
    <xdr:to>
      <xdr:col>81</xdr:col>
      <xdr:colOff>44450</xdr:colOff>
      <xdr:row>59</xdr:row>
      <xdr:rowOff>27940</xdr:rowOff>
    </xdr:to>
    <xdr:cxnSp macro="">
      <xdr:nvCxnSpPr>
        <xdr:cNvPr id="318" name="直線コネクタ 317"/>
        <xdr:cNvCxnSpPr/>
      </xdr:nvCxnSpPr>
      <xdr:spPr>
        <a:xfrm flipV="1">
          <a:off x="16179800" y="10127978"/>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27940</xdr:rowOff>
    </xdr:from>
    <xdr:to>
      <xdr:col>77</xdr:col>
      <xdr:colOff>44450</xdr:colOff>
      <xdr:row>59</xdr:row>
      <xdr:rowOff>34834</xdr:rowOff>
    </xdr:to>
    <xdr:cxnSp macro="">
      <xdr:nvCxnSpPr>
        <xdr:cNvPr id="321" name="直線コネクタ 320"/>
        <xdr:cNvCxnSpPr/>
      </xdr:nvCxnSpPr>
      <xdr:spPr>
        <a:xfrm flipV="1">
          <a:off x="15290800" y="1014349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31387</xdr:rowOff>
    </xdr:from>
    <xdr:to>
      <xdr:col>72</xdr:col>
      <xdr:colOff>203200</xdr:colOff>
      <xdr:row>59</xdr:row>
      <xdr:rowOff>34834</xdr:rowOff>
    </xdr:to>
    <xdr:cxnSp macro="">
      <xdr:nvCxnSpPr>
        <xdr:cNvPr id="324" name="直線コネクタ 323"/>
        <xdr:cNvCxnSpPr/>
      </xdr:nvCxnSpPr>
      <xdr:spPr>
        <a:xfrm>
          <a:off x="14401800" y="1014693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31387</xdr:rowOff>
    </xdr:from>
    <xdr:to>
      <xdr:col>68</xdr:col>
      <xdr:colOff>152400</xdr:colOff>
      <xdr:row>59</xdr:row>
      <xdr:rowOff>34834</xdr:rowOff>
    </xdr:to>
    <xdr:cxnSp macro="">
      <xdr:nvCxnSpPr>
        <xdr:cNvPr id="327" name="直線コネクタ 326"/>
        <xdr:cNvCxnSpPr/>
      </xdr:nvCxnSpPr>
      <xdr:spPr>
        <a:xfrm flipV="1">
          <a:off x="13512800" y="1014693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16963</xdr:rowOff>
    </xdr:from>
    <xdr:to>
      <xdr:col>68</xdr:col>
      <xdr:colOff>203200</xdr:colOff>
      <xdr:row>63</xdr:row>
      <xdr:rowOff>118563</xdr:rowOff>
    </xdr:to>
    <xdr:sp macro="" textlink="">
      <xdr:nvSpPr>
        <xdr:cNvPr id="328" name="フローチャート: 判断 327"/>
        <xdr:cNvSpPr/>
      </xdr:nvSpPr>
      <xdr:spPr>
        <a:xfrm>
          <a:off x="14351000" y="1081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103340</xdr:rowOff>
    </xdr:from>
    <xdr:ext cx="762000" cy="259045"/>
    <xdr:sp macro="" textlink="">
      <xdr:nvSpPr>
        <xdr:cNvPr id="329" name="テキスト ボックス 328"/>
        <xdr:cNvSpPr txBox="1"/>
      </xdr:nvSpPr>
      <xdr:spPr>
        <a:xfrm>
          <a:off x="14020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152219</xdr:rowOff>
    </xdr:from>
    <xdr:to>
      <xdr:col>64</xdr:col>
      <xdr:colOff>152400</xdr:colOff>
      <xdr:row>63</xdr:row>
      <xdr:rowOff>82369</xdr:rowOff>
    </xdr:to>
    <xdr:sp macro="" textlink="">
      <xdr:nvSpPr>
        <xdr:cNvPr id="330" name="フローチャート: 判断 329"/>
        <xdr:cNvSpPr/>
      </xdr:nvSpPr>
      <xdr:spPr>
        <a:xfrm>
          <a:off x="13462000" y="1078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67146</xdr:rowOff>
    </xdr:from>
    <xdr:ext cx="762000" cy="259045"/>
    <xdr:sp macro="" textlink="">
      <xdr:nvSpPr>
        <xdr:cNvPr id="331" name="テキスト ボックス 330"/>
        <xdr:cNvSpPr txBox="1"/>
      </xdr:nvSpPr>
      <xdr:spPr>
        <a:xfrm>
          <a:off x="13131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133078</xdr:rowOff>
    </xdr:from>
    <xdr:to>
      <xdr:col>81</xdr:col>
      <xdr:colOff>95250</xdr:colOff>
      <xdr:row>59</xdr:row>
      <xdr:rowOff>63228</xdr:rowOff>
    </xdr:to>
    <xdr:sp macro="" textlink="">
      <xdr:nvSpPr>
        <xdr:cNvPr id="337" name="楕円 336"/>
        <xdr:cNvSpPr/>
      </xdr:nvSpPr>
      <xdr:spPr>
        <a:xfrm>
          <a:off x="169672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149605</xdr:rowOff>
    </xdr:from>
    <xdr:ext cx="762000" cy="259045"/>
    <xdr:sp macro="" textlink="">
      <xdr:nvSpPr>
        <xdr:cNvPr id="338" name="定員管理の状況該当値テキスト"/>
        <xdr:cNvSpPr txBox="1"/>
      </xdr:nvSpPr>
      <xdr:spPr>
        <a:xfrm>
          <a:off x="17106900" y="992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148590</xdr:rowOff>
    </xdr:from>
    <xdr:to>
      <xdr:col>77</xdr:col>
      <xdr:colOff>95250</xdr:colOff>
      <xdr:row>59</xdr:row>
      <xdr:rowOff>78740</xdr:rowOff>
    </xdr:to>
    <xdr:sp macro="" textlink="">
      <xdr:nvSpPr>
        <xdr:cNvPr id="339" name="楕円 338"/>
        <xdr:cNvSpPr/>
      </xdr:nvSpPr>
      <xdr:spPr>
        <a:xfrm>
          <a:off x="16129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88917</xdr:rowOff>
    </xdr:from>
    <xdr:ext cx="736600" cy="259045"/>
    <xdr:sp macro="" textlink="">
      <xdr:nvSpPr>
        <xdr:cNvPr id="340" name="テキスト ボックス 339"/>
        <xdr:cNvSpPr txBox="1"/>
      </xdr:nvSpPr>
      <xdr:spPr>
        <a:xfrm>
          <a:off x="15798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155484</xdr:rowOff>
    </xdr:from>
    <xdr:to>
      <xdr:col>73</xdr:col>
      <xdr:colOff>44450</xdr:colOff>
      <xdr:row>59</xdr:row>
      <xdr:rowOff>85634</xdr:rowOff>
    </xdr:to>
    <xdr:sp macro="" textlink="">
      <xdr:nvSpPr>
        <xdr:cNvPr id="341" name="楕円 340"/>
        <xdr:cNvSpPr/>
      </xdr:nvSpPr>
      <xdr:spPr>
        <a:xfrm>
          <a:off x="15240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95811</xdr:rowOff>
    </xdr:from>
    <xdr:ext cx="762000" cy="259045"/>
    <xdr:sp macro="" textlink="">
      <xdr:nvSpPr>
        <xdr:cNvPr id="342" name="テキスト ボックス 341"/>
        <xdr:cNvSpPr txBox="1"/>
      </xdr:nvSpPr>
      <xdr:spPr>
        <a:xfrm>
          <a:off x="14909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152037</xdr:rowOff>
    </xdr:from>
    <xdr:to>
      <xdr:col>68</xdr:col>
      <xdr:colOff>203200</xdr:colOff>
      <xdr:row>59</xdr:row>
      <xdr:rowOff>82187</xdr:rowOff>
    </xdr:to>
    <xdr:sp macro="" textlink="">
      <xdr:nvSpPr>
        <xdr:cNvPr id="343" name="楕円 342"/>
        <xdr:cNvSpPr/>
      </xdr:nvSpPr>
      <xdr:spPr>
        <a:xfrm>
          <a:off x="14351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92364</xdr:rowOff>
    </xdr:from>
    <xdr:ext cx="762000" cy="259045"/>
    <xdr:sp macro="" textlink="">
      <xdr:nvSpPr>
        <xdr:cNvPr id="344" name="テキスト ボックス 343"/>
        <xdr:cNvSpPr txBox="1"/>
      </xdr:nvSpPr>
      <xdr:spPr>
        <a:xfrm>
          <a:off x="14020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155484</xdr:rowOff>
    </xdr:from>
    <xdr:to>
      <xdr:col>64</xdr:col>
      <xdr:colOff>152400</xdr:colOff>
      <xdr:row>59</xdr:row>
      <xdr:rowOff>85634</xdr:rowOff>
    </xdr:to>
    <xdr:sp macro="" textlink="">
      <xdr:nvSpPr>
        <xdr:cNvPr id="345" name="楕円 344"/>
        <xdr:cNvSpPr/>
      </xdr:nvSpPr>
      <xdr:spPr>
        <a:xfrm>
          <a:off x="13462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95811</xdr:rowOff>
    </xdr:from>
    <xdr:ext cx="762000" cy="259045"/>
    <xdr:sp macro="" textlink="">
      <xdr:nvSpPr>
        <xdr:cNvPr id="346" name="テキスト ボックス 345"/>
        <xdr:cNvSpPr txBox="1"/>
      </xdr:nvSpPr>
      <xdr:spPr>
        <a:xfrm>
          <a:off x="13131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ポイント改善しており、類似団体平均を比較しても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ポイント下回っている。数値減少の主な要因は、標準財政規模の増加と、元利償還額が減少したことが挙げられる。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しかし、今後は公立小中学校の建替や移転整備に伴う多額の公債費の発行があり、大幅な上昇が見込まれることから全庁的に事業の必要性や優先性などをこれまで以上に十分に精査し、健全な行財政運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30480</xdr:rowOff>
    </xdr:to>
    <xdr:cxnSp macro="">
      <xdr:nvCxnSpPr>
        <xdr:cNvPr id="381" name="直線コネクタ 380"/>
        <xdr:cNvCxnSpPr/>
      </xdr:nvCxnSpPr>
      <xdr:spPr>
        <a:xfrm flipV="1">
          <a:off x="16179800" y="686090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78740</xdr:rowOff>
    </xdr:to>
    <xdr:cxnSp macro="">
      <xdr:nvCxnSpPr>
        <xdr:cNvPr id="384" name="直線コネクタ 383"/>
        <xdr:cNvCxnSpPr/>
      </xdr:nvCxnSpPr>
      <xdr:spPr>
        <a:xfrm flipV="1">
          <a:off x="15290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147683</xdr:rowOff>
    </xdr:to>
    <xdr:cxnSp macro="">
      <xdr:nvCxnSpPr>
        <xdr:cNvPr id="387" name="直線コネクタ 386"/>
        <xdr:cNvCxnSpPr/>
      </xdr:nvCxnSpPr>
      <xdr:spPr>
        <a:xfrm flipV="1">
          <a:off x="14401800" y="693674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147683</xdr:rowOff>
    </xdr:from>
    <xdr:to>
      <xdr:col>68</xdr:col>
      <xdr:colOff>152400</xdr:colOff>
      <xdr:row>41</xdr:row>
      <xdr:rowOff>31387</xdr:rowOff>
    </xdr:to>
    <xdr:cxnSp macro="">
      <xdr:nvCxnSpPr>
        <xdr:cNvPr id="390" name="直線コネクタ 389"/>
        <xdr:cNvCxnSpPr/>
      </xdr:nvCxnSpPr>
      <xdr:spPr>
        <a:xfrm flipV="1">
          <a:off x="13512800" y="70056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393" name="フローチャート: 判断 392"/>
        <xdr:cNvSpPr/>
      </xdr:nvSpPr>
      <xdr:spPr>
        <a:xfrm>
          <a:off x="13462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44104</xdr:rowOff>
    </xdr:from>
    <xdr:ext cx="762000" cy="259045"/>
    <xdr:sp macro="" textlink="">
      <xdr:nvSpPr>
        <xdr:cNvPr id="394" name="テキスト ボックス 393"/>
        <xdr:cNvSpPr txBox="1"/>
      </xdr:nvSpPr>
      <xdr:spPr>
        <a:xfrm>
          <a:off x="13131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123553</xdr:rowOff>
    </xdr:from>
    <xdr:to>
      <xdr:col>81</xdr:col>
      <xdr:colOff>95250</xdr:colOff>
      <xdr:row>40</xdr:row>
      <xdr:rowOff>53703</xdr:rowOff>
    </xdr:to>
    <xdr:sp macro="" textlink="">
      <xdr:nvSpPr>
        <xdr:cNvPr id="400" name="楕円 399"/>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140080</xdr:rowOff>
    </xdr:from>
    <xdr:ext cx="762000" cy="259045"/>
    <xdr:sp macro="" textlink="">
      <xdr:nvSpPr>
        <xdr:cNvPr id="401" name="公債費負担の状況該当値テキスト"/>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2" name="楕円 401"/>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3" name="テキスト ボックス 402"/>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405" name="テキスト ボックス 40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96883</xdr:rowOff>
    </xdr:from>
    <xdr:to>
      <xdr:col>68</xdr:col>
      <xdr:colOff>203200</xdr:colOff>
      <xdr:row>41</xdr:row>
      <xdr:rowOff>27033</xdr:rowOff>
    </xdr:to>
    <xdr:sp macro="" textlink="">
      <xdr:nvSpPr>
        <xdr:cNvPr id="406" name="楕円 405"/>
        <xdr:cNvSpPr/>
      </xdr:nvSpPr>
      <xdr:spPr>
        <a:xfrm>
          <a:off x="14351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407" name="テキスト ボックス 406"/>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152037</xdr:rowOff>
    </xdr:from>
    <xdr:to>
      <xdr:col>64</xdr:col>
      <xdr:colOff>152400</xdr:colOff>
      <xdr:row>41</xdr:row>
      <xdr:rowOff>82187</xdr:rowOff>
    </xdr:to>
    <xdr:sp macro="" textlink="">
      <xdr:nvSpPr>
        <xdr:cNvPr id="408" name="楕円 407"/>
        <xdr:cNvSpPr/>
      </xdr:nvSpPr>
      <xdr:spPr>
        <a:xfrm>
          <a:off x="13462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66964</xdr:rowOff>
    </xdr:from>
    <xdr:ext cx="762000" cy="259045"/>
    <xdr:sp macro="" textlink="">
      <xdr:nvSpPr>
        <xdr:cNvPr id="409" name="テキスト ボックス 408"/>
        <xdr:cNvSpPr txBox="1"/>
      </xdr:nvSpPr>
      <xdr:spPr>
        <a:xfrm>
          <a:off x="13131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135.7</a:t>
          </a:r>
          <a:r>
            <a:rPr kumimoji="1" lang="ja-JP" altLang="en-US" sz="1300">
              <a:latin typeface="ＭＳ Ｐゴシック" panose="020B0600070205080204" pitchFamily="50" charset="-128"/>
              <a:ea typeface="ＭＳ Ｐゴシック" panose="020B0600070205080204" pitchFamily="50" charset="-128"/>
            </a:rPr>
            <a:t>ポイントの大幅増となり、類似団体の中でも最高値となっている。これは、公立小学校を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校同時に建て替えるために新たに発生した債務負担行為額</a:t>
          </a:r>
          <a:r>
            <a:rPr kumimoji="1" lang="en-US" altLang="ja-JP" sz="1300">
              <a:latin typeface="ＭＳ Ｐゴシック" panose="020B0600070205080204" pitchFamily="50" charset="-128"/>
              <a:ea typeface="ＭＳ Ｐゴシック" panose="020B0600070205080204" pitchFamily="50" charset="-128"/>
            </a:rPr>
            <a:t>6,738,700</a:t>
          </a:r>
          <a:r>
            <a:rPr kumimoji="1" lang="ja-JP" altLang="en-US" sz="1300">
              <a:latin typeface="ＭＳ Ｐゴシック" panose="020B0600070205080204" pitchFamily="50" charset="-128"/>
              <a:ea typeface="ＭＳ Ｐゴシック" panose="020B0600070205080204" pitchFamily="50" charset="-128"/>
            </a:rPr>
            <a:t>千円が大きく影響しており、急激な上昇を招いている。</a:t>
          </a:r>
        </a:p>
        <a:p>
          <a:r>
            <a:rPr kumimoji="1" lang="ja-JP" altLang="en-US" sz="1300">
              <a:latin typeface="ＭＳ Ｐゴシック" panose="020B0600070205080204" pitchFamily="50" charset="-128"/>
              <a:ea typeface="ＭＳ Ｐゴシック" panose="020B0600070205080204" pitchFamily="50" charset="-128"/>
            </a:rPr>
            <a:t>　今後の財政運営においても非常に大きな負担となることから、今後の動向を常に注視し、中長期的な財政計画を基に持続可能な予算編成に全力で努めていく必要がある。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3689</xdr:rowOff>
    </xdr:from>
    <xdr:to>
      <xdr:col>81</xdr:col>
      <xdr:colOff>44450</xdr:colOff>
      <xdr:row>23</xdr:row>
      <xdr:rowOff>19897</xdr:rowOff>
    </xdr:to>
    <xdr:cxnSp macro="">
      <xdr:nvCxnSpPr>
        <xdr:cNvPr id="445" name="直線コネクタ 444"/>
        <xdr:cNvCxnSpPr/>
      </xdr:nvCxnSpPr>
      <xdr:spPr>
        <a:xfrm>
          <a:off x="16179800" y="2403989"/>
          <a:ext cx="838200" cy="15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3689</xdr:rowOff>
    </xdr:from>
    <xdr:to>
      <xdr:col>77</xdr:col>
      <xdr:colOff>44450</xdr:colOff>
      <xdr:row>15</xdr:row>
      <xdr:rowOff>142482</xdr:rowOff>
    </xdr:to>
    <xdr:cxnSp macro="">
      <xdr:nvCxnSpPr>
        <xdr:cNvPr id="448" name="直線コネクタ 447"/>
        <xdr:cNvCxnSpPr/>
      </xdr:nvCxnSpPr>
      <xdr:spPr>
        <a:xfrm flipV="1">
          <a:off x="15290800" y="2403989"/>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137886</xdr:rowOff>
    </xdr:from>
    <xdr:to>
      <xdr:col>72</xdr:col>
      <xdr:colOff>203200</xdr:colOff>
      <xdr:row>15</xdr:row>
      <xdr:rowOff>142482</xdr:rowOff>
    </xdr:to>
    <xdr:cxnSp macro="">
      <xdr:nvCxnSpPr>
        <xdr:cNvPr id="451" name="直線コネクタ 450"/>
        <xdr:cNvCxnSpPr/>
      </xdr:nvCxnSpPr>
      <xdr:spPr>
        <a:xfrm>
          <a:off x="14401800" y="270963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111458</xdr:rowOff>
    </xdr:from>
    <xdr:to>
      <xdr:col>68</xdr:col>
      <xdr:colOff>152400</xdr:colOff>
      <xdr:row>15</xdr:row>
      <xdr:rowOff>137886</xdr:rowOff>
    </xdr:to>
    <xdr:cxnSp macro="">
      <xdr:nvCxnSpPr>
        <xdr:cNvPr id="454" name="直線コネクタ 453"/>
        <xdr:cNvCxnSpPr/>
      </xdr:nvCxnSpPr>
      <xdr:spPr>
        <a:xfrm>
          <a:off x="13512800" y="268320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108010</xdr:rowOff>
    </xdr:from>
    <xdr:to>
      <xdr:col>68</xdr:col>
      <xdr:colOff>203200</xdr:colOff>
      <xdr:row>15</xdr:row>
      <xdr:rowOff>38160</xdr:rowOff>
    </xdr:to>
    <xdr:sp macro="" textlink="">
      <xdr:nvSpPr>
        <xdr:cNvPr id="455" name="フローチャート: 判断 454"/>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6" name="テキスト ボックス 455"/>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7" name="フローチャート: 判断 456"/>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8" name="テキスト ボックス 457"/>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140547</xdr:rowOff>
    </xdr:from>
    <xdr:to>
      <xdr:col>81</xdr:col>
      <xdr:colOff>95250</xdr:colOff>
      <xdr:row>23</xdr:row>
      <xdr:rowOff>70697</xdr:rowOff>
    </xdr:to>
    <xdr:sp macro="" textlink="">
      <xdr:nvSpPr>
        <xdr:cNvPr id="464" name="楕円 463"/>
        <xdr:cNvSpPr/>
      </xdr:nvSpPr>
      <xdr:spPr>
        <a:xfrm>
          <a:off x="16967200" y="39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36424</xdr:rowOff>
    </xdr:from>
    <xdr:ext cx="762000" cy="259045"/>
    <xdr:sp macro="" textlink="">
      <xdr:nvSpPr>
        <xdr:cNvPr id="465" name="将来負担の状況該当値テキスト"/>
        <xdr:cNvSpPr txBox="1"/>
      </xdr:nvSpPr>
      <xdr:spPr>
        <a:xfrm>
          <a:off x="17106900" y="380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124339</xdr:rowOff>
    </xdr:from>
    <xdr:to>
      <xdr:col>77</xdr:col>
      <xdr:colOff>95250</xdr:colOff>
      <xdr:row>14</xdr:row>
      <xdr:rowOff>54489</xdr:rowOff>
    </xdr:to>
    <xdr:sp macro="" textlink="">
      <xdr:nvSpPr>
        <xdr:cNvPr id="466" name="楕円 465"/>
        <xdr:cNvSpPr/>
      </xdr:nvSpPr>
      <xdr:spPr>
        <a:xfrm>
          <a:off x="16129000" y="23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39266</xdr:rowOff>
    </xdr:from>
    <xdr:ext cx="736600" cy="259045"/>
    <xdr:sp macro="" textlink="">
      <xdr:nvSpPr>
        <xdr:cNvPr id="467" name="テキスト ボックス 466"/>
        <xdr:cNvSpPr txBox="1"/>
      </xdr:nvSpPr>
      <xdr:spPr>
        <a:xfrm>
          <a:off x="15798800" y="2439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68" name="楕円 467"/>
        <xdr:cNvSpPr/>
      </xdr:nvSpPr>
      <xdr:spPr>
        <a:xfrm>
          <a:off x="15240000" y="26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6609</xdr:rowOff>
    </xdr:from>
    <xdr:ext cx="762000" cy="259045"/>
    <xdr:sp macro="" textlink="">
      <xdr:nvSpPr>
        <xdr:cNvPr id="469" name="テキスト ボックス 468"/>
        <xdr:cNvSpPr txBox="1"/>
      </xdr:nvSpPr>
      <xdr:spPr>
        <a:xfrm>
          <a:off x="14909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87086</xdr:rowOff>
    </xdr:from>
    <xdr:to>
      <xdr:col>68</xdr:col>
      <xdr:colOff>203200</xdr:colOff>
      <xdr:row>16</xdr:row>
      <xdr:rowOff>17236</xdr:rowOff>
    </xdr:to>
    <xdr:sp macro="" textlink="">
      <xdr:nvSpPr>
        <xdr:cNvPr id="470" name="楕円 469"/>
        <xdr:cNvSpPr/>
      </xdr:nvSpPr>
      <xdr:spPr>
        <a:xfrm>
          <a:off x="14351000" y="26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2013</xdr:rowOff>
    </xdr:from>
    <xdr:ext cx="762000" cy="259045"/>
    <xdr:sp macro="" textlink="">
      <xdr:nvSpPr>
        <xdr:cNvPr id="471" name="テキスト ボックス 470"/>
        <xdr:cNvSpPr txBox="1"/>
      </xdr:nvSpPr>
      <xdr:spPr>
        <a:xfrm>
          <a:off x="14020800" y="274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60658</xdr:rowOff>
    </xdr:from>
    <xdr:to>
      <xdr:col>64</xdr:col>
      <xdr:colOff>152400</xdr:colOff>
      <xdr:row>15</xdr:row>
      <xdr:rowOff>162258</xdr:rowOff>
    </xdr:to>
    <xdr:sp macro="" textlink="">
      <xdr:nvSpPr>
        <xdr:cNvPr id="472" name="楕円 471"/>
        <xdr:cNvSpPr/>
      </xdr:nvSpPr>
      <xdr:spPr>
        <a:xfrm>
          <a:off x="13462000" y="2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147035</xdr:rowOff>
    </xdr:from>
    <xdr:ext cx="762000" cy="259045"/>
    <xdr:sp macro="" textlink="">
      <xdr:nvSpPr>
        <xdr:cNvPr id="473" name="テキスト ボックス 472"/>
        <xdr:cNvSpPr txBox="1"/>
      </xdr:nvSpPr>
      <xdr:spPr>
        <a:xfrm>
          <a:off x="13131800" y="271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22,409
22,134
15.53
10,775,283
10,212,248
444,087
5,056,727
5,454,215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以前より常に類似団体平均値よりも下回って推移している。職員数の増もあり人件費自体は増加しているが、類似団体などと比較して職員数が少ない状況が影響している。人件費については、今後も増加していくものと想定されるが、人口増加や行政サービスの拡大による財政規模の増も鑑み、バランスの取れた人員配置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35560</xdr:rowOff>
    </xdr:to>
    <xdr:cxnSp macro="">
      <xdr:nvCxnSpPr>
        <xdr:cNvPr id="64" name="直線コネクタ 63"/>
        <xdr:cNvCxnSpPr/>
      </xdr:nvCxnSpPr>
      <xdr:spPr>
        <a:xfrm>
          <a:off x="3987800" y="61574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36</xdr:row>
      <xdr:rowOff>58420</xdr:rowOff>
    </xdr:to>
    <xdr:cxnSp macro="">
      <xdr:nvCxnSpPr>
        <xdr:cNvPr id="67" name="直線コネクタ 66"/>
        <xdr:cNvCxnSpPr/>
      </xdr:nvCxnSpPr>
      <xdr:spPr>
        <a:xfrm flipV="1">
          <a:off x="3098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58420</xdr:rowOff>
    </xdr:to>
    <xdr:cxnSp macro="">
      <xdr:nvCxnSpPr>
        <xdr:cNvPr id="70" name="直線コネクタ 69"/>
        <xdr:cNvCxnSpPr/>
      </xdr:nvCxnSpPr>
      <xdr:spPr>
        <a:xfrm>
          <a:off x="2209800" y="6216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44704</xdr:rowOff>
    </xdr:to>
    <xdr:cxnSp macro="">
      <xdr:nvCxnSpPr>
        <xdr:cNvPr id="73" name="直線コネクタ 72"/>
        <xdr:cNvCxnSpPr/>
      </xdr:nvCxnSpPr>
      <xdr:spPr>
        <a:xfrm>
          <a:off x="1320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140208</xdr:rowOff>
    </xdr:from>
    <xdr:to>
      <xdr:col>11</xdr:col>
      <xdr:colOff>60325</xdr:colOff>
      <xdr:row>37</xdr:row>
      <xdr:rowOff>70358</xdr:rowOff>
    </xdr:to>
    <xdr:sp macro="" textlink="">
      <xdr:nvSpPr>
        <xdr:cNvPr id="74" name="フローチャート: 判断 73"/>
        <xdr:cNvSpPr/>
      </xdr:nvSpPr>
      <xdr:spPr>
        <a:xfrm>
          <a:off x="2159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75" name="テキスト ボックス 74"/>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ポイント上昇しているが、類似団体平均値よりは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しかし、今後は、物価高騰により各種委託費や施設の維持管理経費も上昇し、それに伴い物件費も増加することが見込まれることから、引き続き需用費や委託料等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81280</xdr:rowOff>
    </xdr:to>
    <xdr:cxnSp macro="">
      <xdr:nvCxnSpPr>
        <xdr:cNvPr id="123" name="直線コネクタ 122"/>
        <xdr:cNvCxnSpPr/>
      </xdr:nvCxnSpPr>
      <xdr:spPr>
        <a:xfrm>
          <a:off x="15671800" y="2390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161290</xdr:rowOff>
    </xdr:from>
    <xdr:to>
      <xdr:col>78</xdr:col>
      <xdr:colOff>69850</xdr:colOff>
      <xdr:row>14</xdr:row>
      <xdr:rowOff>117856</xdr:rowOff>
    </xdr:to>
    <xdr:cxnSp macro="">
      <xdr:nvCxnSpPr>
        <xdr:cNvPr id="126" name="直線コネクタ 125"/>
        <xdr:cNvCxnSpPr/>
      </xdr:nvCxnSpPr>
      <xdr:spPr>
        <a:xfrm flipV="1">
          <a:off x="14782800" y="239014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117856</xdr:rowOff>
    </xdr:from>
    <xdr:to>
      <xdr:col>73</xdr:col>
      <xdr:colOff>180975</xdr:colOff>
      <xdr:row>15</xdr:row>
      <xdr:rowOff>28702</xdr:rowOff>
    </xdr:to>
    <xdr:cxnSp macro="">
      <xdr:nvCxnSpPr>
        <xdr:cNvPr id="129" name="直線コネクタ 128"/>
        <xdr:cNvCxnSpPr/>
      </xdr:nvCxnSpPr>
      <xdr:spPr>
        <a:xfrm flipV="1">
          <a:off x="13893800" y="2518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108712</xdr:rowOff>
    </xdr:from>
    <xdr:to>
      <xdr:col>69</xdr:col>
      <xdr:colOff>92075</xdr:colOff>
      <xdr:row>15</xdr:row>
      <xdr:rowOff>28702</xdr:rowOff>
    </xdr:to>
    <xdr:cxnSp macro="">
      <xdr:nvCxnSpPr>
        <xdr:cNvPr id="132" name="直線コネクタ 131"/>
        <xdr:cNvCxnSpPr/>
      </xdr:nvCxnSpPr>
      <xdr:spPr>
        <a:xfrm>
          <a:off x="13004800" y="25090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3" name="フローチャート: 判断 132"/>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4" name="テキスト ボックス 133"/>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5" name="フローチャート: 判断 134"/>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6" name="テキスト ボックス 135"/>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2" name="楕円 141"/>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3"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4" name="楕円 143"/>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5" name="テキスト ボックス 144"/>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67056</xdr:rowOff>
    </xdr:from>
    <xdr:to>
      <xdr:col>74</xdr:col>
      <xdr:colOff>31750</xdr:colOff>
      <xdr:row>14</xdr:row>
      <xdr:rowOff>168656</xdr:rowOff>
    </xdr:to>
    <xdr:sp macro="" textlink="">
      <xdr:nvSpPr>
        <xdr:cNvPr id="146" name="楕円 145"/>
        <xdr:cNvSpPr/>
      </xdr:nvSpPr>
      <xdr:spPr>
        <a:xfrm>
          <a:off x="14732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7383</xdr:rowOff>
    </xdr:from>
    <xdr:ext cx="762000" cy="259045"/>
    <xdr:sp macro="" textlink="">
      <xdr:nvSpPr>
        <xdr:cNvPr id="147" name="テキスト ボックス 146"/>
        <xdr:cNvSpPr txBox="1"/>
      </xdr:nvSpPr>
      <xdr:spPr>
        <a:xfrm>
          <a:off x="14401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48" name="楕円 147"/>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49" name="テキスト ボックス 148"/>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57912</xdr:rowOff>
    </xdr:from>
    <xdr:to>
      <xdr:col>65</xdr:col>
      <xdr:colOff>53975</xdr:colOff>
      <xdr:row>14</xdr:row>
      <xdr:rowOff>159512</xdr:rowOff>
    </xdr:to>
    <xdr:sp macro="" textlink="">
      <xdr:nvSpPr>
        <xdr:cNvPr id="150" name="楕円 149"/>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169689</xdr:rowOff>
    </xdr:from>
    <xdr:ext cx="762000" cy="259045"/>
    <xdr:sp macro="" textlink="">
      <xdr:nvSpPr>
        <xdr:cNvPr id="151" name="テキスト ボックス 150"/>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ポイント上昇しており、依然として類似団体平均値より</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％となった。主な要因としては、障害福祉ｻｰﾋﾞｽ費及び教育・保育給付費の増大に加え新型コロナウイルス感染症対応地方創生臨時交付金を活用した給付金事業等が影響している。</a:t>
          </a:r>
        </a:p>
        <a:p>
          <a:r>
            <a:rPr kumimoji="1" lang="ja-JP" altLang="en-US" sz="1300">
              <a:latin typeface="ＭＳ Ｐゴシック" panose="020B0600070205080204" pitchFamily="50" charset="-128"/>
              <a:ea typeface="ＭＳ Ｐゴシック" panose="020B0600070205080204" pitchFamily="50" charset="-128"/>
            </a:rPr>
            <a:t>　今後も、障害福祉や子育て支援に関する事業等により増加が見込まれるため、新規事業の必要性の検討及び財源確保に努める。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20865</xdr:rowOff>
    </xdr:from>
    <xdr:to>
      <xdr:col>24</xdr:col>
      <xdr:colOff>25400</xdr:colOff>
      <xdr:row>59</xdr:row>
      <xdr:rowOff>97065</xdr:rowOff>
    </xdr:to>
    <xdr:cxnSp macro="">
      <xdr:nvCxnSpPr>
        <xdr:cNvPr id="186" name="直線コネクタ 185"/>
        <xdr:cNvCxnSpPr/>
      </xdr:nvCxnSpPr>
      <xdr:spPr>
        <a:xfrm>
          <a:off x="3987800" y="101364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75293</xdr:rowOff>
    </xdr:to>
    <xdr:cxnSp macro="">
      <xdr:nvCxnSpPr>
        <xdr:cNvPr id="189" name="直線コネクタ 188"/>
        <xdr:cNvCxnSpPr/>
      </xdr:nvCxnSpPr>
      <xdr:spPr>
        <a:xfrm flipV="1">
          <a:off x="3098800" y="10136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75293</xdr:rowOff>
    </xdr:from>
    <xdr:to>
      <xdr:col>15</xdr:col>
      <xdr:colOff>98425</xdr:colOff>
      <xdr:row>60</xdr:row>
      <xdr:rowOff>23585</xdr:rowOff>
    </xdr:to>
    <xdr:cxnSp macro="">
      <xdr:nvCxnSpPr>
        <xdr:cNvPr id="192" name="直線コネクタ 191"/>
        <xdr:cNvCxnSpPr/>
      </xdr:nvCxnSpPr>
      <xdr:spPr>
        <a:xfrm flipV="1">
          <a:off x="2209800" y="10190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97065</xdr:rowOff>
    </xdr:from>
    <xdr:to>
      <xdr:col>11</xdr:col>
      <xdr:colOff>9525</xdr:colOff>
      <xdr:row>60</xdr:row>
      <xdr:rowOff>23585</xdr:rowOff>
    </xdr:to>
    <xdr:cxnSp macro="">
      <xdr:nvCxnSpPr>
        <xdr:cNvPr id="195" name="直線コネクタ 194"/>
        <xdr:cNvCxnSpPr/>
      </xdr:nvCxnSpPr>
      <xdr:spPr>
        <a:xfrm>
          <a:off x="1320800" y="10212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8" name="フローチャート: 判断 197"/>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9" name="テキスト ボックス 198"/>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46265</xdr:rowOff>
    </xdr:from>
    <xdr:to>
      <xdr:col>24</xdr:col>
      <xdr:colOff>76200</xdr:colOff>
      <xdr:row>59</xdr:row>
      <xdr:rowOff>147865</xdr:rowOff>
    </xdr:to>
    <xdr:sp macro="" textlink="">
      <xdr:nvSpPr>
        <xdr:cNvPr id="205" name="楕円 204"/>
        <xdr:cNvSpPr/>
      </xdr:nvSpPr>
      <xdr:spPr>
        <a:xfrm>
          <a:off x="47752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18342</xdr:rowOff>
    </xdr:from>
    <xdr:ext cx="762000" cy="259045"/>
    <xdr:sp macro="" textlink="">
      <xdr:nvSpPr>
        <xdr:cNvPr id="206" name="扶助費該当値テキスト"/>
        <xdr:cNvSpPr txBox="1"/>
      </xdr:nvSpPr>
      <xdr:spPr>
        <a:xfrm>
          <a:off x="49149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7" name="楕円 206"/>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08" name="テキスト ボックス 207"/>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24493</xdr:rowOff>
    </xdr:from>
    <xdr:to>
      <xdr:col>15</xdr:col>
      <xdr:colOff>149225</xdr:colOff>
      <xdr:row>59</xdr:row>
      <xdr:rowOff>126093</xdr:rowOff>
    </xdr:to>
    <xdr:sp macro="" textlink="">
      <xdr:nvSpPr>
        <xdr:cNvPr id="209" name="楕円 208"/>
        <xdr:cNvSpPr/>
      </xdr:nvSpPr>
      <xdr:spPr>
        <a:xfrm>
          <a:off x="3048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110870</xdr:rowOff>
    </xdr:from>
    <xdr:ext cx="762000" cy="259045"/>
    <xdr:sp macro="" textlink="">
      <xdr:nvSpPr>
        <xdr:cNvPr id="210" name="テキスト ボックス 209"/>
        <xdr:cNvSpPr txBox="1"/>
      </xdr:nvSpPr>
      <xdr:spPr>
        <a:xfrm>
          <a:off x="2717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144235</xdr:rowOff>
    </xdr:from>
    <xdr:to>
      <xdr:col>11</xdr:col>
      <xdr:colOff>60325</xdr:colOff>
      <xdr:row>60</xdr:row>
      <xdr:rowOff>74385</xdr:rowOff>
    </xdr:to>
    <xdr:sp macro="" textlink="">
      <xdr:nvSpPr>
        <xdr:cNvPr id="211" name="楕円 210"/>
        <xdr:cNvSpPr/>
      </xdr:nvSpPr>
      <xdr:spPr>
        <a:xfrm>
          <a:off x="2159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59162</xdr:rowOff>
    </xdr:from>
    <xdr:ext cx="762000" cy="259045"/>
    <xdr:sp macro="" textlink="">
      <xdr:nvSpPr>
        <xdr:cNvPr id="212" name="テキスト ボックス 211"/>
        <xdr:cNvSpPr txBox="1"/>
      </xdr:nvSpPr>
      <xdr:spPr>
        <a:xfrm>
          <a:off x="1828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46265</xdr:rowOff>
    </xdr:from>
    <xdr:to>
      <xdr:col>6</xdr:col>
      <xdr:colOff>171450</xdr:colOff>
      <xdr:row>59</xdr:row>
      <xdr:rowOff>147865</xdr:rowOff>
    </xdr:to>
    <xdr:sp macro="" textlink="">
      <xdr:nvSpPr>
        <xdr:cNvPr id="213" name="楕円 212"/>
        <xdr:cNvSpPr/>
      </xdr:nvSpPr>
      <xdr:spPr>
        <a:xfrm>
          <a:off x="1270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132642</xdr:rowOff>
    </xdr:from>
    <xdr:ext cx="762000" cy="259045"/>
    <xdr:sp macro="" textlink="">
      <xdr:nvSpPr>
        <xdr:cNvPr id="214" name="テキスト ボックス 213"/>
        <xdr:cNvSpPr txBox="1"/>
      </xdr:nvSpPr>
      <xdr:spPr>
        <a:xfrm>
          <a:off x="939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ポイント上昇しているが、類似団体平均値及び県平均値は下回っている状況でる。主な要因としては、国民健康保険特別会計等への繰出金が</a:t>
          </a:r>
          <a:r>
            <a:rPr kumimoji="1" lang="en-US" altLang="ja-JP" sz="1300">
              <a:latin typeface="ＭＳ Ｐゴシック" panose="020B0600070205080204" pitchFamily="50" charset="-128"/>
              <a:ea typeface="ＭＳ Ｐゴシック" panose="020B0600070205080204" pitchFamily="50" charset="-128"/>
            </a:rPr>
            <a:t>18,704</a:t>
          </a:r>
          <a:r>
            <a:rPr kumimoji="1" lang="ja-JP" altLang="en-US" sz="1300">
              <a:latin typeface="ＭＳ Ｐゴシック" panose="020B0600070205080204" pitchFamily="50" charset="-128"/>
              <a:ea typeface="ＭＳ Ｐゴシック" panose="020B0600070205080204" pitchFamily="50" charset="-128"/>
            </a:rPr>
            <a:t>千円の増になったことが挙げられる。特別会計への繰出金については、依然として多額となっていることから医療費の適正化や収納率の向上更には、下水道料金の増改定などを図り、一般会計の負担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54</xdr:row>
      <xdr:rowOff>50800</xdr:rowOff>
    </xdr:to>
    <xdr:cxnSp macro="">
      <xdr:nvCxnSpPr>
        <xdr:cNvPr id="249" name="直線コネクタ 248"/>
        <xdr:cNvCxnSpPr/>
      </xdr:nvCxnSpPr>
      <xdr:spPr>
        <a:xfrm>
          <a:off x="15671800" y="92546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55</xdr:row>
      <xdr:rowOff>9978</xdr:rowOff>
    </xdr:to>
    <xdr:cxnSp macro="">
      <xdr:nvCxnSpPr>
        <xdr:cNvPr id="252" name="直線コネクタ 251"/>
        <xdr:cNvCxnSpPr/>
      </xdr:nvCxnSpPr>
      <xdr:spPr>
        <a:xfrm flipV="1">
          <a:off x="14782800" y="92546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9978</xdr:rowOff>
    </xdr:from>
    <xdr:to>
      <xdr:col>73</xdr:col>
      <xdr:colOff>180975</xdr:colOff>
      <xdr:row>55</xdr:row>
      <xdr:rowOff>75293</xdr:rowOff>
    </xdr:to>
    <xdr:cxnSp macro="">
      <xdr:nvCxnSpPr>
        <xdr:cNvPr id="255" name="直線コネクタ 254"/>
        <xdr:cNvCxnSpPr/>
      </xdr:nvCxnSpPr>
      <xdr:spPr>
        <a:xfrm flipV="1">
          <a:off x="13893800" y="9439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75293</xdr:rowOff>
    </xdr:from>
    <xdr:to>
      <xdr:col>69</xdr:col>
      <xdr:colOff>92075</xdr:colOff>
      <xdr:row>55</xdr:row>
      <xdr:rowOff>75293</xdr:rowOff>
    </xdr:to>
    <xdr:cxnSp macro="">
      <xdr:nvCxnSpPr>
        <xdr:cNvPr id="258" name="直線コネクタ 257"/>
        <xdr:cNvCxnSpPr/>
      </xdr:nvCxnSpPr>
      <xdr:spPr>
        <a:xfrm>
          <a:off x="13004800" y="9505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32657</xdr:rowOff>
    </xdr:from>
    <xdr:to>
      <xdr:col>69</xdr:col>
      <xdr:colOff>142875</xdr:colOff>
      <xdr:row>58</xdr:row>
      <xdr:rowOff>134257</xdr:rowOff>
    </xdr:to>
    <xdr:sp macro="" textlink="">
      <xdr:nvSpPr>
        <xdr:cNvPr id="259" name="フローチャート: 判断 258"/>
        <xdr:cNvSpPr/>
      </xdr:nvSpPr>
      <xdr:spPr>
        <a:xfrm>
          <a:off x="138430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60" name="テキスト ボックス 259"/>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1" name="フローチャート: 判断 260"/>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2" name="テキスト ボックス 261"/>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8" name="楕円 267"/>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80027</xdr:rowOff>
    </xdr:from>
    <xdr:ext cx="762000" cy="259045"/>
    <xdr:sp macro="" textlink="">
      <xdr:nvSpPr>
        <xdr:cNvPr id="269"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70" name="楕円 269"/>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71" name="テキスト ボックス 270"/>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130628</xdr:rowOff>
    </xdr:from>
    <xdr:to>
      <xdr:col>74</xdr:col>
      <xdr:colOff>31750</xdr:colOff>
      <xdr:row>55</xdr:row>
      <xdr:rowOff>60778</xdr:rowOff>
    </xdr:to>
    <xdr:sp macro="" textlink="">
      <xdr:nvSpPr>
        <xdr:cNvPr id="272" name="楕円 271"/>
        <xdr:cNvSpPr/>
      </xdr:nvSpPr>
      <xdr:spPr>
        <a:xfrm>
          <a:off x="14732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70955</xdr:rowOff>
    </xdr:from>
    <xdr:ext cx="762000" cy="259045"/>
    <xdr:sp macro="" textlink="">
      <xdr:nvSpPr>
        <xdr:cNvPr id="273" name="テキスト ボックス 272"/>
        <xdr:cNvSpPr txBox="1"/>
      </xdr:nvSpPr>
      <xdr:spPr>
        <a:xfrm>
          <a:off x="14401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74" name="楕円 273"/>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75" name="テキスト ボックス 274"/>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24493</xdr:rowOff>
    </xdr:from>
    <xdr:to>
      <xdr:col>65</xdr:col>
      <xdr:colOff>53975</xdr:colOff>
      <xdr:row>55</xdr:row>
      <xdr:rowOff>126093</xdr:rowOff>
    </xdr:to>
    <xdr:sp macro="" textlink="">
      <xdr:nvSpPr>
        <xdr:cNvPr id="276" name="楕円 275"/>
        <xdr:cNvSpPr/>
      </xdr:nvSpPr>
      <xdr:spPr>
        <a:xfrm>
          <a:off x="12954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136270</xdr:rowOff>
    </xdr:from>
    <xdr:ext cx="762000" cy="259045"/>
    <xdr:sp macro="" textlink="">
      <xdr:nvSpPr>
        <xdr:cNvPr id="277" name="テキスト ボックス 276"/>
        <xdr:cNvSpPr txBox="1"/>
      </xdr:nvSpPr>
      <xdr:spPr>
        <a:xfrm>
          <a:off x="12623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ている。これは前年度と比較して新型コロナウイルス感染症対応地方創生臨時交付金を活用した補助事業が増加したことが影響している。今年度は類似団体平均値を下回ったが、県平均より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ポイントも上回っている。今後は種補助団体等へ交付している補助金も含め、その目的を十分精査し、見直し及び廃止も含めて引き続き検討する必要がある。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36</xdr:row>
      <xdr:rowOff>168148</xdr:rowOff>
    </xdr:to>
    <xdr:cxnSp macro="">
      <xdr:nvCxnSpPr>
        <xdr:cNvPr id="307" name="直線コネクタ 306"/>
        <xdr:cNvCxnSpPr/>
      </xdr:nvCxnSpPr>
      <xdr:spPr>
        <a:xfrm>
          <a:off x="15671800" y="6312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46990</xdr:rowOff>
    </xdr:to>
    <xdr:cxnSp macro="">
      <xdr:nvCxnSpPr>
        <xdr:cNvPr id="310" name="直線コネクタ 309"/>
        <xdr:cNvCxnSpPr/>
      </xdr:nvCxnSpPr>
      <xdr:spPr>
        <a:xfrm flipV="1">
          <a:off x="14782800" y="63129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78994</xdr:rowOff>
    </xdr:to>
    <xdr:cxnSp macro="">
      <xdr:nvCxnSpPr>
        <xdr:cNvPr id="313" name="直線コネクタ 312"/>
        <xdr:cNvCxnSpPr/>
      </xdr:nvCxnSpPr>
      <xdr:spPr>
        <a:xfrm flipV="1">
          <a:off x="13893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78994</xdr:rowOff>
    </xdr:to>
    <xdr:cxnSp macro="">
      <xdr:nvCxnSpPr>
        <xdr:cNvPr id="316" name="直線コネクタ 315"/>
        <xdr:cNvCxnSpPr/>
      </xdr:nvCxnSpPr>
      <xdr:spPr>
        <a:xfrm>
          <a:off x="13004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7" name="フローチャート: 判断 316"/>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8" name="テキスト ボックス 317"/>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9" name="フローチャート: 判断 31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20" name="テキスト ボックス 31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6" name="楕円 325"/>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7"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8" name="楕円 327"/>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9" name="テキスト ボックス 328"/>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0" name="楕円 329"/>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1" name="テキスト ボックス 330"/>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4" name="楕円 333"/>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5" name="テキスト ボックス 334"/>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ポイント減少、類似団体平均値より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ポイント下回った。主な要因は元利償還金が前年度比</a:t>
          </a:r>
          <a:r>
            <a:rPr kumimoji="1" lang="en-US" altLang="ja-JP" sz="1300">
              <a:latin typeface="ＭＳ Ｐゴシック" panose="020B0600070205080204" pitchFamily="50" charset="-128"/>
              <a:ea typeface="ＭＳ Ｐゴシック" panose="020B0600070205080204" pitchFamily="50" charset="-128"/>
            </a:rPr>
            <a:t>13,009</a:t>
          </a:r>
          <a:r>
            <a:rPr kumimoji="1" lang="ja-JP" altLang="en-US" sz="1300">
              <a:latin typeface="ＭＳ Ｐゴシック" panose="020B0600070205080204" pitchFamily="50" charset="-128"/>
              <a:ea typeface="ＭＳ Ｐゴシック" panose="020B0600070205080204" pitchFamily="50" charset="-128"/>
            </a:rPr>
            <a:t>千円減となったことが挙げられる。しかし、今後は教育施設整備事業債の新規発行や既に発行済みの新庁舎建設事業債の償還が開始されることにより、公債費が大幅に増えていくことが予想されるため、後年度に及ぼす影響も考えながら公債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75</xdr:row>
      <xdr:rowOff>165863</xdr:rowOff>
    </xdr:to>
    <xdr:cxnSp macro="">
      <xdr:nvCxnSpPr>
        <xdr:cNvPr id="365" name="直線コネクタ 364"/>
        <xdr:cNvCxnSpPr/>
      </xdr:nvCxnSpPr>
      <xdr:spPr>
        <a:xfrm flipV="1">
          <a:off x="3987800" y="13020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53848</xdr:rowOff>
    </xdr:to>
    <xdr:cxnSp macro="">
      <xdr:nvCxnSpPr>
        <xdr:cNvPr id="368" name="直線コネクタ 367"/>
        <xdr:cNvCxnSpPr/>
      </xdr:nvCxnSpPr>
      <xdr:spPr>
        <a:xfrm flipV="1">
          <a:off x="3098800" y="1302461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104139</xdr:rowOff>
    </xdr:to>
    <xdr:cxnSp macro="">
      <xdr:nvCxnSpPr>
        <xdr:cNvPr id="371" name="直線コネクタ 370"/>
        <xdr:cNvCxnSpPr/>
      </xdr:nvCxnSpPr>
      <xdr:spPr>
        <a:xfrm flipV="1">
          <a:off x="2209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127000</xdr:rowOff>
    </xdr:to>
    <xdr:cxnSp macro="">
      <xdr:nvCxnSpPr>
        <xdr:cNvPr id="374" name="直線コネクタ 373"/>
        <xdr:cNvCxnSpPr/>
      </xdr:nvCxnSpPr>
      <xdr:spPr>
        <a:xfrm flipV="1">
          <a:off x="1320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5" name="フローチャート: 判断 374"/>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6" name="テキスト ボックス 375"/>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77" name="フローチャート: 判断 376"/>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78" name="テキスト ボックス 377"/>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84" name="楕円 383"/>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5"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115062</xdr:rowOff>
    </xdr:from>
    <xdr:to>
      <xdr:col>20</xdr:col>
      <xdr:colOff>38100</xdr:colOff>
      <xdr:row>76</xdr:row>
      <xdr:rowOff>45213</xdr:rowOff>
    </xdr:to>
    <xdr:sp macro="" textlink="">
      <xdr:nvSpPr>
        <xdr:cNvPr id="386" name="楕円 385"/>
        <xdr:cNvSpPr/>
      </xdr:nvSpPr>
      <xdr:spPr>
        <a:xfrm>
          <a:off x="3937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55389</xdr:rowOff>
    </xdr:from>
    <xdr:ext cx="736600" cy="259045"/>
    <xdr:sp macro="" textlink="">
      <xdr:nvSpPr>
        <xdr:cNvPr id="387" name="テキスト ボックス 386"/>
        <xdr:cNvSpPr txBox="1"/>
      </xdr:nvSpPr>
      <xdr:spPr>
        <a:xfrm>
          <a:off x="3606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8" name="楕円 387"/>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9" name="テキスト ボックス 388"/>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0" name="楕円 38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1" name="テキスト ボックス 39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2" name="楕円 391"/>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3" name="テキスト ボックス 39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ポイント増加し、類似団体平均値及び県平均値を下回っている状況であるが、扶助費については他の類似団体と比較して高い水準にあるため、継続して経費の削減と自主財源確保に努める。</a:t>
          </a:r>
        </a:p>
        <a:p>
          <a:r>
            <a:rPr kumimoji="1" lang="ja-JP" altLang="en-US" sz="1300">
              <a:latin typeface="ＭＳ Ｐゴシック" panose="020B0600070205080204" pitchFamily="50" charset="-128"/>
              <a:ea typeface="ＭＳ Ｐゴシック" panose="020B0600070205080204" pitchFamily="50" charset="-128"/>
            </a:rPr>
            <a:t>　また、経常収支比率に直接影響する各性質における計上経費については、これまで以上に適正な執行を管理していく。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31750</xdr:rowOff>
    </xdr:from>
    <xdr:to>
      <xdr:col>82</xdr:col>
      <xdr:colOff>107950</xdr:colOff>
      <xdr:row>77</xdr:row>
      <xdr:rowOff>8889</xdr:rowOff>
    </xdr:to>
    <xdr:cxnSp macro="">
      <xdr:nvCxnSpPr>
        <xdr:cNvPr id="426" name="直線コネクタ 425"/>
        <xdr:cNvCxnSpPr/>
      </xdr:nvCxnSpPr>
      <xdr:spPr>
        <a:xfrm>
          <a:off x="15671800" y="13061950"/>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31750</xdr:rowOff>
    </xdr:from>
    <xdr:to>
      <xdr:col>78</xdr:col>
      <xdr:colOff>69850</xdr:colOff>
      <xdr:row>77</xdr:row>
      <xdr:rowOff>123189</xdr:rowOff>
    </xdr:to>
    <xdr:cxnSp macro="">
      <xdr:nvCxnSpPr>
        <xdr:cNvPr id="429" name="直線コネクタ 428"/>
        <xdr:cNvCxnSpPr/>
      </xdr:nvCxnSpPr>
      <xdr:spPr>
        <a:xfrm flipV="1">
          <a:off x="14782800" y="13061950"/>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123189</xdr:rowOff>
    </xdr:from>
    <xdr:to>
      <xdr:col>73</xdr:col>
      <xdr:colOff>180975</xdr:colOff>
      <xdr:row>78</xdr:row>
      <xdr:rowOff>66039</xdr:rowOff>
    </xdr:to>
    <xdr:cxnSp macro="">
      <xdr:nvCxnSpPr>
        <xdr:cNvPr id="432" name="直線コネクタ 431"/>
        <xdr:cNvCxnSpPr/>
      </xdr:nvCxnSpPr>
      <xdr:spPr>
        <a:xfrm flipV="1">
          <a:off x="13893800" y="13324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66039</xdr:rowOff>
    </xdr:to>
    <xdr:cxnSp macro="">
      <xdr:nvCxnSpPr>
        <xdr:cNvPr id="435" name="直線コネクタ 434"/>
        <xdr:cNvCxnSpPr/>
      </xdr:nvCxnSpPr>
      <xdr:spPr>
        <a:xfrm>
          <a:off x="13004800" y="133629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36" name="フローチャート: 判断 435"/>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37" name="テキスト ボックス 436"/>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38" name="フローチャート: 判断 437"/>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39" name="テキスト ボックス 438"/>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45" name="楕円 444"/>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46"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152400</xdr:rowOff>
    </xdr:from>
    <xdr:to>
      <xdr:col>78</xdr:col>
      <xdr:colOff>120650</xdr:colOff>
      <xdr:row>76</xdr:row>
      <xdr:rowOff>82550</xdr:rowOff>
    </xdr:to>
    <xdr:sp macro="" textlink="">
      <xdr:nvSpPr>
        <xdr:cNvPr id="447" name="楕円 446"/>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92727</xdr:rowOff>
    </xdr:from>
    <xdr:ext cx="736600" cy="259045"/>
    <xdr:sp macro="" textlink="">
      <xdr:nvSpPr>
        <xdr:cNvPr id="448" name="テキスト ボックス 447"/>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72389</xdr:rowOff>
    </xdr:from>
    <xdr:to>
      <xdr:col>74</xdr:col>
      <xdr:colOff>31750</xdr:colOff>
      <xdr:row>78</xdr:row>
      <xdr:rowOff>2539</xdr:rowOff>
    </xdr:to>
    <xdr:sp macro="" textlink="">
      <xdr:nvSpPr>
        <xdr:cNvPr id="449" name="楕円 448"/>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12716</xdr:rowOff>
    </xdr:from>
    <xdr:ext cx="762000" cy="259045"/>
    <xdr:sp macro="" textlink="">
      <xdr:nvSpPr>
        <xdr:cNvPr id="450" name="テキスト ボックス 449"/>
        <xdr:cNvSpPr txBox="1"/>
      </xdr:nvSpPr>
      <xdr:spPr>
        <a:xfrm>
          <a:off x="14401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51" name="楕円 450"/>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127016</xdr:rowOff>
    </xdr:from>
    <xdr:ext cx="762000" cy="259045"/>
    <xdr:sp macro="" textlink="">
      <xdr:nvSpPr>
        <xdr:cNvPr id="452" name="テキスト ボックス 451"/>
        <xdr:cNvSpPr txBox="1"/>
      </xdr:nvSpPr>
      <xdr:spPr>
        <a:xfrm>
          <a:off x="13512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3" name="楕円 452"/>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50816</xdr:rowOff>
    </xdr:from>
    <xdr:ext cx="762000" cy="259045"/>
    <xdr:sp macro="" textlink="">
      <xdr:nvSpPr>
        <xdr:cNvPr id="454" name="テキスト ボックス 453"/>
        <xdr:cNvSpPr txBox="1"/>
      </xdr:nvSpPr>
      <xdr:spPr>
        <a:xfrm>
          <a:off x="12623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146458</xdr:rowOff>
    </xdr:from>
    <xdr:to>
      <xdr:col>29</xdr:col>
      <xdr:colOff>127000</xdr:colOff>
      <xdr:row>18</xdr:row>
      <xdr:rowOff>2359</xdr:rowOff>
    </xdr:to>
    <xdr:cxnSp macro="">
      <xdr:nvCxnSpPr>
        <xdr:cNvPr id="52" name="直線コネクタ 51"/>
        <xdr:cNvCxnSpPr/>
      </xdr:nvCxnSpPr>
      <xdr:spPr bwMode="auto">
        <a:xfrm flipV="1">
          <a:off x="5003800" y="3108733"/>
          <a:ext cx="647700" cy="2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2359</xdr:rowOff>
    </xdr:from>
    <xdr:to>
      <xdr:col>26</xdr:col>
      <xdr:colOff>50800</xdr:colOff>
      <xdr:row>18</xdr:row>
      <xdr:rowOff>29644</xdr:rowOff>
    </xdr:to>
    <xdr:cxnSp macro="">
      <xdr:nvCxnSpPr>
        <xdr:cNvPr id="55" name="直線コネクタ 54"/>
        <xdr:cNvCxnSpPr/>
      </xdr:nvCxnSpPr>
      <xdr:spPr bwMode="auto">
        <a:xfrm flipV="1">
          <a:off x="4305300" y="3136084"/>
          <a:ext cx="698500" cy="2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29644</xdr:rowOff>
    </xdr:from>
    <xdr:to>
      <xdr:col>22</xdr:col>
      <xdr:colOff>114300</xdr:colOff>
      <xdr:row>18</xdr:row>
      <xdr:rowOff>39147</xdr:rowOff>
    </xdr:to>
    <xdr:cxnSp macro="">
      <xdr:nvCxnSpPr>
        <xdr:cNvPr id="58" name="直線コネクタ 57"/>
        <xdr:cNvCxnSpPr/>
      </xdr:nvCxnSpPr>
      <xdr:spPr bwMode="auto">
        <a:xfrm flipV="1">
          <a:off x="3606800" y="3163369"/>
          <a:ext cx="6985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39147</xdr:rowOff>
    </xdr:from>
    <xdr:to>
      <xdr:col>18</xdr:col>
      <xdr:colOff>177800</xdr:colOff>
      <xdr:row>18</xdr:row>
      <xdr:rowOff>50626</xdr:rowOff>
    </xdr:to>
    <xdr:cxnSp macro="">
      <xdr:nvCxnSpPr>
        <xdr:cNvPr id="61" name="直線コネクタ 60"/>
        <xdr:cNvCxnSpPr/>
      </xdr:nvCxnSpPr>
      <xdr:spPr bwMode="auto">
        <a:xfrm flipV="1">
          <a:off x="2908300" y="3172872"/>
          <a:ext cx="698500" cy="11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96246</xdr:rowOff>
    </xdr:from>
    <xdr:to>
      <xdr:col>19</xdr:col>
      <xdr:colOff>38100</xdr:colOff>
      <xdr:row>15</xdr:row>
      <xdr:rowOff>26396</xdr:rowOff>
    </xdr:to>
    <xdr:sp macro="" textlink="">
      <xdr:nvSpPr>
        <xdr:cNvPr id="62" name="フローチャート: 判断 61"/>
        <xdr:cNvSpPr/>
      </xdr:nvSpPr>
      <xdr:spPr bwMode="auto">
        <a:xfrm>
          <a:off x="3556000" y="2544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36573</xdr:rowOff>
    </xdr:from>
    <xdr:ext cx="762000" cy="259045"/>
    <xdr:sp macro="" textlink="">
      <xdr:nvSpPr>
        <xdr:cNvPr id="63" name="テキスト ボックス 62"/>
        <xdr:cNvSpPr txBox="1"/>
      </xdr:nvSpPr>
      <xdr:spPr>
        <a:xfrm>
          <a:off x="3225800" y="231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125703</xdr:rowOff>
    </xdr:from>
    <xdr:to>
      <xdr:col>15</xdr:col>
      <xdr:colOff>101600</xdr:colOff>
      <xdr:row>15</xdr:row>
      <xdr:rowOff>55853</xdr:rowOff>
    </xdr:to>
    <xdr:sp macro="" textlink="">
      <xdr:nvSpPr>
        <xdr:cNvPr id="64" name="フローチャート: 判断 63"/>
        <xdr:cNvSpPr/>
      </xdr:nvSpPr>
      <xdr:spPr bwMode="auto">
        <a:xfrm>
          <a:off x="2857500" y="2573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66030</xdr:rowOff>
    </xdr:from>
    <xdr:ext cx="762000" cy="259045"/>
    <xdr:sp macro="" textlink="">
      <xdr:nvSpPr>
        <xdr:cNvPr id="65" name="テキスト ボックス 64"/>
        <xdr:cNvSpPr txBox="1"/>
      </xdr:nvSpPr>
      <xdr:spPr>
        <a:xfrm>
          <a:off x="2527300" y="234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95658</xdr:rowOff>
    </xdr:from>
    <xdr:to>
      <xdr:col>29</xdr:col>
      <xdr:colOff>177800</xdr:colOff>
      <xdr:row>18</xdr:row>
      <xdr:rowOff>25808</xdr:rowOff>
    </xdr:to>
    <xdr:sp macro="" textlink="">
      <xdr:nvSpPr>
        <xdr:cNvPr id="71" name="楕円 70"/>
        <xdr:cNvSpPr/>
      </xdr:nvSpPr>
      <xdr:spPr bwMode="auto">
        <a:xfrm>
          <a:off x="5600700" y="3057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67735</xdr:rowOff>
    </xdr:from>
    <xdr:ext cx="762000" cy="259045"/>
    <xdr:sp macro="" textlink="">
      <xdr:nvSpPr>
        <xdr:cNvPr id="72" name="人口1人当たり決算額の推移該当値テキスト130"/>
        <xdr:cNvSpPr txBox="1"/>
      </xdr:nvSpPr>
      <xdr:spPr>
        <a:xfrm>
          <a:off x="5740400" y="303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123009</xdr:rowOff>
    </xdr:from>
    <xdr:to>
      <xdr:col>26</xdr:col>
      <xdr:colOff>101600</xdr:colOff>
      <xdr:row>18</xdr:row>
      <xdr:rowOff>53159</xdr:rowOff>
    </xdr:to>
    <xdr:sp macro="" textlink="">
      <xdr:nvSpPr>
        <xdr:cNvPr id="73" name="楕円 72"/>
        <xdr:cNvSpPr/>
      </xdr:nvSpPr>
      <xdr:spPr bwMode="auto">
        <a:xfrm>
          <a:off x="4953000" y="308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37936</xdr:rowOff>
    </xdr:from>
    <xdr:ext cx="736600" cy="259045"/>
    <xdr:sp macro="" textlink="">
      <xdr:nvSpPr>
        <xdr:cNvPr id="74" name="テキスト ボックス 73"/>
        <xdr:cNvSpPr txBox="1"/>
      </xdr:nvSpPr>
      <xdr:spPr>
        <a:xfrm>
          <a:off x="4622800" y="317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150294</xdr:rowOff>
    </xdr:from>
    <xdr:to>
      <xdr:col>22</xdr:col>
      <xdr:colOff>165100</xdr:colOff>
      <xdr:row>18</xdr:row>
      <xdr:rowOff>80444</xdr:rowOff>
    </xdr:to>
    <xdr:sp macro="" textlink="">
      <xdr:nvSpPr>
        <xdr:cNvPr id="75" name="楕円 74"/>
        <xdr:cNvSpPr/>
      </xdr:nvSpPr>
      <xdr:spPr bwMode="auto">
        <a:xfrm>
          <a:off x="4254500" y="311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65221</xdr:rowOff>
    </xdr:from>
    <xdr:ext cx="762000" cy="259045"/>
    <xdr:sp macro="" textlink="">
      <xdr:nvSpPr>
        <xdr:cNvPr id="76" name="テキスト ボックス 75"/>
        <xdr:cNvSpPr txBox="1"/>
      </xdr:nvSpPr>
      <xdr:spPr>
        <a:xfrm>
          <a:off x="3924300" y="31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159797</xdr:rowOff>
    </xdr:from>
    <xdr:to>
      <xdr:col>19</xdr:col>
      <xdr:colOff>38100</xdr:colOff>
      <xdr:row>18</xdr:row>
      <xdr:rowOff>89947</xdr:rowOff>
    </xdr:to>
    <xdr:sp macro="" textlink="">
      <xdr:nvSpPr>
        <xdr:cNvPr id="77" name="楕円 76"/>
        <xdr:cNvSpPr/>
      </xdr:nvSpPr>
      <xdr:spPr bwMode="auto">
        <a:xfrm>
          <a:off x="3556000" y="312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74724</xdr:rowOff>
    </xdr:from>
    <xdr:ext cx="762000" cy="259045"/>
    <xdr:sp macro="" textlink="">
      <xdr:nvSpPr>
        <xdr:cNvPr id="78" name="テキスト ボックス 77"/>
        <xdr:cNvSpPr txBox="1"/>
      </xdr:nvSpPr>
      <xdr:spPr>
        <a:xfrm>
          <a:off x="3225800" y="32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171276</xdr:rowOff>
    </xdr:from>
    <xdr:to>
      <xdr:col>15</xdr:col>
      <xdr:colOff>101600</xdr:colOff>
      <xdr:row>18</xdr:row>
      <xdr:rowOff>101426</xdr:rowOff>
    </xdr:to>
    <xdr:sp macro="" textlink="">
      <xdr:nvSpPr>
        <xdr:cNvPr id="79" name="楕円 78"/>
        <xdr:cNvSpPr/>
      </xdr:nvSpPr>
      <xdr:spPr bwMode="auto">
        <a:xfrm>
          <a:off x="2857500" y="3133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86203</xdr:rowOff>
    </xdr:from>
    <xdr:ext cx="762000" cy="259045"/>
    <xdr:sp macro="" textlink="">
      <xdr:nvSpPr>
        <xdr:cNvPr id="80" name="テキスト ボックス 79"/>
        <xdr:cNvSpPr txBox="1"/>
      </xdr:nvSpPr>
      <xdr:spPr>
        <a:xfrm>
          <a:off x="2527300" y="321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335617</xdr:rowOff>
    </xdr:from>
    <xdr:to>
      <xdr:col>29</xdr:col>
      <xdr:colOff>127000</xdr:colOff>
      <xdr:row>36</xdr:row>
      <xdr:rowOff>3194</xdr:rowOff>
    </xdr:to>
    <xdr:cxnSp macro="">
      <xdr:nvCxnSpPr>
        <xdr:cNvPr id="113" name="直線コネクタ 112"/>
        <xdr:cNvCxnSpPr/>
      </xdr:nvCxnSpPr>
      <xdr:spPr bwMode="auto">
        <a:xfrm>
          <a:off x="5003800" y="6945967"/>
          <a:ext cx="647700" cy="1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335617</xdr:rowOff>
    </xdr:from>
    <xdr:to>
      <xdr:col>26</xdr:col>
      <xdr:colOff>50800</xdr:colOff>
      <xdr:row>35</xdr:row>
      <xdr:rowOff>337712</xdr:rowOff>
    </xdr:to>
    <xdr:cxnSp macro="">
      <xdr:nvCxnSpPr>
        <xdr:cNvPr id="116" name="直線コネクタ 115"/>
        <xdr:cNvCxnSpPr/>
      </xdr:nvCxnSpPr>
      <xdr:spPr bwMode="auto">
        <a:xfrm flipV="1">
          <a:off x="4305300" y="6945967"/>
          <a:ext cx="698500" cy="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320567</xdr:rowOff>
    </xdr:from>
    <xdr:to>
      <xdr:col>22</xdr:col>
      <xdr:colOff>114300</xdr:colOff>
      <xdr:row>35</xdr:row>
      <xdr:rowOff>337712</xdr:rowOff>
    </xdr:to>
    <xdr:cxnSp macro="">
      <xdr:nvCxnSpPr>
        <xdr:cNvPr id="119" name="直線コネクタ 118"/>
        <xdr:cNvCxnSpPr/>
      </xdr:nvCxnSpPr>
      <xdr:spPr bwMode="auto">
        <a:xfrm>
          <a:off x="3606800" y="6930917"/>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298355</xdr:rowOff>
    </xdr:from>
    <xdr:to>
      <xdr:col>18</xdr:col>
      <xdr:colOff>177800</xdr:colOff>
      <xdr:row>35</xdr:row>
      <xdr:rowOff>320567</xdr:rowOff>
    </xdr:to>
    <xdr:cxnSp macro="">
      <xdr:nvCxnSpPr>
        <xdr:cNvPr id="122" name="直線コネクタ 121"/>
        <xdr:cNvCxnSpPr/>
      </xdr:nvCxnSpPr>
      <xdr:spPr bwMode="auto">
        <a:xfrm>
          <a:off x="2908300" y="6908705"/>
          <a:ext cx="698500" cy="2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23" name="フローチャート: 判断 122"/>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254538</xdr:rowOff>
    </xdr:from>
    <xdr:ext cx="762000" cy="259045"/>
    <xdr:sp macro="" textlink="">
      <xdr:nvSpPr>
        <xdr:cNvPr id="124" name="テキスト ボックス 123"/>
        <xdr:cNvSpPr txBox="1"/>
      </xdr:nvSpPr>
      <xdr:spPr>
        <a:xfrm>
          <a:off x="3225800" y="65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5" name="フローチャート: 判断 124"/>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252385</xdr:rowOff>
    </xdr:from>
    <xdr:ext cx="762000" cy="259045"/>
    <xdr:sp macro="" textlink="">
      <xdr:nvSpPr>
        <xdr:cNvPr id="126" name="テキスト ボックス 125"/>
        <xdr:cNvSpPr txBox="1"/>
      </xdr:nvSpPr>
      <xdr:spPr>
        <a:xfrm>
          <a:off x="2527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295294</xdr:rowOff>
    </xdr:from>
    <xdr:to>
      <xdr:col>29</xdr:col>
      <xdr:colOff>177800</xdr:colOff>
      <xdr:row>36</xdr:row>
      <xdr:rowOff>53994</xdr:rowOff>
    </xdr:to>
    <xdr:sp macro="" textlink="">
      <xdr:nvSpPr>
        <xdr:cNvPr id="132" name="楕円 131"/>
        <xdr:cNvSpPr/>
      </xdr:nvSpPr>
      <xdr:spPr bwMode="auto">
        <a:xfrm>
          <a:off x="5600700" y="690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267371</xdr:rowOff>
    </xdr:from>
    <xdr:ext cx="762000" cy="259045"/>
    <xdr:sp macro="" textlink="">
      <xdr:nvSpPr>
        <xdr:cNvPr id="133" name="人口1人当たり決算額の推移該当値テキスト445"/>
        <xdr:cNvSpPr txBox="1"/>
      </xdr:nvSpPr>
      <xdr:spPr>
        <a:xfrm>
          <a:off x="5740400" y="68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284817</xdr:rowOff>
    </xdr:from>
    <xdr:to>
      <xdr:col>26</xdr:col>
      <xdr:colOff>101600</xdr:colOff>
      <xdr:row>36</xdr:row>
      <xdr:rowOff>43517</xdr:rowOff>
    </xdr:to>
    <xdr:sp macro="" textlink="">
      <xdr:nvSpPr>
        <xdr:cNvPr id="134" name="楕円 133"/>
        <xdr:cNvSpPr/>
      </xdr:nvSpPr>
      <xdr:spPr bwMode="auto">
        <a:xfrm>
          <a:off x="4953000" y="6895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28294</xdr:rowOff>
    </xdr:from>
    <xdr:ext cx="736600" cy="259045"/>
    <xdr:sp macro="" textlink="">
      <xdr:nvSpPr>
        <xdr:cNvPr id="135" name="テキスト ボックス 134"/>
        <xdr:cNvSpPr txBox="1"/>
      </xdr:nvSpPr>
      <xdr:spPr>
        <a:xfrm>
          <a:off x="4622800" y="698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286912</xdr:rowOff>
    </xdr:from>
    <xdr:to>
      <xdr:col>22</xdr:col>
      <xdr:colOff>165100</xdr:colOff>
      <xdr:row>36</xdr:row>
      <xdr:rowOff>45612</xdr:rowOff>
    </xdr:to>
    <xdr:sp macro="" textlink="">
      <xdr:nvSpPr>
        <xdr:cNvPr id="136" name="楕円 135"/>
        <xdr:cNvSpPr/>
      </xdr:nvSpPr>
      <xdr:spPr bwMode="auto">
        <a:xfrm>
          <a:off x="4254500" y="689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30389</xdr:rowOff>
    </xdr:from>
    <xdr:ext cx="762000" cy="259045"/>
    <xdr:sp macro="" textlink="">
      <xdr:nvSpPr>
        <xdr:cNvPr id="137" name="テキスト ボックス 136"/>
        <xdr:cNvSpPr txBox="1"/>
      </xdr:nvSpPr>
      <xdr:spPr>
        <a:xfrm>
          <a:off x="3924300" y="698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269767</xdr:rowOff>
    </xdr:from>
    <xdr:to>
      <xdr:col>19</xdr:col>
      <xdr:colOff>38100</xdr:colOff>
      <xdr:row>36</xdr:row>
      <xdr:rowOff>28467</xdr:rowOff>
    </xdr:to>
    <xdr:sp macro="" textlink="">
      <xdr:nvSpPr>
        <xdr:cNvPr id="138" name="楕円 137"/>
        <xdr:cNvSpPr/>
      </xdr:nvSpPr>
      <xdr:spPr bwMode="auto">
        <a:xfrm>
          <a:off x="3556000" y="688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13244</xdr:rowOff>
    </xdr:from>
    <xdr:ext cx="762000" cy="259045"/>
    <xdr:sp macro="" textlink="">
      <xdr:nvSpPr>
        <xdr:cNvPr id="139" name="テキスト ボックス 138"/>
        <xdr:cNvSpPr txBox="1"/>
      </xdr:nvSpPr>
      <xdr:spPr>
        <a:xfrm>
          <a:off x="3225800" y="696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247555</xdr:rowOff>
    </xdr:from>
    <xdr:to>
      <xdr:col>15</xdr:col>
      <xdr:colOff>101600</xdr:colOff>
      <xdr:row>36</xdr:row>
      <xdr:rowOff>6255</xdr:rowOff>
    </xdr:to>
    <xdr:sp macro="" textlink="">
      <xdr:nvSpPr>
        <xdr:cNvPr id="140" name="楕円 139"/>
        <xdr:cNvSpPr/>
      </xdr:nvSpPr>
      <xdr:spPr bwMode="auto">
        <a:xfrm>
          <a:off x="2857500" y="685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333932</xdr:rowOff>
    </xdr:from>
    <xdr:ext cx="762000" cy="259045"/>
    <xdr:sp macro="" textlink="">
      <xdr:nvSpPr>
        <xdr:cNvPr id="141" name="テキスト ボックス 140"/>
        <xdr:cNvSpPr txBox="1"/>
      </xdr:nvSpPr>
      <xdr:spPr>
        <a:xfrm>
          <a:off x="2527300" y="694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22,409
22,134
15.53
10,775,283
10,212,248
444,087
5,056,727
5,454,215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112878</xdr:rowOff>
    </xdr:from>
    <xdr:to>
      <xdr:col>24</xdr:col>
      <xdr:colOff>63500</xdr:colOff>
      <xdr:row>36</xdr:row>
      <xdr:rowOff>140805</xdr:rowOff>
    </xdr:to>
    <xdr:cxnSp macro="">
      <xdr:nvCxnSpPr>
        <xdr:cNvPr id="61" name="直線コネクタ 60"/>
        <xdr:cNvCxnSpPr/>
      </xdr:nvCxnSpPr>
      <xdr:spPr>
        <a:xfrm flipV="1">
          <a:off x="3797300" y="6285078"/>
          <a:ext cx="8382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140805</xdr:rowOff>
    </xdr:from>
    <xdr:to>
      <xdr:col>19</xdr:col>
      <xdr:colOff>177800</xdr:colOff>
      <xdr:row>36</xdr:row>
      <xdr:rowOff>171152</xdr:rowOff>
    </xdr:to>
    <xdr:cxnSp macro="">
      <xdr:nvCxnSpPr>
        <xdr:cNvPr id="64" name="直線コネクタ 63"/>
        <xdr:cNvCxnSpPr/>
      </xdr:nvCxnSpPr>
      <xdr:spPr>
        <a:xfrm flipV="1">
          <a:off x="2908300" y="6313005"/>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171152</xdr:rowOff>
    </xdr:from>
    <xdr:to>
      <xdr:col>15</xdr:col>
      <xdr:colOff>50800</xdr:colOff>
      <xdr:row>37</xdr:row>
      <xdr:rowOff>53537</xdr:rowOff>
    </xdr:to>
    <xdr:cxnSp macro="">
      <xdr:nvCxnSpPr>
        <xdr:cNvPr id="67" name="直線コネクタ 66"/>
        <xdr:cNvCxnSpPr/>
      </xdr:nvCxnSpPr>
      <xdr:spPr>
        <a:xfrm flipV="1">
          <a:off x="2019300" y="6343352"/>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35801</xdr:rowOff>
    </xdr:from>
    <xdr:to>
      <xdr:col>10</xdr:col>
      <xdr:colOff>114300</xdr:colOff>
      <xdr:row>37</xdr:row>
      <xdr:rowOff>53537</xdr:rowOff>
    </xdr:to>
    <xdr:cxnSp macro="">
      <xdr:nvCxnSpPr>
        <xdr:cNvPr id="70" name="直線コネクタ 69"/>
        <xdr:cNvCxnSpPr/>
      </xdr:nvCxnSpPr>
      <xdr:spPr>
        <a:xfrm>
          <a:off x="1130300" y="6379451"/>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58287</xdr:rowOff>
    </xdr:from>
    <xdr:to>
      <xdr:col>10</xdr:col>
      <xdr:colOff>165100</xdr:colOff>
      <xdr:row>34</xdr:row>
      <xdr:rowOff>159887</xdr:rowOff>
    </xdr:to>
    <xdr:sp macro="" textlink="">
      <xdr:nvSpPr>
        <xdr:cNvPr id="71" name="フローチャート: 判断 70"/>
        <xdr:cNvSpPr/>
      </xdr:nvSpPr>
      <xdr:spPr>
        <a:xfrm>
          <a:off x="1968500" y="588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4964</xdr:rowOff>
    </xdr:from>
    <xdr:ext cx="534377" cy="259045"/>
    <xdr:sp macro="" textlink="">
      <xdr:nvSpPr>
        <xdr:cNvPr id="72" name="テキスト ボックス 71"/>
        <xdr:cNvSpPr txBox="1"/>
      </xdr:nvSpPr>
      <xdr:spPr>
        <a:xfrm>
          <a:off x="1752111" y="566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79032</xdr:rowOff>
    </xdr:from>
    <xdr:to>
      <xdr:col>6</xdr:col>
      <xdr:colOff>38100</xdr:colOff>
      <xdr:row>35</xdr:row>
      <xdr:rowOff>9182</xdr:rowOff>
    </xdr:to>
    <xdr:sp macro="" textlink="">
      <xdr:nvSpPr>
        <xdr:cNvPr id="73" name="フローチャート: 判断 72"/>
        <xdr:cNvSpPr/>
      </xdr:nvSpPr>
      <xdr:spPr>
        <a:xfrm>
          <a:off x="1079500" y="590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25709</xdr:rowOff>
    </xdr:from>
    <xdr:ext cx="534377" cy="259045"/>
    <xdr:sp macro="" textlink="">
      <xdr:nvSpPr>
        <xdr:cNvPr id="74" name="テキスト ボックス 73"/>
        <xdr:cNvSpPr txBox="1"/>
      </xdr:nvSpPr>
      <xdr:spPr>
        <a:xfrm>
          <a:off x="863111" y="56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62078</xdr:rowOff>
    </xdr:from>
    <xdr:to>
      <xdr:col>24</xdr:col>
      <xdr:colOff>114300</xdr:colOff>
      <xdr:row>36</xdr:row>
      <xdr:rowOff>163678</xdr:rowOff>
    </xdr:to>
    <xdr:sp macro="" textlink="">
      <xdr:nvSpPr>
        <xdr:cNvPr id="80" name="楕円 79"/>
        <xdr:cNvSpPr/>
      </xdr:nvSpPr>
      <xdr:spPr>
        <a:xfrm>
          <a:off x="4584700" y="62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40505</xdr:rowOff>
    </xdr:from>
    <xdr:ext cx="534377" cy="259045"/>
    <xdr:sp macro="" textlink="">
      <xdr:nvSpPr>
        <xdr:cNvPr id="81" name="人件費該当値テキスト"/>
        <xdr:cNvSpPr txBox="1"/>
      </xdr:nvSpPr>
      <xdr:spPr>
        <a:xfrm>
          <a:off x="4686300" y="62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90005</xdr:rowOff>
    </xdr:from>
    <xdr:to>
      <xdr:col>20</xdr:col>
      <xdr:colOff>38100</xdr:colOff>
      <xdr:row>37</xdr:row>
      <xdr:rowOff>20155</xdr:rowOff>
    </xdr:to>
    <xdr:sp macro="" textlink="">
      <xdr:nvSpPr>
        <xdr:cNvPr id="82" name="楕円 81"/>
        <xdr:cNvSpPr/>
      </xdr:nvSpPr>
      <xdr:spPr>
        <a:xfrm>
          <a:off x="3746500" y="62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11282</xdr:rowOff>
    </xdr:from>
    <xdr:ext cx="534377" cy="259045"/>
    <xdr:sp macro="" textlink="">
      <xdr:nvSpPr>
        <xdr:cNvPr id="83" name="テキスト ボックス 82"/>
        <xdr:cNvSpPr txBox="1"/>
      </xdr:nvSpPr>
      <xdr:spPr>
        <a:xfrm>
          <a:off x="3530111" y="6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120352</xdr:rowOff>
    </xdr:from>
    <xdr:to>
      <xdr:col>15</xdr:col>
      <xdr:colOff>101600</xdr:colOff>
      <xdr:row>37</xdr:row>
      <xdr:rowOff>50502</xdr:rowOff>
    </xdr:to>
    <xdr:sp macro="" textlink="">
      <xdr:nvSpPr>
        <xdr:cNvPr id="84" name="楕円 83"/>
        <xdr:cNvSpPr/>
      </xdr:nvSpPr>
      <xdr:spPr>
        <a:xfrm>
          <a:off x="2857500" y="62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41629</xdr:rowOff>
    </xdr:from>
    <xdr:ext cx="534377" cy="259045"/>
    <xdr:sp macro="" textlink="">
      <xdr:nvSpPr>
        <xdr:cNvPr id="85" name="テキスト ボックス 84"/>
        <xdr:cNvSpPr txBox="1"/>
      </xdr:nvSpPr>
      <xdr:spPr>
        <a:xfrm>
          <a:off x="2641111" y="63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2737</xdr:rowOff>
    </xdr:from>
    <xdr:to>
      <xdr:col>10</xdr:col>
      <xdr:colOff>165100</xdr:colOff>
      <xdr:row>37</xdr:row>
      <xdr:rowOff>104337</xdr:rowOff>
    </xdr:to>
    <xdr:sp macro="" textlink="">
      <xdr:nvSpPr>
        <xdr:cNvPr id="86" name="楕円 85"/>
        <xdr:cNvSpPr/>
      </xdr:nvSpPr>
      <xdr:spPr>
        <a:xfrm>
          <a:off x="1968500" y="63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95464</xdr:rowOff>
    </xdr:from>
    <xdr:ext cx="534377" cy="259045"/>
    <xdr:sp macro="" textlink="">
      <xdr:nvSpPr>
        <xdr:cNvPr id="87" name="テキスト ボックス 86"/>
        <xdr:cNvSpPr txBox="1"/>
      </xdr:nvSpPr>
      <xdr:spPr>
        <a:xfrm>
          <a:off x="1752111" y="64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156451</xdr:rowOff>
    </xdr:from>
    <xdr:to>
      <xdr:col>6</xdr:col>
      <xdr:colOff>38100</xdr:colOff>
      <xdr:row>37</xdr:row>
      <xdr:rowOff>86601</xdr:rowOff>
    </xdr:to>
    <xdr:sp macro="" textlink="">
      <xdr:nvSpPr>
        <xdr:cNvPr id="88" name="楕円 87"/>
        <xdr:cNvSpPr/>
      </xdr:nvSpPr>
      <xdr:spPr>
        <a:xfrm>
          <a:off x="1079500" y="63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77728</xdr:rowOff>
    </xdr:from>
    <xdr:ext cx="534377" cy="259045"/>
    <xdr:sp macro="" textlink="">
      <xdr:nvSpPr>
        <xdr:cNvPr id="89" name="テキスト ボックス 88"/>
        <xdr:cNvSpPr txBox="1"/>
      </xdr:nvSpPr>
      <xdr:spPr>
        <a:xfrm>
          <a:off x="863111" y="642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96541</xdr:rowOff>
    </xdr:from>
    <xdr:to>
      <xdr:col>24</xdr:col>
      <xdr:colOff>63500</xdr:colOff>
      <xdr:row>58</xdr:row>
      <xdr:rowOff>113761</xdr:rowOff>
    </xdr:to>
    <xdr:cxnSp macro="">
      <xdr:nvCxnSpPr>
        <xdr:cNvPr id="119" name="直線コネクタ 118"/>
        <xdr:cNvCxnSpPr/>
      </xdr:nvCxnSpPr>
      <xdr:spPr>
        <a:xfrm flipV="1">
          <a:off x="3797300" y="10040641"/>
          <a:ext cx="8382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99596</xdr:rowOff>
    </xdr:from>
    <xdr:to>
      <xdr:col>19</xdr:col>
      <xdr:colOff>177800</xdr:colOff>
      <xdr:row>58</xdr:row>
      <xdr:rowOff>113761</xdr:rowOff>
    </xdr:to>
    <xdr:cxnSp macro="">
      <xdr:nvCxnSpPr>
        <xdr:cNvPr id="122" name="直線コネクタ 121"/>
        <xdr:cNvCxnSpPr/>
      </xdr:nvCxnSpPr>
      <xdr:spPr>
        <a:xfrm>
          <a:off x="2908300" y="10043696"/>
          <a:ext cx="88900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99596</xdr:rowOff>
    </xdr:from>
    <xdr:to>
      <xdr:col>15</xdr:col>
      <xdr:colOff>50800</xdr:colOff>
      <xdr:row>59</xdr:row>
      <xdr:rowOff>44831</xdr:rowOff>
    </xdr:to>
    <xdr:cxnSp macro="">
      <xdr:nvCxnSpPr>
        <xdr:cNvPr id="125" name="直線コネクタ 124"/>
        <xdr:cNvCxnSpPr/>
      </xdr:nvCxnSpPr>
      <xdr:spPr>
        <a:xfrm flipV="1">
          <a:off x="2019300" y="10043696"/>
          <a:ext cx="889000" cy="11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44831</xdr:rowOff>
    </xdr:from>
    <xdr:to>
      <xdr:col>10</xdr:col>
      <xdr:colOff>114300</xdr:colOff>
      <xdr:row>59</xdr:row>
      <xdr:rowOff>76827</xdr:rowOff>
    </xdr:to>
    <xdr:cxnSp macro="">
      <xdr:nvCxnSpPr>
        <xdr:cNvPr id="128" name="直線コネクタ 127"/>
        <xdr:cNvCxnSpPr/>
      </xdr:nvCxnSpPr>
      <xdr:spPr>
        <a:xfrm flipV="1">
          <a:off x="1130300" y="10160381"/>
          <a:ext cx="8890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102860</xdr:rowOff>
    </xdr:from>
    <xdr:to>
      <xdr:col>10</xdr:col>
      <xdr:colOff>165100</xdr:colOff>
      <xdr:row>58</xdr:row>
      <xdr:rowOff>33010</xdr:rowOff>
    </xdr:to>
    <xdr:sp macro="" textlink="">
      <xdr:nvSpPr>
        <xdr:cNvPr id="129" name="フローチャート: 判断 128"/>
        <xdr:cNvSpPr/>
      </xdr:nvSpPr>
      <xdr:spPr>
        <a:xfrm>
          <a:off x="1968500" y="98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49537</xdr:rowOff>
    </xdr:from>
    <xdr:ext cx="534377" cy="259045"/>
    <xdr:sp macro="" textlink="">
      <xdr:nvSpPr>
        <xdr:cNvPr id="130" name="テキスト ボックス 129"/>
        <xdr:cNvSpPr txBox="1"/>
      </xdr:nvSpPr>
      <xdr:spPr>
        <a:xfrm>
          <a:off x="1752111" y="96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20968</xdr:rowOff>
    </xdr:from>
    <xdr:to>
      <xdr:col>6</xdr:col>
      <xdr:colOff>38100</xdr:colOff>
      <xdr:row>57</xdr:row>
      <xdr:rowOff>122568</xdr:rowOff>
    </xdr:to>
    <xdr:sp macro="" textlink="">
      <xdr:nvSpPr>
        <xdr:cNvPr id="131" name="フローチャート: 判断 130"/>
        <xdr:cNvSpPr/>
      </xdr:nvSpPr>
      <xdr:spPr>
        <a:xfrm>
          <a:off x="1079500" y="979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139095</xdr:rowOff>
    </xdr:from>
    <xdr:ext cx="534377" cy="259045"/>
    <xdr:sp macro="" textlink="">
      <xdr:nvSpPr>
        <xdr:cNvPr id="132" name="テキスト ボックス 131"/>
        <xdr:cNvSpPr txBox="1"/>
      </xdr:nvSpPr>
      <xdr:spPr>
        <a:xfrm>
          <a:off x="863111" y="95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45741</xdr:rowOff>
    </xdr:from>
    <xdr:to>
      <xdr:col>24</xdr:col>
      <xdr:colOff>114300</xdr:colOff>
      <xdr:row>58</xdr:row>
      <xdr:rowOff>147341</xdr:rowOff>
    </xdr:to>
    <xdr:sp macro="" textlink="">
      <xdr:nvSpPr>
        <xdr:cNvPr id="138" name="楕円 137"/>
        <xdr:cNvSpPr/>
      </xdr:nvSpPr>
      <xdr:spPr>
        <a:xfrm>
          <a:off x="4584700" y="998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24168</xdr:rowOff>
    </xdr:from>
    <xdr:ext cx="534377" cy="259045"/>
    <xdr:sp macro="" textlink="">
      <xdr:nvSpPr>
        <xdr:cNvPr id="139" name="物件費該当値テキスト"/>
        <xdr:cNvSpPr txBox="1"/>
      </xdr:nvSpPr>
      <xdr:spPr>
        <a:xfrm>
          <a:off x="4686300" y="996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62961</xdr:rowOff>
    </xdr:from>
    <xdr:to>
      <xdr:col>20</xdr:col>
      <xdr:colOff>38100</xdr:colOff>
      <xdr:row>58</xdr:row>
      <xdr:rowOff>164561</xdr:rowOff>
    </xdr:to>
    <xdr:sp macro="" textlink="">
      <xdr:nvSpPr>
        <xdr:cNvPr id="140" name="楕円 139"/>
        <xdr:cNvSpPr/>
      </xdr:nvSpPr>
      <xdr:spPr>
        <a:xfrm>
          <a:off x="3746500" y="100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155688</xdr:rowOff>
    </xdr:from>
    <xdr:ext cx="534377" cy="259045"/>
    <xdr:sp macro="" textlink="">
      <xdr:nvSpPr>
        <xdr:cNvPr id="141" name="テキスト ボックス 140"/>
        <xdr:cNvSpPr txBox="1"/>
      </xdr:nvSpPr>
      <xdr:spPr>
        <a:xfrm>
          <a:off x="3530111" y="100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48796</xdr:rowOff>
    </xdr:from>
    <xdr:to>
      <xdr:col>15</xdr:col>
      <xdr:colOff>101600</xdr:colOff>
      <xdr:row>58</xdr:row>
      <xdr:rowOff>150396</xdr:rowOff>
    </xdr:to>
    <xdr:sp macro="" textlink="">
      <xdr:nvSpPr>
        <xdr:cNvPr id="142" name="楕円 141"/>
        <xdr:cNvSpPr/>
      </xdr:nvSpPr>
      <xdr:spPr>
        <a:xfrm>
          <a:off x="2857500" y="99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166923</xdr:rowOff>
    </xdr:from>
    <xdr:ext cx="534377" cy="259045"/>
    <xdr:sp macro="" textlink="">
      <xdr:nvSpPr>
        <xdr:cNvPr id="143" name="テキスト ボックス 142"/>
        <xdr:cNvSpPr txBox="1"/>
      </xdr:nvSpPr>
      <xdr:spPr>
        <a:xfrm>
          <a:off x="2641111" y="976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165481</xdr:rowOff>
    </xdr:from>
    <xdr:to>
      <xdr:col>10</xdr:col>
      <xdr:colOff>165100</xdr:colOff>
      <xdr:row>59</xdr:row>
      <xdr:rowOff>95631</xdr:rowOff>
    </xdr:to>
    <xdr:sp macro="" textlink="">
      <xdr:nvSpPr>
        <xdr:cNvPr id="144" name="楕円 143"/>
        <xdr:cNvSpPr/>
      </xdr:nvSpPr>
      <xdr:spPr>
        <a:xfrm>
          <a:off x="1968500" y="10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86758</xdr:rowOff>
    </xdr:from>
    <xdr:ext cx="534377" cy="259045"/>
    <xdr:sp macro="" textlink="">
      <xdr:nvSpPr>
        <xdr:cNvPr id="145" name="テキスト ボックス 144"/>
        <xdr:cNvSpPr txBox="1"/>
      </xdr:nvSpPr>
      <xdr:spPr>
        <a:xfrm>
          <a:off x="1752111" y="102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26027</xdr:rowOff>
    </xdr:from>
    <xdr:to>
      <xdr:col>6</xdr:col>
      <xdr:colOff>38100</xdr:colOff>
      <xdr:row>59</xdr:row>
      <xdr:rowOff>127627</xdr:rowOff>
    </xdr:to>
    <xdr:sp macro="" textlink="">
      <xdr:nvSpPr>
        <xdr:cNvPr id="146" name="楕円 145"/>
        <xdr:cNvSpPr/>
      </xdr:nvSpPr>
      <xdr:spPr>
        <a:xfrm>
          <a:off x="1079500" y="1014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118754</xdr:rowOff>
    </xdr:from>
    <xdr:ext cx="534377" cy="259045"/>
    <xdr:sp macro="" textlink="">
      <xdr:nvSpPr>
        <xdr:cNvPr id="147" name="テキスト ボックス 146"/>
        <xdr:cNvSpPr txBox="1"/>
      </xdr:nvSpPr>
      <xdr:spPr>
        <a:xfrm>
          <a:off x="863111" y="102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57815</xdr:rowOff>
    </xdr:from>
    <xdr:to>
      <xdr:col>24</xdr:col>
      <xdr:colOff>63500</xdr:colOff>
      <xdr:row>78</xdr:row>
      <xdr:rowOff>92608</xdr:rowOff>
    </xdr:to>
    <xdr:cxnSp macro="">
      <xdr:nvCxnSpPr>
        <xdr:cNvPr id="174" name="直線コネクタ 173"/>
        <xdr:cNvCxnSpPr/>
      </xdr:nvCxnSpPr>
      <xdr:spPr>
        <a:xfrm>
          <a:off x="3797300" y="13430915"/>
          <a:ext cx="8382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57815</xdr:rowOff>
    </xdr:from>
    <xdr:to>
      <xdr:col>19</xdr:col>
      <xdr:colOff>177800</xdr:colOff>
      <xdr:row>78</xdr:row>
      <xdr:rowOff>94712</xdr:rowOff>
    </xdr:to>
    <xdr:cxnSp macro="">
      <xdr:nvCxnSpPr>
        <xdr:cNvPr id="177" name="直線コネクタ 176"/>
        <xdr:cNvCxnSpPr/>
      </xdr:nvCxnSpPr>
      <xdr:spPr>
        <a:xfrm flipV="1">
          <a:off x="2908300" y="13430915"/>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87945</xdr:rowOff>
    </xdr:from>
    <xdr:to>
      <xdr:col>15</xdr:col>
      <xdr:colOff>50800</xdr:colOff>
      <xdr:row>78</xdr:row>
      <xdr:rowOff>94712</xdr:rowOff>
    </xdr:to>
    <xdr:cxnSp macro="">
      <xdr:nvCxnSpPr>
        <xdr:cNvPr id="180" name="直線コネクタ 179"/>
        <xdr:cNvCxnSpPr/>
      </xdr:nvCxnSpPr>
      <xdr:spPr>
        <a:xfrm>
          <a:off x="2019300" y="13461045"/>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87945</xdr:rowOff>
    </xdr:from>
    <xdr:to>
      <xdr:col>10</xdr:col>
      <xdr:colOff>114300</xdr:colOff>
      <xdr:row>78</xdr:row>
      <xdr:rowOff>89271</xdr:rowOff>
    </xdr:to>
    <xdr:cxnSp macro="">
      <xdr:nvCxnSpPr>
        <xdr:cNvPr id="183" name="直線コネクタ 182"/>
        <xdr:cNvCxnSpPr/>
      </xdr:nvCxnSpPr>
      <xdr:spPr>
        <a:xfrm flipV="1">
          <a:off x="1130300" y="13461045"/>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137455</xdr:rowOff>
    </xdr:from>
    <xdr:to>
      <xdr:col>10</xdr:col>
      <xdr:colOff>165100</xdr:colOff>
      <xdr:row>77</xdr:row>
      <xdr:rowOff>67605</xdr:rowOff>
    </xdr:to>
    <xdr:sp macro="" textlink="">
      <xdr:nvSpPr>
        <xdr:cNvPr id="184" name="フローチャート: 判断 183"/>
        <xdr:cNvSpPr/>
      </xdr:nvSpPr>
      <xdr:spPr>
        <a:xfrm>
          <a:off x="1968500" y="131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84131</xdr:rowOff>
    </xdr:from>
    <xdr:ext cx="469744" cy="259045"/>
    <xdr:sp macro="" textlink="">
      <xdr:nvSpPr>
        <xdr:cNvPr id="185" name="テキスト ボックス 184"/>
        <xdr:cNvSpPr txBox="1"/>
      </xdr:nvSpPr>
      <xdr:spPr>
        <a:xfrm>
          <a:off x="1784428" y="12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150211</xdr:rowOff>
    </xdr:from>
    <xdr:to>
      <xdr:col>6</xdr:col>
      <xdr:colOff>38100</xdr:colOff>
      <xdr:row>77</xdr:row>
      <xdr:rowOff>80361</xdr:rowOff>
    </xdr:to>
    <xdr:sp macro="" textlink="">
      <xdr:nvSpPr>
        <xdr:cNvPr id="186" name="フローチャート: 判断 185"/>
        <xdr:cNvSpPr/>
      </xdr:nvSpPr>
      <xdr:spPr>
        <a:xfrm>
          <a:off x="1079500" y="131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96887</xdr:rowOff>
    </xdr:from>
    <xdr:ext cx="469744" cy="259045"/>
    <xdr:sp macro="" textlink="">
      <xdr:nvSpPr>
        <xdr:cNvPr id="187" name="テキスト ボックス 186"/>
        <xdr:cNvSpPr txBox="1"/>
      </xdr:nvSpPr>
      <xdr:spPr>
        <a:xfrm>
          <a:off x="895428" y="1295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41808</xdr:rowOff>
    </xdr:from>
    <xdr:to>
      <xdr:col>24</xdr:col>
      <xdr:colOff>114300</xdr:colOff>
      <xdr:row>78</xdr:row>
      <xdr:rowOff>143408</xdr:rowOff>
    </xdr:to>
    <xdr:sp macro="" textlink="">
      <xdr:nvSpPr>
        <xdr:cNvPr id="193" name="楕円 192"/>
        <xdr:cNvSpPr/>
      </xdr:nvSpPr>
      <xdr:spPr>
        <a:xfrm>
          <a:off x="45847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128185</xdr:rowOff>
    </xdr:from>
    <xdr:ext cx="469744" cy="259045"/>
    <xdr:sp macro="" textlink="">
      <xdr:nvSpPr>
        <xdr:cNvPr id="194" name="維持補修費該当値テキスト"/>
        <xdr:cNvSpPr txBox="1"/>
      </xdr:nvSpPr>
      <xdr:spPr>
        <a:xfrm>
          <a:off x="4686300" y="1332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7015</xdr:rowOff>
    </xdr:from>
    <xdr:to>
      <xdr:col>20</xdr:col>
      <xdr:colOff>38100</xdr:colOff>
      <xdr:row>78</xdr:row>
      <xdr:rowOff>108615</xdr:rowOff>
    </xdr:to>
    <xdr:sp macro="" textlink="">
      <xdr:nvSpPr>
        <xdr:cNvPr id="195" name="楕円 194"/>
        <xdr:cNvSpPr/>
      </xdr:nvSpPr>
      <xdr:spPr>
        <a:xfrm>
          <a:off x="3746500" y="133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99742</xdr:rowOff>
    </xdr:from>
    <xdr:ext cx="469744" cy="259045"/>
    <xdr:sp macro="" textlink="">
      <xdr:nvSpPr>
        <xdr:cNvPr id="196" name="テキスト ボックス 195"/>
        <xdr:cNvSpPr txBox="1"/>
      </xdr:nvSpPr>
      <xdr:spPr>
        <a:xfrm>
          <a:off x="3562428" y="1347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43912</xdr:rowOff>
    </xdr:from>
    <xdr:to>
      <xdr:col>15</xdr:col>
      <xdr:colOff>101600</xdr:colOff>
      <xdr:row>78</xdr:row>
      <xdr:rowOff>145512</xdr:rowOff>
    </xdr:to>
    <xdr:sp macro="" textlink="">
      <xdr:nvSpPr>
        <xdr:cNvPr id="197" name="楕円 196"/>
        <xdr:cNvSpPr/>
      </xdr:nvSpPr>
      <xdr:spPr>
        <a:xfrm>
          <a:off x="2857500" y="134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136639</xdr:rowOff>
    </xdr:from>
    <xdr:ext cx="378565" cy="259045"/>
    <xdr:sp macro="" textlink="">
      <xdr:nvSpPr>
        <xdr:cNvPr id="198" name="テキスト ボックス 197"/>
        <xdr:cNvSpPr txBox="1"/>
      </xdr:nvSpPr>
      <xdr:spPr>
        <a:xfrm>
          <a:off x="2719017" y="13509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37145</xdr:rowOff>
    </xdr:from>
    <xdr:to>
      <xdr:col>10</xdr:col>
      <xdr:colOff>165100</xdr:colOff>
      <xdr:row>78</xdr:row>
      <xdr:rowOff>138745</xdr:rowOff>
    </xdr:to>
    <xdr:sp macro="" textlink="">
      <xdr:nvSpPr>
        <xdr:cNvPr id="199" name="楕円 198"/>
        <xdr:cNvSpPr/>
      </xdr:nvSpPr>
      <xdr:spPr>
        <a:xfrm>
          <a:off x="1968500" y="134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129872</xdr:rowOff>
    </xdr:from>
    <xdr:ext cx="469744" cy="259045"/>
    <xdr:sp macro="" textlink="">
      <xdr:nvSpPr>
        <xdr:cNvPr id="200" name="テキスト ボックス 199"/>
        <xdr:cNvSpPr txBox="1"/>
      </xdr:nvSpPr>
      <xdr:spPr>
        <a:xfrm>
          <a:off x="1784428" y="1350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38471</xdr:rowOff>
    </xdr:from>
    <xdr:to>
      <xdr:col>6</xdr:col>
      <xdr:colOff>38100</xdr:colOff>
      <xdr:row>78</xdr:row>
      <xdr:rowOff>140071</xdr:rowOff>
    </xdr:to>
    <xdr:sp macro="" textlink="">
      <xdr:nvSpPr>
        <xdr:cNvPr id="201" name="楕円 200"/>
        <xdr:cNvSpPr/>
      </xdr:nvSpPr>
      <xdr:spPr>
        <a:xfrm>
          <a:off x="1079500" y="134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131198</xdr:rowOff>
    </xdr:from>
    <xdr:ext cx="469744" cy="259045"/>
    <xdr:sp macro="" textlink="">
      <xdr:nvSpPr>
        <xdr:cNvPr id="202" name="テキスト ボックス 201"/>
        <xdr:cNvSpPr txBox="1"/>
      </xdr:nvSpPr>
      <xdr:spPr>
        <a:xfrm>
          <a:off x="895428" y="1350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132798</xdr:rowOff>
    </xdr:from>
    <xdr:to>
      <xdr:col>24</xdr:col>
      <xdr:colOff>63500</xdr:colOff>
      <xdr:row>91</xdr:row>
      <xdr:rowOff>146459</xdr:rowOff>
    </xdr:to>
    <xdr:cxnSp macro="">
      <xdr:nvCxnSpPr>
        <xdr:cNvPr id="234" name="直線コネクタ 233"/>
        <xdr:cNvCxnSpPr/>
      </xdr:nvCxnSpPr>
      <xdr:spPr>
        <a:xfrm>
          <a:off x="3797300" y="15734748"/>
          <a:ext cx="8382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132798</xdr:rowOff>
    </xdr:from>
    <xdr:to>
      <xdr:col>19</xdr:col>
      <xdr:colOff>177800</xdr:colOff>
      <xdr:row>93</xdr:row>
      <xdr:rowOff>108719</xdr:rowOff>
    </xdr:to>
    <xdr:cxnSp macro="">
      <xdr:nvCxnSpPr>
        <xdr:cNvPr id="237" name="直線コネクタ 236"/>
        <xdr:cNvCxnSpPr/>
      </xdr:nvCxnSpPr>
      <xdr:spPr>
        <a:xfrm flipV="1">
          <a:off x="2908300" y="15734748"/>
          <a:ext cx="889000" cy="3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108719</xdr:rowOff>
    </xdr:from>
    <xdr:to>
      <xdr:col>15</xdr:col>
      <xdr:colOff>50800</xdr:colOff>
      <xdr:row>94</xdr:row>
      <xdr:rowOff>34968</xdr:rowOff>
    </xdr:to>
    <xdr:cxnSp macro="">
      <xdr:nvCxnSpPr>
        <xdr:cNvPr id="240" name="直線コネクタ 239"/>
        <xdr:cNvCxnSpPr/>
      </xdr:nvCxnSpPr>
      <xdr:spPr>
        <a:xfrm flipV="1">
          <a:off x="2019300" y="16053569"/>
          <a:ext cx="889000" cy="9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34968</xdr:rowOff>
    </xdr:from>
    <xdr:to>
      <xdr:col>10</xdr:col>
      <xdr:colOff>114300</xdr:colOff>
      <xdr:row>95</xdr:row>
      <xdr:rowOff>57</xdr:rowOff>
    </xdr:to>
    <xdr:cxnSp macro="">
      <xdr:nvCxnSpPr>
        <xdr:cNvPr id="243" name="直線コネクタ 242"/>
        <xdr:cNvCxnSpPr/>
      </xdr:nvCxnSpPr>
      <xdr:spPr>
        <a:xfrm flipV="1">
          <a:off x="1130300" y="16151268"/>
          <a:ext cx="889000" cy="1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4" name="フローチャート: 判断 243"/>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22891</xdr:rowOff>
    </xdr:from>
    <xdr:ext cx="534377" cy="259045"/>
    <xdr:sp macro="" textlink="">
      <xdr:nvSpPr>
        <xdr:cNvPr id="245" name="テキスト ボックス 244"/>
        <xdr:cNvSpPr txBox="1"/>
      </xdr:nvSpPr>
      <xdr:spPr>
        <a:xfrm>
          <a:off x="1752111" y="166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6" name="フローチャート: 判断 245"/>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51880</xdr:rowOff>
    </xdr:from>
    <xdr:ext cx="534377" cy="259045"/>
    <xdr:sp macro="" textlink="">
      <xdr:nvSpPr>
        <xdr:cNvPr id="247" name="テキスト ボックス 246"/>
        <xdr:cNvSpPr txBox="1"/>
      </xdr:nvSpPr>
      <xdr:spPr>
        <a:xfrm>
          <a:off x="863111" y="1668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95659</xdr:rowOff>
    </xdr:from>
    <xdr:to>
      <xdr:col>24</xdr:col>
      <xdr:colOff>114300</xdr:colOff>
      <xdr:row>92</xdr:row>
      <xdr:rowOff>25809</xdr:rowOff>
    </xdr:to>
    <xdr:sp macro="" textlink="">
      <xdr:nvSpPr>
        <xdr:cNvPr id="253" name="楕円 252"/>
        <xdr:cNvSpPr/>
      </xdr:nvSpPr>
      <xdr:spPr>
        <a:xfrm>
          <a:off x="4584700" y="156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10586</xdr:rowOff>
    </xdr:from>
    <xdr:ext cx="599010" cy="259045"/>
    <xdr:sp macro="" textlink="">
      <xdr:nvSpPr>
        <xdr:cNvPr id="254" name="扶助費該当値テキスト"/>
        <xdr:cNvSpPr txBox="1"/>
      </xdr:nvSpPr>
      <xdr:spPr>
        <a:xfrm>
          <a:off x="4686300" y="1561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81998</xdr:rowOff>
    </xdr:from>
    <xdr:to>
      <xdr:col>20</xdr:col>
      <xdr:colOff>38100</xdr:colOff>
      <xdr:row>92</xdr:row>
      <xdr:rowOff>12148</xdr:rowOff>
    </xdr:to>
    <xdr:sp macro="" textlink="">
      <xdr:nvSpPr>
        <xdr:cNvPr id="255" name="楕円 254"/>
        <xdr:cNvSpPr/>
      </xdr:nvSpPr>
      <xdr:spPr>
        <a:xfrm>
          <a:off x="3746500" y="1568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28675</xdr:rowOff>
    </xdr:from>
    <xdr:ext cx="599010" cy="259045"/>
    <xdr:sp macro="" textlink="">
      <xdr:nvSpPr>
        <xdr:cNvPr id="256" name="テキスト ボックス 255"/>
        <xdr:cNvSpPr txBox="1"/>
      </xdr:nvSpPr>
      <xdr:spPr>
        <a:xfrm>
          <a:off x="3497795" y="1545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57919</xdr:rowOff>
    </xdr:from>
    <xdr:to>
      <xdr:col>15</xdr:col>
      <xdr:colOff>101600</xdr:colOff>
      <xdr:row>93</xdr:row>
      <xdr:rowOff>159519</xdr:rowOff>
    </xdr:to>
    <xdr:sp macro="" textlink="">
      <xdr:nvSpPr>
        <xdr:cNvPr id="257" name="楕円 256"/>
        <xdr:cNvSpPr/>
      </xdr:nvSpPr>
      <xdr:spPr>
        <a:xfrm>
          <a:off x="2857500" y="160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4596</xdr:rowOff>
    </xdr:from>
    <xdr:ext cx="599010" cy="259045"/>
    <xdr:sp macro="" textlink="">
      <xdr:nvSpPr>
        <xdr:cNvPr id="258" name="テキスト ボックス 257"/>
        <xdr:cNvSpPr txBox="1"/>
      </xdr:nvSpPr>
      <xdr:spPr>
        <a:xfrm>
          <a:off x="2608795" y="1577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155618</xdr:rowOff>
    </xdr:from>
    <xdr:to>
      <xdr:col>10</xdr:col>
      <xdr:colOff>165100</xdr:colOff>
      <xdr:row>94</xdr:row>
      <xdr:rowOff>85768</xdr:rowOff>
    </xdr:to>
    <xdr:sp macro="" textlink="">
      <xdr:nvSpPr>
        <xdr:cNvPr id="259" name="楕円 258"/>
        <xdr:cNvSpPr/>
      </xdr:nvSpPr>
      <xdr:spPr>
        <a:xfrm>
          <a:off x="1968500" y="161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102295</xdr:rowOff>
    </xdr:from>
    <xdr:ext cx="599010" cy="259045"/>
    <xdr:sp macro="" textlink="">
      <xdr:nvSpPr>
        <xdr:cNvPr id="260" name="テキスト ボックス 259"/>
        <xdr:cNvSpPr txBox="1"/>
      </xdr:nvSpPr>
      <xdr:spPr>
        <a:xfrm>
          <a:off x="1719795" y="1587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120707</xdr:rowOff>
    </xdr:from>
    <xdr:to>
      <xdr:col>6</xdr:col>
      <xdr:colOff>38100</xdr:colOff>
      <xdr:row>95</xdr:row>
      <xdr:rowOff>50857</xdr:rowOff>
    </xdr:to>
    <xdr:sp macro="" textlink="">
      <xdr:nvSpPr>
        <xdr:cNvPr id="261" name="楕円 260"/>
        <xdr:cNvSpPr/>
      </xdr:nvSpPr>
      <xdr:spPr>
        <a:xfrm>
          <a:off x="1079500" y="162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67384</xdr:rowOff>
    </xdr:from>
    <xdr:ext cx="599010" cy="259045"/>
    <xdr:sp macro="" textlink="">
      <xdr:nvSpPr>
        <xdr:cNvPr id="262" name="テキスト ボックス 261"/>
        <xdr:cNvSpPr txBox="1"/>
      </xdr:nvSpPr>
      <xdr:spPr>
        <a:xfrm>
          <a:off x="830795" y="1601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56731</xdr:rowOff>
    </xdr:from>
    <xdr:to>
      <xdr:col>55</xdr:col>
      <xdr:colOff>0</xdr:colOff>
      <xdr:row>38</xdr:row>
      <xdr:rowOff>67348</xdr:rowOff>
    </xdr:to>
    <xdr:cxnSp macro="">
      <xdr:nvCxnSpPr>
        <xdr:cNvPr id="292" name="直線コネクタ 291"/>
        <xdr:cNvCxnSpPr/>
      </xdr:nvCxnSpPr>
      <xdr:spPr>
        <a:xfrm>
          <a:off x="9639300" y="6571831"/>
          <a:ext cx="8382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120714</xdr:rowOff>
    </xdr:from>
    <xdr:to>
      <xdr:col>50</xdr:col>
      <xdr:colOff>114300</xdr:colOff>
      <xdr:row>38</xdr:row>
      <xdr:rowOff>56731</xdr:rowOff>
    </xdr:to>
    <xdr:cxnSp macro="">
      <xdr:nvCxnSpPr>
        <xdr:cNvPr id="295" name="直線コネクタ 294"/>
        <xdr:cNvCxnSpPr/>
      </xdr:nvCxnSpPr>
      <xdr:spPr>
        <a:xfrm>
          <a:off x="8750300" y="5264214"/>
          <a:ext cx="889000" cy="130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120714</xdr:rowOff>
    </xdr:from>
    <xdr:to>
      <xdr:col>45</xdr:col>
      <xdr:colOff>177800</xdr:colOff>
      <xdr:row>38</xdr:row>
      <xdr:rowOff>87808</xdr:rowOff>
    </xdr:to>
    <xdr:cxnSp macro="">
      <xdr:nvCxnSpPr>
        <xdr:cNvPr id="298" name="直線コネクタ 297"/>
        <xdr:cNvCxnSpPr/>
      </xdr:nvCxnSpPr>
      <xdr:spPr>
        <a:xfrm flipV="1">
          <a:off x="7861300" y="5264214"/>
          <a:ext cx="889000" cy="133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87808</xdr:rowOff>
    </xdr:from>
    <xdr:to>
      <xdr:col>41</xdr:col>
      <xdr:colOff>50800</xdr:colOff>
      <xdr:row>38</xdr:row>
      <xdr:rowOff>130988</xdr:rowOff>
    </xdr:to>
    <xdr:cxnSp macro="">
      <xdr:nvCxnSpPr>
        <xdr:cNvPr id="301" name="直線コネクタ 300"/>
        <xdr:cNvCxnSpPr/>
      </xdr:nvCxnSpPr>
      <xdr:spPr>
        <a:xfrm flipV="1">
          <a:off x="6972300" y="6602908"/>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169647</xdr:rowOff>
    </xdr:from>
    <xdr:to>
      <xdr:col>41</xdr:col>
      <xdr:colOff>101600</xdr:colOff>
      <xdr:row>36</xdr:row>
      <xdr:rowOff>99797</xdr:rowOff>
    </xdr:to>
    <xdr:sp macro="" textlink="">
      <xdr:nvSpPr>
        <xdr:cNvPr id="302" name="フローチャート: 判断 301"/>
        <xdr:cNvSpPr/>
      </xdr:nvSpPr>
      <xdr:spPr>
        <a:xfrm>
          <a:off x="7810500" y="617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116324</xdr:rowOff>
    </xdr:from>
    <xdr:ext cx="534377" cy="259045"/>
    <xdr:sp macro="" textlink="">
      <xdr:nvSpPr>
        <xdr:cNvPr id="303" name="テキスト ボックス 302"/>
        <xdr:cNvSpPr txBox="1"/>
      </xdr:nvSpPr>
      <xdr:spPr>
        <a:xfrm>
          <a:off x="7594111" y="594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2997</xdr:rowOff>
    </xdr:from>
    <xdr:to>
      <xdr:col>36</xdr:col>
      <xdr:colOff>165100</xdr:colOff>
      <xdr:row>36</xdr:row>
      <xdr:rowOff>104597</xdr:rowOff>
    </xdr:to>
    <xdr:sp macro="" textlink="">
      <xdr:nvSpPr>
        <xdr:cNvPr id="304" name="フローチャート: 判断 303"/>
        <xdr:cNvSpPr/>
      </xdr:nvSpPr>
      <xdr:spPr>
        <a:xfrm>
          <a:off x="6921500" y="617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121124</xdr:rowOff>
    </xdr:from>
    <xdr:ext cx="534377" cy="259045"/>
    <xdr:sp macro="" textlink="">
      <xdr:nvSpPr>
        <xdr:cNvPr id="305" name="テキスト ボックス 304"/>
        <xdr:cNvSpPr txBox="1"/>
      </xdr:nvSpPr>
      <xdr:spPr>
        <a:xfrm>
          <a:off x="6705111" y="59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16548</xdr:rowOff>
    </xdr:from>
    <xdr:to>
      <xdr:col>55</xdr:col>
      <xdr:colOff>50800</xdr:colOff>
      <xdr:row>38</xdr:row>
      <xdr:rowOff>118148</xdr:rowOff>
    </xdr:to>
    <xdr:sp macro="" textlink="">
      <xdr:nvSpPr>
        <xdr:cNvPr id="311" name="楕円 310"/>
        <xdr:cNvSpPr/>
      </xdr:nvSpPr>
      <xdr:spPr>
        <a:xfrm>
          <a:off x="10426700" y="65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166425</xdr:rowOff>
    </xdr:from>
    <xdr:ext cx="534377" cy="259045"/>
    <xdr:sp macro="" textlink="">
      <xdr:nvSpPr>
        <xdr:cNvPr id="312" name="補助費等該当値テキスト"/>
        <xdr:cNvSpPr txBox="1"/>
      </xdr:nvSpPr>
      <xdr:spPr>
        <a:xfrm>
          <a:off x="10528300" y="65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5931</xdr:rowOff>
    </xdr:from>
    <xdr:to>
      <xdr:col>50</xdr:col>
      <xdr:colOff>165100</xdr:colOff>
      <xdr:row>38</xdr:row>
      <xdr:rowOff>107531</xdr:rowOff>
    </xdr:to>
    <xdr:sp macro="" textlink="">
      <xdr:nvSpPr>
        <xdr:cNvPr id="313" name="楕円 312"/>
        <xdr:cNvSpPr/>
      </xdr:nvSpPr>
      <xdr:spPr>
        <a:xfrm>
          <a:off x="9588500" y="65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98658</xdr:rowOff>
    </xdr:from>
    <xdr:ext cx="534377" cy="259045"/>
    <xdr:sp macro="" textlink="">
      <xdr:nvSpPr>
        <xdr:cNvPr id="314" name="テキスト ボックス 313"/>
        <xdr:cNvSpPr txBox="1"/>
      </xdr:nvSpPr>
      <xdr:spPr>
        <a:xfrm>
          <a:off x="9372111" y="66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69914</xdr:rowOff>
    </xdr:from>
    <xdr:to>
      <xdr:col>46</xdr:col>
      <xdr:colOff>38100</xdr:colOff>
      <xdr:row>31</xdr:row>
      <xdr:rowOff>64</xdr:rowOff>
    </xdr:to>
    <xdr:sp macro="" textlink="">
      <xdr:nvSpPr>
        <xdr:cNvPr id="315" name="楕円 314"/>
        <xdr:cNvSpPr/>
      </xdr:nvSpPr>
      <xdr:spPr>
        <a:xfrm>
          <a:off x="8699500" y="52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162641</xdr:rowOff>
    </xdr:from>
    <xdr:ext cx="599010" cy="259045"/>
    <xdr:sp macro="" textlink="">
      <xdr:nvSpPr>
        <xdr:cNvPr id="316" name="テキスト ボックス 315"/>
        <xdr:cNvSpPr txBox="1"/>
      </xdr:nvSpPr>
      <xdr:spPr>
        <a:xfrm>
          <a:off x="8450795" y="530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37008</xdr:rowOff>
    </xdr:from>
    <xdr:to>
      <xdr:col>41</xdr:col>
      <xdr:colOff>101600</xdr:colOff>
      <xdr:row>38</xdr:row>
      <xdr:rowOff>138608</xdr:rowOff>
    </xdr:to>
    <xdr:sp macro="" textlink="">
      <xdr:nvSpPr>
        <xdr:cNvPr id="317" name="楕円 316"/>
        <xdr:cNvSpPr/>
      </xdr:nvSpPr>
      <xdr:spPr>
        <a:xfrm>
          <a:off x="7810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129735</xdr:rowOff>
    </xdr:from>
    <xdr:ext cx="534377" cy="259045"/>
    <xdr:sp macro="" textlink="">
      <xdr:nvSpPr>
        <xdr:cNvPr id="318" name="テキスト ボックス 317"/>
        <xdr:cNvSpPr txBox="1"/>
      </xdr:nvSpPr>
      <xdr:spPr>
        <a:xfrm>
          <a:off x="7594111" y="664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80188</xdr:rowOff>
    </xdr:from>
    <xdr:to>
      <xdr:col>36</xdr:col>
      <xdr:colOff>165100</xdr:colOff>
      <xdr:row>39</xdr:row>
      <xdr:rowOff>10338</xdr:rowOff>
    </xdr:to>
    <xdr:sp macro="" textlink="">
      <xdr:nvSpPr>
        <xdr:cNvPr id="319" name="楕円 318"/>
        <xdr:cNvSpPr/>
      </xdr:nvSpPr>
      <xdr:spPr>
        <a:xfrm>
          <a:off x="6921500" y="65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1465</xdr:rowOff>
    </xdr:from>
    <xdr:ext cx="534377" cy="259045"/>
    <xdr:sp macro="" textlink="">
      <xdr:nvSpPr>
        <xdr:cNvPr id="320" name="テキスト ボックス 319"/>
        <xdr:cNvSpPr txBox="1"/>
      </xdr:nvSpPr>
      <xdr:spPr>
        <a:xfrm>
          <a:off x="6705111" y="668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31915</xdr:rowOff>
    </xdr:from>
    <xdr:to>
      <xdr:col>55</xdr:col>
      <xdr:colOff>0</xdr:colOff>
      <xdr:row>57</xdr:row>
      <xdr:rowOff>153126</xdr:rowOff>
    </xdr:to>
    <xdr:cxnSp macro="">
      <xdr:nvCxnSpPr>
        <xdr:cNvPr id="349" name="直線コネクタ 348"/>
        <xdr:cNvCxnSpPr/>
      </xdr:nvCxnSpPr>
      <xdr:spPr>
        <a:xfrm flipV="1">
          <a:off x="9639300" y="9804565"/>
          <a:ext cx="838200" cy="1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18984</xdr:rowOff>
    </xdr:from>
    <xdr:to>
      <xdr:col>50</xdr:col>
      <xdr:colOff>114300</xdr:colOff>
      <xdr:row>57</xdr:row>
      <xdr:rowOff>153126</xdr:rowOff>
    </xdr:to>
    <xdr:cxnSp macro="">
      <xdr:nvCxnSpPr>
        <xdr:cNvPr id="352" name="直線コネクタ 351"/>
        <xdr:cNvCxnSpPr/>
      </xdr:nvCxnSpPr>
      <xdr:spPr>
        <a:xfrm>
          <a:off x="8750300" y="9620184"/>
          <a:ext cx="889000" cy="3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130921</xdr:rowOff>
    </xdr:from>
    <xdr:to>
      <xdr:col>45</xdr:col>
      <xdr:colOff>177800</xdr:colOff>
      <xdr:row>56</xdr:row>
      <xdr:rowOff>18984</xdr:rowOff>
    </xdr:to>
    <xdr:cxnSp macro="">
      <xdr:nvCxnSpPr>
        <xdr:cNvPr id="355" name="直線コネクタ 354"/>
        <xdr:cNvCxnSpPr/>
      </xdr:nvCxnSpPr>
      <xdr:spPr>
        <a:xfrm>
          <a:off x="7861300" y="9560671"/>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130921</xdr:rowOff>
    </xdr:from>
    <xdr:to>
      <xdr:col>41</xdr:col>
      <xdr:colOff>50800</xdr:colOff>
      <xdr:row>55</xdr:row>
      <xdr:rowOff>161965</xdr:rowOff>
    </xdr:to>
    <xdr:cxnSp macro="">
      <xdr:nvCxnSpPr>
        <xdr:cNvPr id="358" name="直線コネクタ 357"/>
        <xdr:cNvCxnSpPr/>
      </xdr:nvCxnSpPr>
      <xdr:spPr>
        <a:xfrm flipV="1">
          <a:off x="6972300" y="9560671"/>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9" name="フローチャート: 判断 358"/>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60" name="テキスト ボックス 359"/>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1" name="フローチャート: 判断 360"/>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2" name="テキスト ボックス 361"/>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152565</xdr:rowOff>
    </xdr:from>
    <xdr:to>
      <xdr:col>55</xdr:col>
      <xdr:colOff>50800</xdr:colOff>
      <xdr:row>57</xdr:row>
      <xdr:rowOff>82715</xdr:rowOff>
    </xdr:to>
    <xdr:sp macro="" textlink="">
      <xdr:nvSpPr>
        <xdr:cNvPr id="368" name="楕円 367"/>
        <xdr:cNvSpPr/>
      </xdr:nvSpPr>
      <xdr:spPr>
        <a:xfrm>
          <a:off x="10426700" y="97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3992</xdr:rowOff>
    </xdr:from>
    <xdr:ext cx="534377" cy="259045"/>
    <xdr:sp macro="" textlink="">
      <xdr:nvSpPr>
        <xdr:cNvPr id="369" name="普通建設事業費該当値テキスト"/>
        <xdr:cNvSpPr txBox="1"/>
      </xdr:nvSpPr>
      <xdr:spPr>
        <a:xfrm>
          <a:off x="10528300" y="960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102326</xdr:rowOff>
    </xdr:from>
    <xdr:to>
      <xdr:col>50</xdr:col>
      <xdr:colOff>165100</xdr:colOff>
      <xdr:row>58</xdr:row>
      <xdr:rowOff>32476</xdr:rowOff>
    </xdr:to>
    <xdr:sp macro="" textlink="">
      <xdr:nvSpPr>
        <xdr:cNvPr id="370" name="楕円 369"/>
        <xdr:cNvSpPr/>
      </xdr:nvSpPr>
      <xdr:spPr>
        <a:xfrm>
          <a:off x="9588500" y="98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23603</xdr:rowOff>
    </xdr:from>
    <xdr:ext cx="534377" cy="259045"/>
    <xdr:sp macro="" textlink="">
      <xdr:nvSpPr>
        <xdr:cNvPr id="371" name="テキスト ボックス 370"/>
        <xdr:cNvSpPr txBox="1"/>
      </xdr:nvSpPr>
      <xdr:spPr>
        <a:xfrm>
          <a:off x="9372111" y="99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139634</xdr:rowOff>
    </xdr:from>
    <xdr:to>
      <xdr:col>46</xdr:col>
      <xdr:colOff>38100</xdr:colOff>
      <xdr:row>56</xdr:row>
      <xdr:rowOff>69784</xdr:rowOff>
    </xdr:to>
    <xdr:sp macro="" textlink="">
      <xdr:nvSpPr>
        <xdr:cNvPr id="372" name="楕円 371"/>
        <xdr:cNvSpPr/>
      </xdr:nvSpPr>
      <xdr:spPr>
        <a:xfrm>
          <a:off x="8699500" y="9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86311</xdr:rowOff>
    </xdr:from>
    <xdr:ext cx="534377" cy="259045"/>
    <xdr:sp macro="" textlink="">
      <xdr:nvSpPr>
        <xdr:cNvPr id="373" name="テキスト ボックス 372"/>
        <xdr:cNvSpPr txBox="1"/>
      </xdr:nvSpPr>
      <xdr:spPr>
        <a:xfrm>
          <a:off x="8483111" y="934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80121</xdr:rowOff>
    </xdr:from>
    <xdr:to>
      <xdr:col>41</xdr:col>
      <xdr:colOff>101600</xdr:colOff>
      <xdr:row>56</xdr:row>
      <xdr:rowOff>10271</xdr:rowOff>
    </xdr:to>
    <xdr:sp macro="" textlink="">
      <xdr:nvSpPr>
        <xdr:cNvPr id="374" name="楕円 373"/>
        <xdr:cNvSpPr/>
      </xdr:nvSpPr>
      <xdr:spPr>
        <a:xfrm>
          <a:off x="7810500" y="95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1398</xdr:rowOff>
    </xdr:from>
    <xdr:ext cx="534377" cy="259045"/>
    <xdr:sp macro="" textlink="">
      <xdr:nvSpPr>
        <xdr:cNvPr id="375" name="テキスト ボックス 374"/>
        <xdr:cNvSpPr txBox="1"/>
      </xdr:nvSpPr>
      <xdr:spPr>
        <a:xfrm>
          <a:off x="7594111" y="96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111165</xdr:rowOff>
    </xdr:from>
    <xdr:to>
      <xdr:col>36</xdr:col>
      <xdr:colOff>165100</xdr:colOff>
      <xdr:row>56</xdr:row>
      <xdr:rowOff>41315</xdr:rowOff>
    </xdr:to>
    <xdr:sp macro="" textlink="">
      <xdr:nvSpPr>
        <xdr:cNvPr id="376" name="楕円 375"/>
        <xdr:cNvSpPr/>
      </xdr:nvSpPr>
      <xdr:spPr>
        <a:xfrm>
          <a:off x="6921500" y="954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57842</xdr:rowOff>
    </xdr:from>
    <xdr:ext cx="534377" cy="259045"/>
    <xdr:sp macro="" textlink="">
      <xdr:nvSpPr>
        <xdr:cNvPr id="377" name="テキスト ボックス 376"/>
        <xdr:cNvSpPr txBox="1"/>
      </xdr:nvSpPr>
      <xdr:spPr>
        <a:xfrm>
          <a:off x="6705111" y="93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120859</xdr:rowOff>
    </xdr:from>
    <xdr:to>
      <xdr:col>55</xdr:col>
      <xdr:colOff>0</xdr:colOff>
      <xdr:row>78</xdr:row>
      <xdr:rowOff>168218</xdr:rowOff>
    </xdr:to>
    <xdr:cxnSp macro="">
      <xdr:nvCxnSpPr>
        <xdr:cNvPr id="406" name="直線コネクタ 405"/>
        <xdr:cNvCxnSpPr/>
      </xdr:nvCxnSpPr>
      <xdr:spPr>
        <a:xfrm>
          <a:off x="9639300" y="13493959"/>
          <a:ext cx="8382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127336</xdr:rowOff>
    </xdr:from>
    <xdr:to>
      <xdr:col>50</xdr:col>
      <xdr:colOff>114300</xdr:colOff>
      <xdr:row>78</xdr:row>
      <xdr:rowOff>120859</xdr:rowOff>
    </xdr:to>
    <xdr:cxnSp macro="">
      <xdr:nvCxnSpPr>
        <xdr:cNvPr id="409" name="直線コネクタ 408"/>
        <xdr:cNvCxnSpPr/>
      </xdr:nvCxnSpPr>
      <xdr:spPr>
        <a:xfrm>
          <a:off x="8750300" y="12643186"/>
          <a:ext cx="889000" cy="85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127336</xdr:rowOff>
    </xdr:from>
    <xdr:to>
      <xdr:col>45</xdr:col>
      <xdr:colOff>177800</xdr:colOff>
      <xdr:row>76</xdr:row>
      <xdr:rowOff>24276</xdr:rowOff>
    </xdr:to>
    <xdr:cxnSp macro="">
      <xdr:nvCxnSpPr>
        <xdr:cNvPr id="412" name="直線コネクタ 411"/>
        <xdr:cNvCxnSpPr/>
      </xdr:nvCxnSpPr>
      <xdr:spPr>
        <a:xfrm flipV="1">
          <a:off x="7861300" y="12643186"/>
          <a:ext cx="889000" cy="41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4" name="テキスト ボックス 413"/>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9379</xdr:rowOff>
    </xdr:from>
    <xdr:to>
      <xdr:col>41</xdr:col>
      <xdr:colOff>50800</xdr:colOff>
      <xdr:row>76</xdr:row>
      <xdr:rowOff>24276</xdr:rowOff>
    </xdr:to>
    <xdr:cxnSp macro="">
      <xdr:nvCxnSpPr>
        <xdr:cNvPr id="415" name="直線コネクタ 414"/>
        <xdr:cNvCxnSpPr/>
      </xdr:nvCxnSpPr>
      <xdr:spPr>
        <a:xfrm>
          <a:off x="6972300" y="12868129"/>
          <a:ext cx="889000" cy="18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6" name="フローチャート: 判断 415"/>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7" name="テキスト ボックス 416"/>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8" name="フローチャート: 判断 417"/>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9" name="テキスト ボックス 418"/>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117418</xdr:rowOff>
    </xdr:from>
    <xdr:to>
      <xdr:col>55</xdr:col>
      <xdr:colOff>50800</xdr:colOff>
      <xdr:row>79</xdr:row>
      <xdr:rowOff>47568</xdr:rowOff>
    </xdr:to>
    <xdr:sp macro="" textlink="">
      <xdr:nvSpPr>
        <xdr:cNvPr id="425" name="楕円 424"/>
        <xdr:cNvSpPr/>
      </xdr:nvSpPr>
      <xdr:spPr>
        <a:xfrm>
          <a:off x="10426700" y="134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32345</xdr:rowOff>
    </xdr:from>
    <xdr:ext cx="469744" cy="259045"/>
    <xdr:sp macro="" textlink="">
      <xdr:nvSpPr>
        <xdr:cNvPr id="426" name="普通建設事業費 （ うち新規整備　）該当値テキスト"/>
        <xdr:cNvSpPr txBox="1"/>
      </xdr:nvSpPr>
      <xdr:spPr>
        <a:xfrm>
          <a:off x="10528300" y="1340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70059</xdr:rowOff>
    </xdr:from>
    <xdr:to>
      <xdr:col>50</xdr:col>
      <xdr:colOff>165100</xdr:colOff>
      <xdr:row>79</xdr:row>
      <xdr:rowOff>209</xdr:rowOff>
    </xdr:to>
    <xdr:sp macro="" textlink="">
      <xdr:nvSpPr>
        <xdr:cNvPr id="427" name="楕円 426"/>
        <xdr:cNvSpPr/>
      </xdr:nvSpPr>
      <xdr:spPr>
        <a:xfrm>
          <a:off x="9588500" y="134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162786</xdr:rowOff>
    </xdr:from>
    <xdr:ext cx="469744" cy="259045"/>
    <xdr:sp macro="" textlink="">
      <xdr:nvSpPr>
        <xdr:cNvPr id="428" name="テキスト ボックス 427"/>
        <xdr:cNvSpPr txBox="1"/>
      </xdr:nvSpPr>
      <xdr:spPr>
        <a:xfrm>
          <a:off x="9404428" y="1353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76536</xdr:rowOff>
    </xdr:from>
    <xdr:to>
      <xdr:col>46</xdr:col>
      <xdr:colOff>38100</xdr:colOff>
      <xdr:row>74</xdr:row>
      <xdr:rowOff>6686</xdr:rowOff>
    </xdr:to>
    <xdr:sp macro="" textlink="">
      <xdr:nvSpPr>
        <xdr:cNvPr id="429" name="楕円 428"/>
        <xdr:cNvSpPr/>
      </xdr:nvSpPr>
      <xdr:spPr>
        <a:xfrm>
          <a:off x="8699500" y="125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23213</xdr:rowOff>
    </xdr:from>
    <xdr:ext cx="534377" cy="259045"/>
    <xdr:sp macro="" textlink="">
      <xdr:nvSpPr>
        <xdr:cNvPr id="430" name="テキスト ボックス 429"/>
        <xdr:cNvSpPr txBox="1"/>
      </xdr:nvSpPr>
      <xdr:spPr>
        <a:xfrm>
          <a:off x="8483111" y="1236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144926</xdr:rowOff>
    </xdr:from>
    <xdr:to>
      <xdr:col>41</xdr:col>
      <xdr:colOff>101600</xdr:colOff>
      <xdr:row>76</xdr:row>
      <xdr:rowOff>75076</xdr:rowOff>
    </xdr:to>
    <xdr:sp macro="" textlink="">
      <xdr:nvSpPr>
        <xdr:cNvPr id="431" name="楕円 430"/>
        <xdr:cNvSpPr/>
      </xdr:nvSpPr>
      <xdr:spPr>
        <a:xfrm>
          <a:off x="7810500" y="130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66203</xdr:rowOff>
    </xdr:from>
    <xdr:ext cx="534377" cy="259045"/>
    <xdr:sp macro="" textlink="">
      <xdr:nvSpPr>
        <xdr:cNvPr id="432" name="テキスト ボックス 431"/>
        <xdr:cNvSpPr txBox="1"/>
      </xdr:nvSpPr>
      <xdr:spPr>
        <a:xfrm>
          <a:off x="7594111" y="1309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130029</xdr:rowOff>
    </xdr:from>
    <xdr:to>
      <xdr:col>36</xdr:col>
      <xdr:colOff>165100</xdr:colOff>
      <xdr:row>75</xdr:row>
      <xdr:rowOff>60179</xdr:rowOff>
    </xdr:to>
    <xdr:sp macro="" textlink="">
      <xdr:nvSpPr>
        <xdr:cNvPr id="433" name="楕円 432"/>
        <xdr:cNvSpPr/>
      </xdr:nvSpPr>
      <xdr:spPr>
        <a:xfrm>
          <a:off x="6921500" y="128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76706</xdr:rowOff>
    </xdr:from>
    <xdr:ext cx="534377" cy="259045"/>
    <xdr:sp macro="" textlink="">
      <xdr:nvSpPr>
        <xdr:cNvPr id="434" name="テキスト ボックス 433"/>
        <xdr:cNvSpPr txBox="1"/>
      </xdr:nvSpPr>
      <xdr:spPr>
        <a:xfrm>
          <a:off x="6705111" y="125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112757</xdr:rowOff>
    </xdr:from>
    <xdr:to>
      <xdr:col>55</xdr:col>
      <xdr:colOff>0</xdr:colOff>
      <xdr:row>97</xdr:row>
      <xdr:rowOff>143782</xdr:rowOff>
    </xdr:to>
    <xdr:cxnSp macro="">
      <xdr:nvCxnSpPr>
        <xdr:cNvPr id="465" name="直線コネクタ 464"/>
        <xdr:cNvCxnSpPr/>
      </xdr:nvCxnSpPr>
      <xdr:spPr>
        <a:xfrm flipV="1">
          <a:off x="9639300" y="1674340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126327</xdr:rowOff>
    </xdr:from>
    <xdr:to>
      <xdr:col>50</xdr:col>
      <xdr:colOff>114300</xdr:colOff>
      <xdr:row>97</xdr:row>
      <xdr:rowOff>143782</xdr:rowOff>
    </xdr:to>
    <xdr:cxnSp macro="">
      <xdr:nvCxnSpPr>
        <xdr:cNvPr id="468" name="直線コネクタ 467"/>
        <xdr:cNvCxnSpPr/>
      </xdr:nvCxnSpPr>
      <xdr:spPr>
        <a:xfrm>
          <a:off x="8750300" y="16756977"/>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42577</xdr:rowOff>
    </xdr:from>
    <xdr:to>
      <xdr:col>45</xdr:col>
      <xdr:colOff>177800</xdr:colOff>
      <xdr:row>97</xdr:row>
      <xdr:rowOff>126327</xdr:rowOff>
    </xdr:to>
    <xdr:cxnSp macro="">
      <xdr:nvCxnSpPr>
        <xdr:cNvPr id="471" name="直線コネクタ 470"/>
        <xdr:cNvCxnSpPr/>
      </xdr:nvCxnSpPr>
      <xdr:spPr>
        <a:xfrm>
          <a:off x="7861300" y="16673227"/>
          <a:ext cx="889000" cy="8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42577</xdr:rowOff>
    </xdr:from>
    <xdr:to>
      <xdr:col>41</xdr:col>
      <xdr:colOff>50800</xdr:colOff>
      <xdr:row>97</xdr:row>
      <xdr:rowOff>155473</xdr:rowOff>
    </xdr:to>
    <xdr:cxnSp macro="">
      <xdr:nvCxnSpPr>
        <xdr:cNvPr id="474" name="直線コネクタ 473"/>
        <xdr:cNvCxnSpPr/>
      </xdr:nvCxnSpPr>
      <xdr:spPr>
        <a:xfrm flipV="1">
          <a:off x="6972300" y="16673227"/>
          <a:ext cx="889000" cy="1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164092</xdr:rowOff>
    </xdr:from>
    <xdr:to>
      <xdr:col>41</xdr:col>
      <xdr:colOff>101600</xdr:colOff>
      <xdr:row>95</xdr:row>
      <xdr:rowOff>94242</xdr:rowOff>
    </xdr:to>
    <xdr:sp macro="" textlink="">
      <xdr:nvSpPr>
        <xdr:cNvPr id="475" name="フローチャート: 判断 474"/>
        <xdr:cNvSpPr/>
      </xdr:nvSpPr>
      <xdr:spPr>
        <a:xfrm>
          <a:off x="7810500" y="1628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110769</xdr:rowOff>
    </xdr:from>
    <xdr:ext cx="534377" cy="259045"/>
    <xdr:sp macro="" textlink="">
      <xdr:nvSpPr>
        <xdr:cNvPr id="476" name="テキスト ボックス 475"/>
        <xdr:cNvSpPr txBox="1"/>
      </xdr:nvSpPr>
      <xdr:spPr>
        <a:xfrm>
          <a:off x="7594111" y="1605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119990</xdr:rowOff>
    </xdr:from>
    <xdr:to>
      <xdr:col>36</xdr:col>
      <xdr:colOff>165100</xdr:colOff>
      <xdr:row>96</xdr:row>
      <xdr:rowOff>50140</xdr:rowOff>
    </xdr:to>
    <xdr:sp macro="" textlink="">
      <xdr:nvSpPr>
        <xdr:cNvPr id="477" name="フローチャート: 判断 476"/>
        <xdr:cNvSpPr/>
      </xdr:nvSpPr>
      <xdr:spPr>
        <a:xfrm>
          <a:off x="6921500" y="1640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66667</xdr:rowOff>
    </xdr:from>
    <xdr:ext cx="534377" cy="259045"/>
    <xdr:sp macro="" textlink="">
      <xdr:nvSpPr>
        <xdr:cNvPr id="478" name="テキスト ボックス 477"/>
        <xdr:cNvSpPr txBox="1"/>
      </xdr:nvSpPr>
      <xdr:spPr>
        <a:xfrm>
          <a:off x="6705111" y="1618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61957</xdr:rowOff>
    </xdr:from>
    <xdr:to>
      <xdr:col>55</xdr:col>
      <xdr:colOff>50800</xdr:colOff>
      <xdr:row>97</xdr:row>
      <xdr:rowOff>163557</xdr:rowOff>
    </xdr:to>
    <xdr:sp macro="" textlink="">
      <xdr:nvSpPr>
        <xdr:cNvPr id="484" name="楕円 483"/>
        <xdr:cNvSpPr/>
      </xdr:nvSpPr>
      <xdr:spPr>
        <a:xfrm>
          <a:off x="10426700" y="166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40384</xdr:rowOff>
    </xdr:from>
    <xdr:ext cx="534377" cy="259045"/>
    <xdr:sp macro="" textlink="">
      <xdr:nvSpPr>
        <xdr:cNvPr id="485" name="普通建設事業費 （ うち更新整備　）該当値テキスト"/>
        <xdr:cNvSpPr txBox="1"/>
      </xdr:nvSpPr>
      <xdr:spPr>
        <a:xfrm>
          <a:off x="10528300" y="16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92982</xdr:rowOff>
    </xdr:from>
    <xdr:to>
      <xdr:col>50</xdr:col>
      <xdr:colOff>165100</xdr:colOff>
      <xdr:row>98</xdr:row>
      <xdr:rowOff>23132</xdr:rowOff>
    </xdr:to>
    <xdr:sp macro="" textlink="">
      <xdr:nvSpPr>
        <xdr:cNvPr id="486" name="楕円 485"/>
        <xdr:cNvSpPr/>
      </xdr:nvSpPr>
      <xdr:spPr>
        <a:xfrm>
          <a:off x="9588500" y="1672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14259</xdr:rowOff>
    </xdr:from>
    <xdr:ext cx="534377" cy="259045"/>
    <xdr:sp macro="" textlink="">
      <xdr:nvSpPr>
        <xdr:cNvPr id="487" name="テキスト ボックス 486"/>
        <xdr:cNvSpPr txBox="1"/>
      </xdr:nvSpPr>
      <xdr:spPr>
        <a:xfrm>
          <a:off x="9372111" y="168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75527</xdr:rowOff>
    </xdr:from>
    <xdr:to>
      <xdr:col>46</xdr:col>
      <xdr:colOff>38100</xdr:colOff>
      <xdr:row>98</xdr:row>
      <xdr:rowOff>5677</xdr:rowOff>
    </xdr:to>
    <xdr:sp macro="" textlink="">
      <xdr:nvSpPr>
        <xdr:cNvPr id="488" name="楕円 487"/>
        <xdr:cNvSpPr/>
      </xdr:nvSpPr>
      <xdr:spPr>
        <a:xfrm>
          <a:off x="8699500" y="167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168254</xdr:rowOff>
    </xdr:from>
    <xdr:ext cx="534377" cy="259045"/>
    <xdr:sp macro="" textlink="">
      <xdr:nvSpPr>
        <xdr:cNvPr id="489" name="テキスト ボックス 488"/>
        <xdr:cNvSpPr txBox="1"/>
      </xdr:nvSpPr>
      <xdr:spPr>
        <a:xfrm>
          <a:off x="8483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163227</xdr:rowOff>
    </xdr:from>
    <xdr:to>
      <xdr:col>41</xdr:col>
      <xdr:colOff>101600</xdr:colOff>
      <xdr:row>97</xdr:row>
      <xdr:rowOff>93377</xdr:rowOff>
    </xdr:to>
    <xdr:sp macro="" textlink="">
      <xdr:nvSpPr>
        <xdr:cNvPr id="490" name="楕円 489"/>
        <xdr:cNvSpPr/>
      </xdr:nvSpPr>
      <xdr:spPr>
        <a:xfrm>
          <a:off x="7810500" y="166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84504</xdr:rowOff>
    </xdr:from>
    <xdr:ext cx="534377" cy="259045"/>
    <xdr:sp macro="" textlink="">
      <xdr:nvSpPr>
        <xdr:cNvPr id="491" name="テキスト ボックス 490"/>
        <xdr:cNvSpPr txBox="1"/>
      </xdr:nvSpPr>
      <xdr:spPr>
        <a:xfrm>
          <a:off x="7594111" y="167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104673</xdr:rowOff>
    </xdr:from>
    <xdr:to>
      <xdr:col>36</xdr:col>
      <xdr:colOff>165100</xdr:colOff>
      <xdr:row>98</xdr:row>
      <xdr:rowOff>34823</xdr:rowOff>
    </xdr:to>
    <xdr:sp macro="" textlink="">
      <xdr:nvSpPr>
        <xdr:cNvPr id="492" name="楕円 491"/>
        <xdr:cNvSpPr/>
      </xdr:nvSpPr>
      <xdr:spPr>
        <a:xfrm>
          <a:off x="6921500" y="1673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25950</xdr:rowOff>
    </xdr:from>
    <xdr:ext cx="534377" cy="259045"/>
    <xdr:sp macro="" textlink="">
      <xdr:nvSpPr>
        <xdr:cNvPr id="493" name="テキスト ボックス 492"/>
        <xdr:cNvSpPr txBox="1"/>
      </xdr:nvSpPr>
      <xdr:spPr>
        <a:xfrm>
          <a:off x="6705111" y="1682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93588</xdr:rowOff>
    </xdr:from>
    <xdr:to>
      <xdr:col>81</xdr:col>
      <xdr:colOff>50800</xdr:colOff>
      <xdr:row>39</xdr:row>
      <xdr:rowOff>98878</xdr:rowOff>
    </xdr:to>
    <xdr:cxnSp macro="">
      <xdr:nvCxnSpPr>
        <xdr:cNvPr id="527" name="直線コネクタ 526"/>
        <xdr:cNvCxnSpPr/>
      </xdr:nvCxnSpPr>
      <xdr:spPr>
        <a:xfrm>
          <a:off x="14592300" y="6780138"/>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93588</xdr:rowOff>
    </xdr:from>
    <xdr:to>
      <xdr:col>76</xdr:col>
      <xdr:colOff>114300</xdr:colOff>
      <xdr:row>39</xdr:row>
      <xdr:rowOff>95613</xdr:rowOff>
    </xdr:to>
    <xdr:cxnSp macro="">
      <xdr:nvCxnSpPr>
        <xdr:cNvPr id="530" name="直線コネクタ 529"/>
        <xdr:cNvCxnSpPr/>
      </xdr:nvCxnSpPr>
      <xdr:spPr>
        <a:xfrm flipV="1">
          <a:off x="13703300" y="678013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74941</xdr:rowOff>
    </xdr:from>
    <xdr:to>
      <xdr:col>71</xdr:col>
      <xdr:colOff>177800</xdr:colOff>
      <xdr:row>39</xdr:row>
      <xdr:rowOff>95613</xdr:rowOff>
    </xdr:to>
    <xdr:cxnSp macro="">
      <xdr:nvCxnSpPr>
        <xdr:cNvPr id="533" name="直線コネクタ 532"/>
        <xdr:cNvCxnSpPr/>
      </xdr:nvCxnSpPr>
      <xdr:spPr>
        <a:xfrm>
          <a:off x="12814300" y="6761491"/>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120431</xdr:rowOff>
    </xdr:from>
    <xdr:to>
      <xdr:col>72</xdr:col>
      <xdr:colOff>38100</xdr:colOff>
      <xdr:row>39</xdr:row>
      <xdr:rowOff>50581</xdr:rowOff>
    </xdr:to>
    <xdr:sp macro="" textlink="">
      <xdr:nvSpPr>
        <xdr:cNvPr id="534" name="フローチャート: 判断 533"/>
        <xdr:cNvSpPr/>
      </xdr:nvSpPr>
      <xdr:spPr>
        <a:xfrm>
          <a:off x="13652500" y="663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67108</xdr:rowOff>
    </xdr:from>
    <xdr:ext cx="469744" cy="259045"/>
    <xdr:sp macro="" textlink="">
      <xdr:nvSpPr>
        <xdr:cNvPr id="535" name="テキスト ボックス 534"/>
        <xdr:cNvSpPr txBox="1"/>
      </xdr:nvSpPr>
      <xdr:spPr>
        <a:xfrm>
          <a:off x="13468428" y="641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157447</xdr:rowOff>
    </xdr:from>
    <xdr:to>
      <xdr:col>67</xdr:col>
      <xdr:colOff>101600</xdr:colOff>
      <xdr:row>39</xdr:row>
      <xdr:rowOff>87597</xdr:rowOff>
    </xdr:to>
    <xdr:sp macro="" textlink="">
      <xdr:nvSpPr>
        <xdr:cNvPr id="536" name="フローチャート: 判断 535"/>
        <xdr:cNvSpPr/>
      </xdr:nvSpPr>
      <xdr:spPr>
        <a:xfrm>
          <a:off x="12763500" y="667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104124</xdr:rowOff>
    </xdr:from>
    <xdr:ext cx="469744" cy="259045"/>
    <xdr:sp macro="" textlink="">
      <xdr:nvSpPr>
        <xdr:cNvPr id="537" name="テキスト ボックス 536"/>
        <xdr:cNvSpPr txBox="1"/>
      </xdr:nvSpPr>
      <xdr:spPr>
        <a:xfrm>
          <a:off x="12579428" y="64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42788</xdr:rowOff>
    </xdr:from>
    <xdr:to>
      <xdr:col>76</xdr:col>
      <xdr:colOff>165100</xdr:colOff>
      <xdr:row>39</xdr:row>
      <xdr:rowOff>144388</xdr:rowOff>
    </xdr:to>
    <xdr:sp macro="" textlink="">
      <xdr:nvSpPr>
        <xdr:cNvPr id="547" name="楕円 546"/>
        <xdr:cNvSpPr/>
      </xdr:nvSpPr>
      <xdr:spPr>
        <a:xfrm>
          <a:off x="14541500" y="67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135515</xdr:rowOff>
    </xdr:from>
    <xdr:ext cx="378565" cy="259045"/>
    <xdr:sp macro="" textlink="">
      <xdr:nvSpPr>
        <xdr:cNvPr id="548" name="テキスト ボックス 547"/>
        <xdr:cNvSpPr txBox="1"/>
      </xdr:nvSpPr>
      <xdr:spPr>
        <a:xfrm>
          <a:off x="14403017" y="682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44813</xdr:rowOff>
    </xdr:from>
    <xdr:to>
      <xdr:col>72</xdr:col>
      <xdr:colOff>38100</xdr:colOff>
      <xdr:row>39</xdr:row>
      <xdr:rowOff>146413</xdr:rowOff>
    </xdr:to>
    <xdr:sp macro="" textlink="">
      <xdr:nvSpPr>
        <xdr:cNvPr id="549" name="楕円 548"/>
        <xdr:cNvSpPr/>
      </xdr:nvSpPr>
      <xdr:spPr>
        <a:xfrm>
          <a:off x="13652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137540</xdr:rowOff>
    </xdr:from>
    <xdr:ext cx="378565" cy="259045"/>
    <xdr:sp macro="" textlink="">
      <xdr:nvSpPr>
        <xdr:cNvPr id="550" name="テキスト ボックス 549"/>
        <xdr:cNvSpPr txBox="1"/>
      </xdr:nvSpPr>
      <xdr:spPr>
        <a:xfrm>
          <a:off x="13514017" y="68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24141</xdr:rowOff>
    </xdr:from>
    <xdr:to>
      <xdr:col>67</xdr:col>
      <xdr:colOff>101600</xdr:colOff>
      <xdr:row>39</xdr:row>
      <xdr:rowOff>125741</xdr:rowOff>
    </xdr:to>
    <xdr:sp macro="" textlink="">
      <xdr:nvSpPr>
        <xdr:cNvPr id="551" name="楕円 550"/>
        <xdr:cNvSpPr/>
      </xdr:nvSpPr>
      <xdr:spPr>
        <a:xfrm>
          <a:off x="12763500" y="671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116868</xdr:rowOff>
    </xdr:from>
    <xdr:ext cx="469744" cy="259045"/>
    <xdr:sp macro="" textlink="">
      <xdr:nvSpPr>
        <xdr:cNvPr id="552" name="テキスト ボックス 551"/>
        <xdr:cNvSpPr txBox="1"/>
      </xdr:nvSpPr>
      <xdr:spPr>
        <a:xfrm>
          <a:off x="12579428" y="680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70647</xdr:rowOff>
    </xdr:from>
    <xdr:to>
      <xdr:col>85</xdr:col>
      <xdr:colOff>127000</xdr:colOff>
      <xdr:row>77</xdr:row>
      <xdr:rowOff>86534</xdr:rowOff>
    </xdr:to>
    <xdr:cxnSp macro="">
      <xdr:nvCxnSpPr>
        <xdr:cNvPr id="632" name="直線コネクタ 631"/>
        <xdr:cNvCxnSpPr/>
      </xdr:nvCxnSpPr>
      <xdr:spPr>
        <a:xfrm>
          <a:off x="15481300" y="13272297"/>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57175</xdr:rowOff>
    </xdr:from>
    <xdr:to>
      <xdr:col>81</xdr:col>
      <xdr:colOff>50800</xdr:colOff>
      <xdr:row>77</xdr:row>
      <xdr:rowOff>70647</xdr:rowOff>
    </xdr:to>
    <xdr:cxnSp macro="">
      <xdr:nvCxnSpPr>
        <xdr:cNvPr id="635" name="直線コネクタ 634"/>
        <xdr:cNvCxnSpPr/>
      </xdr:nvCxnSpPr>
      <xdr:spPr>
        <a:xfrm>
          <a:off x="14592300" y="13258825"/>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33956</xdr:rowOff>
    </xdr:from>
    <xdr:to>
      <xdr:col>76</xdr:col>
      <xdr:colOff>114300</xdr:colOff>
      <xdr:row>77</xdr:row>
      <xdr:rowOff>57175</xdr:rowOff>
    </xdr:to>
    <xdr:cxnSp macro="">
      <xdr:nvCxnSpPr>
        <xdr:cNvPr id="638" name="直線コネクタ 637"/>
        <xdr:cNvCxnSpPr/>
      </xdr:nvCxnSpPr>
      <xdr:spPr>
        <a:xfrm>
          <a:off x="13703300" y="13235606"/>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19931</xdr:rowOff>
    </xdr:from>
    <xdr:to>
      <xdr:col>71</xdr:col>
      <xdr:colOff>177800</xdr:colOff>
      <xdr:row>77</xdr:row>
      <xdr:rowOff>33956</xdr:rowOff>
    </xdr:to>
    <xdr:cxnSp macro="">
      <xdr:nvCxnSpPr>
        <xdr:cNvPr id="641" name="直線コネクタ 640"/>
        <xdr:cNvCxnSpPr/>
      </xdr:nvCxnSpPr>
      <xdr:spPr>
        <a:xfrm>
          <a:off x="12814300" y="13221581"/>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52700</xdr:rowOff>
    </xdr:from>
    <xdr:to>
      <xdr:col>72</xdr:col>
      <xdr:colOff>38100</xdr:colOff>
      <xdr:row>74</xdr:row>
      <xdr:rowOff>154300</xdr:rowOff>
    </xdr:to>
    <xdr:sp macro="" textlink="">
      <xdr:nvSpPr>
        <xdr:cNvPr id="642" name="フローチャート: 判断 641"/>
        <xdr:cNvSpPr/>
      </xdr:nvSpPr>
      <xdr:spPr>
        <a:xfrm>
          <a:off x="13652500" y="127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170827</xdr:rowOff>
    </xdr:from>
    <xdr:ext cx="534377" cy="259045"/>
    <xdr:sp macro="" textlink="">
      <xdr:nvSpPr>
        <xdr:cNvPr id="643" name="テキスト ボックス 642"/>
        <xdr:cNvSpPr txBox="1"/>
      </xdr:nvSpPr>
      <xdr:spPr>
        <a:xfrm>
          <a:off x="13436111" y="125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38184</xdr:rowOff>
    </xdr:from>
    <xdr:to>
      <xdr:col>67</xdr:col>
      <xdr:colOff>101600</xdr:colOff>
      <xdr:row>74</xdr:row>
      <xdr:rowOff>139784</xdr:rowOff>
    </xdr:to>
    <xdr:sp macro="" textlink="">
      <xdr:nvSpPr>
        <xdr:cNvPr id="644" name="フローチャート: 判断 643"/>
        <xdr:cNvSpPr/>
      </xdr:nvSpPr>
      <xdr:spPr>
        <a:xfrm>
          <a:off x="12763500" y="1272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156311</xdr:rowOff>
    </xdr:from>
    <xdr:ext cx="534377" cy="259045"/>
    <xdr:sp macro="" textlink="">
      <xdr:nvSpPr>
        <xdr:cNvPr id="645" name="テキスト ボックス 644"/>
        <xdr:cNvSpPr txBox="1"/>
      </xdr:nvSpPr>
      <xdr:spPr>
        <a:xfrm>
          <a:off x="12547111" y="125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35734</xdr:rowOff>
    </xdr:from>
    <xdr:to>
      <xdr:col>85</xdr:col>
      <xdr:colOff>177800</xdr:colOff>
      <xdr:row>77</xdr:row>
      <xdr:rowOff>137334</xdr:rowOff>
    </xdr:to>
    <xdr:sp macro="" textlink="">
      <xdr:nvSpPr>
        <xdr:cNvPr id="651" name="楕円 650"/>
        <xdr:cNvSpPr/>
      </xdr:nvSpPr>
      <xdr:spPr>
        <a:xfrm>
          <a:off x="16268700" y="132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14161</xdr:rowOff>
    </xdr:from>
    <xdr:ext cx="534377" cy="259045"/>
    <xdr:sp macro="" textlink="">
      <xdr:nvSpPr>
        <xdr:cNvPr id="652" name="公債費該当値テキスト"/>
        <xdr:cNvSpPr txBox="1"/>
      </xdr:nvSpPr>
      <xdr:spPr>
        <a:xfrm>
          <a:off x="16370300" y="1321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19847</xdr:rowOff>
    </xdr:from>
    <xdr:to>
      <xdr:col>81</xdr:col>
      <xdr:colOff>101600</xdr:colOff>
      <xdr:row>77</xdr:row>
      <xdr:rowOff>121447</xdr:rowOff>
    </xdr:to>
    <xdr:sp macro="" textlink="">
      <xdr:nvSpPr>
        <xdr:cNvPr id="653" name="楕円 652"/>
        <xdr:cNvSpPr/>
      </xdr:nvSpPr>
      <xdr:spPr>
        <a:xfrm>
          <a:off x="15430500" y="132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112574</xdr:rowOff>
    </xdr:from>
    <xdr:ext cx="534377" cy="259045"/>
    <xdr:sp macro="" textlink="">
      <xdr:nvSpPr>
        <xdr:cNvPr id="654" name="テキスト ボックス 653"/>
        <xdr:cNvSpPr txBox="1"/>
      </xdr:nvSpPr>
      <xdr:spPr>
        <a:xfrm>
          <a:off x="15214111" y="1331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6375</xdr:rowOff>
    </xdr:from>
    <xdr:to>
      <xdr:col>76</xdr:col>
      <xdr:colOff>165100</xdr:colOff>
      <xdr:row>77</xdr:row>
      <xdr:rowOff>107975</xdr:rowOff>
    </xdr:to>
    <xdr:sp macro="" textlink="">
      <xdr:nvSpPr>
        <xdr:cNvPr id="655" name="楕円 654"/>
        <xdr:cNvSpPr/>
      </xdr:nvSpPr>
      <xdr:spPr>
        <a:xfrm>
          <a:off x="14541500" y="132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99102</xdr:rowOff>
    </xdr:from>
    <xdr:ext cx="534377" cy="259045"/>
    <xdr:sp macro="" textlink="">
      <xdr:nvSpPr>
        <xdr:cNvPr id="656" name="テキスト ボックス 655"/>
        <xdr:cNvSpPr txBox="1"/>
      </xdr:nvSpPr>
      <xdr:spPr>
        <a:xfrm>
          <a:off x="14325111" y="133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154606</xdr:rowOff>
    </xdr:from>
    <xdr:to>
      <xdr:col>72</xdr:col>
      <xdr:colOff>38100</xdr:colOff>
      <xdr:row>77</xdr:row>
      <xdr:rowOff>84756</xdr:rowOff>
    </xdr:to>
    <xdr:sp macro="" textlink="">
      <xdr:nvSpPr>
        <xdr:cNvPr id="657" name="楕円 656"/>
        <xdr:cNvSpPr/>
      </xdr:nvSpPr>
      <xdr:spPr>
        <a:xfrm>
          <a:off x="13652500" y="1318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75883</xdr:rowOff>
    </xdr:from>
    <xdr:ext cx="534377" cy="259045"/>
    <xdr:sp macro="" textlink="">
      <xdr:nvSpPr>
        <xdr:cNvPr id="658" name="テキスト ボックス 657"/>
        <xdr:cNvSpPr txBox="1"/>
      </xdr:nvSpPr>
      <xdr:spPr>
        <a:xfrm>
          <a:off x="13436111" y="1327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140581</xdr:rowOff>
    </xdr:from>
    <xdr:to>
      <xdr:col>67</xdr:col>
      <xdr:colOff>101600</xdr:colOff>
      <xdr:row>77</xdr:row>
      <xdr:rowOff>70731</xdr:rowOff>
    </xdr:to>
    <xdr:sp macro="" textlink="">
      <xdr:nvSpPr>
        <xdr:cNvPr id="659" name="楕円 658"/>
        <xdr:cNvSpPr/>
      </xdr:nvSpPr>
      <xdr:spPr>
        <a:xfrm>
          <a:off x="12763500" y="1317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61858</xdr:rowOff>
    </xdr:from>
    <xdr:ext cx="534377" cy="259045"/>
    <xdr:sp macro="" textlink="">
      <xdr:nvSpPr>
        <xdr:cNvPr id="660" name="テキスト ボックス 659"/>
        <xdr:cNvSpPr txBox="1"/>
      </xdr:nvSpPr>
      <xdr:spPr>
        <a:xfrm>
          <a:off x="12547111" y="1326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102662</xdr:rowOff>
    </xdr:from>
    <xdr:to>
      <xdr:col>85</xdr:col>
      <xdr:colOff>127000</xdr:colOff>
      <xdr:row>98</xdr:row>
      <xdr:rowOff>25102</xdr:rowOff>
    </xdr:to>
    <xdr:cxnSp macro="">
      <xdr:nvCxnSpPr>
        <xdr:cNvPr id="687" name="直線コネクタ 686"/>
        <xdr:cNvCxnSpPr/>
      </xdr:nvCxnSpPr>
      <xdr:spPr>
        <a:xfrm>
          <a:off x="15481300" y="16733312"/>
          <a:ext cx="8382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8" name="積立金平均値テキスト"/>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102662</xdr:rowOff>
    </xdr:from>
    <xdr:to>
      <xdr:col>81</xdr:col>
      <xdr:colOff>50800</xdr:colOff>
      <xdr:row>97</xdr:row>
      <xdr:rowOff>152662</xdr:rowOff>
    </xdr:to>
    <xdr:cxnSp macro="">
      <xdr:nvCxnSpPr>
        <xdr:cNvPr id="690" name="直線コネクタ 689"/>
        <xdr:cNvCxnSpPr/>
      </xdr:nvCxnSpPr>
      <xdr:spPr>
        <a:xfrm flipV="1">
          <a:off x="14592300" y="16733312"/>
          <a:ext cx="8890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2" name="テキスト ボックス 691"/>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152662</xdr:rowOff>
    </xdr:from>
    <xdr:to>
      <xdr:col>76</xdr:col>
      <xdr:colOff>114300</xdr:colOff>
      <xdr:row>98</xdr:row>
      <xdr:rowOff>79890</xdr:rowOff>
    </xdr:to>
    <xdr:cxnSp macro="">
      <xdr:nvCxnSpPr>
        <xdr:cNvPr id="693" name="直線コネクタ 692"/>
        <xdr:cNvCxnSpPr/>
      </xdr:nvCxnSpPr>
      <xdr:spPr>
        <a:xfrm flipV="1">
          <a:off x="13703300" y="16783312"/>
          <a:ext cx="889000" cy="9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79890</xdr:rowOff>
    </xdr:from>
    <xdr:to>
      <xdr:col>71</xdr:col>
      <xdr:colOff>177800</xdr:colOff>
      <xdr:row>98</xdr:row>
      <xdr:rowOff>118582</xdr:rowOff>
    </xdr:to>
    <xdr:cxnSp macro="">
      <xdr:nvCxnSpPr>
        <xdr:cNvPr id="696" name="直線コネクタ 695"/>
        <xdr:cNvCxnSpPr/>
      </xdr:nvCxnSpPr>
      <xdr:spPr>
        <a:xfrm flipV="1">
          <a:off x="12814300" y="16881990"/>
          <a:ext cx="889000" cy="3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97" name="フローチャート: 判断 696"/>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96375</xdr:rowOff>
    </xdr:from>
    <xdr:ext cx="534377" cy="259045"/>
    <xdr:sp macro="" textlink="">
      <xdr:nvSpPr>
        <xdr:cNvPr id="698" name="テキスト ボックス 697"/>
        <xdr:cNvSpPr txBox="1"/>
      </xdr:nvSpPr>
      <xdr:spPr>
        <a:xfrm>
          <a:off x="13436111" y="165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99" name="フローチャート: 判断 698"/>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57289</xdr:rowOff>
    </xdr:from>
    <xdr:ext cx="534377" cy="259045"/>
    <xdr:sp macro="" textlink="">
      <xdr:nvSpPr>
        <xdr:cNvPr id="700" name="テキスト ボックス 699"/>
        <xdr:cNvSpPr txBox="1"/>
      </xdr:nvSpPr>
      <xdr:spPr>
        <a:xfrm>
          <a:off x="12547111" y="165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145752</xdr:rowOff>
    </xdr:from>
    <xdr:to>
      <xdr:col>85</xdr:col>
      <xdr:colOff>177800</xdr:colOff>
      <xdr:row>98</xdr:row>
      <xdr:rowOff>75902</xdr:rowOff>
    </xdr:to>
    <xdr:sp macro="" textlink="">
      <xdr:nvSpPr>
        <xdr:cNvPr id="706" name="楕円 705"/>
        <xdr:cNvSpPr/>
      </xdr:nvSpPr>
      <xdr:spPr>
        <a:xfrm>
          <a:off x="16268700" y="167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105129</xdr:rowOff>
    </xdr:from>
    <xdr:ext cx="534377" cy="259045"/>
    <xdr:sp macro="" textlink="">
      <xdr:nvSpPr>
        <xdr:cNvPr id="707" name="積立金該当値テキスト"/>
        <xdr:cNvSpPr txBox="1"/>
      </xdr:nvSpPr>
      <xdr:spPr>
        <a:xfrm>
          <a:off x="16370300" y="165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51862</xdr:rowOff>
    </xdr:from>
    <xdr:to>
      <xdr:col>81</xdr:col>
      <xdr:colOff>101600</xdr:colOff>
      <xdr:row>97</xdr:row>
      <xdr:rowOff>153462</xdr:rowOff>
    </xdr:to>
    <xdr:sp macro="" textlink="">
      <xdr:nvSpPr>
        <xdr:cNvPr id="708" name="楕円 707"/>
        <xdr:cNvSpPr/>
      </xdr:nvSpPr>
      <xdr:spPr>
        <a:xfrm>
          <a:off x="15430500" y="166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169989</xdr:rowOff>
    </xdr:from>
    <xdr:ext cx="534377" cy="259045"/>
    <xdr:sp macro="" textlink="">
      <xdr:nvSpPr>
        <xdr:cNvPr id="709" name="テキスト ボックス 708"/>
        <xdr:cNvSpPr txBox="1"/>
      </xdr:nvSpPr>
      <xdr:spPr>
        <a:xfrm>
          <a:off x="15214111" y="164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101862</xdr:rowOff>
    </xdr:from>
    <xdr:to>
      <xdr:col>76</xdr:col>
      <xdr:colOff>165100</xdr:colOff>
      <xdr:row>98</xdr:row>
      <xdr:rowOff>32012</xdr:rowOff>
    </xdr:to>
    <xdr:sp macro="" textlink="">
      <xdr:nvSpPr>
        <xdr:cNvPr id="710" name="楕円 709"/>
        <xdr:cNvSpPr/>
      </xdr:nvSpPr>
      <xdr:spPr>
        <a:xfrm>
          <a:off x="14541500" y="167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48539</xdr:rowOff>
    </xdr:from>
    <xdr:ext cx="534377" cy="259045"/>
    <xdr:sp macro="" textlink="">
      <xdr:nvSpPr>
        <xdr:cNvPr id="711" name="テキスト ボックス 710"/>
        <xdr:cNvSpPr txBox="1"/>
      </xdr:nvSpPr>
      <xdr:spPr>
        <a:xfrm>
          <a:off x="14325111" y="1650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29090</xdr:rowOff>
    </xdr:from>
    <xdr:to>
      <xdr:col>72</xdr:col>
      <xdr:colOff>38100</xdr:colOff>
      <xdr:row>98</xdr:row>
      <xdr:rowOff>130690</xdr:rowOff>
    </xdr:to>
    <xdr:sp macro="" textlink="">
      <xdr:nvSpPr>
        <xdr:cNvPr id="712" name="楕円 711"/>
        <xdr:cNvSpPr/>
      </xdr:nvSpPr>
      <xdr:spPr>
        <a:xfrm>
          <a:off x="13652500" y="168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121817</xdr:rowOff>
    </xdr:from>
    <xdr:ext cx="534377" cy="259045"/>
    <xdr:sp macro="" textlink="">
      <xdr:nvSpPr>
        <xdr:cNvPr id="713" name="テキスト ボックス 712"/>
        <xdr:cNvSpPr txBox="1"/>
      </xdr:nvSpPr>
      <xdr:spPr>
        <a:xfrm>
          <a:off x="13436111" y="1692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67782</xdr:rowOff>
    </xdr:from>
    <xdr:to>
      <xdr:col>67</xdr:col>
      <xdr:colOff>101600</xdr:colOff>
      <xdr:row>98</xdr:row>
      <xdr:rowOff>169382</xdr:rowOff>
    </xdr:to>
    <xdr:sp macro="" textlink="">
      <xdr:nvSpPr>
        <xdr:cNvPr id="714" name="楕円 713"/>
        <xdr:cNvSpPr/>
      </xdr:nvSpPr>
      <xdr:spPr>
        <a:xfrm>
          <a:off x="12763500" y="168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160509</xdr:rowOff>
    </xdr:from>
    <xdr:ext cx="469744" cy="259045"/>
    <xdr:sp macro="" textlink="">
      <xdr:nvSpPr>
        <xdr:cNvPr id="715" name="テキスト ボックス 714"/>
        <xdr:cNvSpPr txBox="1"/>
      </xdr:nvSpPr>
      <xdr:spPr>
        <a:xfrm>
          <a:off x="12579428" y="1696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164064</xdr:rowOff>
    </xdr:from>
    <xdr:to>
      <xdr:col>102</xdr:col>
      <xdr:colOff>165100</xdr:colOff>
      <xdr:row>38</xdr:row>
      <xdr:rowOff>94214</xdr:rowOff>
    </xdr:to>
    <xdr:sp macro="" textlink="">
      <xdr:nvSpPr>
        <xdr:cNvPr id="752" name="フローチャート: 判断 751"/>
        <xdr:cNvSpPr/>
      </xdr:nvSpPr>
      <xdr:spPr>
        <a:xfrm>
          <a:off x="19494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110741</xdr:rowOff>
    </xdr:from>
    <xdr:ext cx="469744" cy="259045"/>
    <xdr:sp macro="" textlink="">
      <xdr:nvSpPr>
        <xdr:cNvPr id="753" name="テキスト ボックス 752"/>
        <xdr:cNvSpPr txBox="1"/>
      </xdr:nvSpPr>
      <xdr:spPr>
        <a:xfrm>
          <a:off x="19310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151536</xdr:rowOff>
    </xdr:from>
    <xdr:to>
      <xdr:col>98</xdr:col>
      <xdr:colOff>38100</xdr:colOff>
      <xdr:row>38</xdr:row>
      <xdr:rowOff>81686</xdr:rowOff>
    </xdr:to>
    <xdr:sp macro="" textlink="">
      <xdr:nvSpPr>
        <xdr:cNvPr id="754" name="フローチャート: 判断 753"/>
        <xdr:cNvSpPr/>
      </xdr:nvSpPr>
      <xdr:spPr>
        <a:xfrm>
          <a:off x="18605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98213</xdr:rowOff>
    </xdr:from>
    <xdr:ext cx="469744" cy="259045"/>
    <xdr:sp macro="" textlink="">
      <xdr:nvSpPr>
        <xdr:cNvPr id="755" name="テキスト ボックス 754"/>
        <xdr:cNvSpPr txBox="1"/>
      </xdr:nvSpPr>
      <xdr:spPr>
        <a:xfrm>
          <a:off x="18421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33274</xdr:rowOff>
    </xdr:from>
    <xdr:to>
      <xdr:col>102</xdr:col>
      <xdr:colOff>165100</xdr:colOff>
      <xdr:row>58</xdr:row>
      <xdr:rowOff>134874</xdr:rowOff>
    </xdr:to>
    <xdr:sp macro="" textlink="">
      <xdr:nvSpPr>
        <xdr:cNvPr id="809" name="フローチャート: 判断 808"/>
        <xdr:cNvSpPr/>
      </xdr:nvSpPr>
      <xdr:spPr>
        <a:xfrm>
          <a:off x="194945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151401</xdr:rowOff>
    </xdr:from>
    <xdr:ext cx="469744" cy="259045"/>
    <xdr:sp macro="" textlink="">
      <xdr:nvSpPr>
        <xdr:cNvPr id="810" name="テキスト ボックス 809"/>
        <xdr:cNvSpPr txBox="1"/>
      </xdr:nvSpPr>
      <xdr:spPr>
        <a:xfrm>
          <a:off x="19310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165633</xdr:rowOff>
    </xdr:from>
    <xdr:to>
      <xdr:col>98</xdr:col>
      <xdr:colOff>38100</xdr:colOff>
      <xdr:row>58</xdr:row>
      <xdr:rowOff>95783</xdr:rowOff>
    </xdr:to>
    <xdr:sp macro="" textlink="">
      <xdr:nvSpPr>
        <xdr:cNvPr id="811" name="フローチャート: 判断 810"/>
        <xdr:cNvSpPr/>
      </xdr:nvSpPr>
      <xdr:spPr>
        <a:xfrm>
          <a:off x="18605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112310</xdr:rowOff>
    </xdr:from>
    <xdr:ext cx="469744" cy="259045"/>
    <xdr:sp macro="" textlink="">
      <xdr:nvSpPr>
        <xdr:cNvPr id="812" name="テキスト ボックス 811"/>
        <xdr:cNvSpPr txBox="1"/>
      </xdr:nvSpPr>
      <xdr:spPr>
        <a:xfrm>
          <a:off x="18421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28696</xdr:rowOff>
    </xdr:from>
    <xdr:to>
      <xdr:col>116</xdr:col>
      <xdr:colOff>63500</xdr:colOff>
      <xdr:row>77</xdr:row>
      <xdr:rowOff>38545</xdr:rowOff>
    </xdr:to>
    <xdr:cxnSp macro="">
      <xdr:nvCxnSpPr>
        <xdr:cNvPr id="857" name="直線コネクタ 856"/>
        <xdr:cNvCxnSpPr/>
      </xdr:nvCxnSpPr>
      <xdr:spPr>
        <a:xfrm flipV="1">
          <a:off x="21323300" y="13230346"/>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165988</xdr:rowOff>
    </xdr:from>
    <xdr:to>
      <xdr:col>111</xdr:col>
      <xdr:colOff>177800</xdr:colOff>
      <xdr:row>77</xdr:row>
      <xdr:rowOff>38545</xdr:rowOff>
    </xdr:to>
    <xdr:cxnSp macro="">
      <xdr:nvCxnSpPr>
        <xdr:cNvPr id="860" name="直線コネクタ 859"/>
        <xdr:cNvCxnSpPr/>
      </xdr:nvCxnSpPr>
      <xdr:spPr>
        <a:xfrm>
          <a:off x="20434300" y="13196188"/>
          <a:ext cx="889000" cy="4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165988</xdr:rowOff>
    </xdr:from>
    <xdr:to>
      <xdr:col>107</xdr:col>
      <xdr:colOff>50800</xdr:colOff>
      <xdr:row>76</xdr:row>
      <xdr:rowOff>170580</xdr:rowOff>
    </xdr:to>
    <xdr:cxnSp macro="">
      <xdr:nvCxnSpPr>
        <xdr:cNvPr id="863" name="直線コネクタ 862"/>
        <xdr:cNvCxnSpPr/>
      </xdr:nvCxnSpPr>
      <xdr:spPr>
        <a:xfrm flipV="1">
          <a:off x="19545300" y="13196188"/>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170580</xdr:rowOff>
    </xdr:from>
    <xdr:to>
      <xdr:col>102</xdr:col>
      <xdr:colOff>114300</xdr:colOff>
      <xdr:row>77</xdr:row>
      <xdr:rowOff>89712</xdr:rowOff>
    </xdr:to>
    <xdr:cxnSp macro="">
      <xdr:nvCxnSpPr>
        <xdr:cNvPr id="866" name="直線コネクタ 865"/>
        <xdr:cNvCxnSpPr/>
      </xdr:nvCxnSpPr>
      <xdr:spPr>
        <a:xfrm flipV="1">
          <a:off x="18656300" y="13200780"/>
          <a:ext cx="889000" cy="9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68897</xdr:rowOff>
    </xdr:from>
    <xdr:to>
      <xdr:col>102</xdr:col>
      <xdr:colOff>165100</xdr:colOff>
      <xdr:row>74</xdr:row>
      <xdr:rowOff>170497</xdr:rowOff>
    </xdr:to>
    <xdr:sp macro="" textlink="">
      <xdr:nvSpPr>
        <xdr:cNvPr id="867" name="フローチャート: 判断 866"/>
        <xdr:cNvSpPr/>
      </xdr:nvSpPr>
      <xdr:spPr>
        <a:xfrm>
          <a:off x="19494500" y="127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15574</xdr:rowOff>
    </xdr:from>
    <xdr:ext cx="534377" cy="259045"/>
    <xdr:sp macro="" textlink="">
      <xdr:nvSpPr>
        <xdr:cNvPr id="868" name="テキスト ボックス 867"/>
        <xdr:cNvSpPr txBox="1"/>
      </xdr:nvSpPr>
      <xdr:spPr>
        <a:xfrm>
          <a:off x="19278111" y="1253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131191</xdr:rowOff>
    </xdr:from>
    <xdr:to>
      <xdr:col>98</xdr:col>
      <xdr:colOff>38100</xdr:colOff>
      <xdr:row>75</xdr:row>
      <xdr:rowOff>61341</xdr:rowOff>
    </xdr:to>
    <xdr:sp macro="" textlink="">
      <xdr:nvSpPr>
        <xdr:cNvPr id="869" name="フローチャート: 判断 868"/>
        <xdr:cNvSpPr/>
      </xdr:nvSpPr>
      <xdr:spPr>
        <a:xfrm>
          <a:off x="186055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77868</xdr:rowOff>
    </xdr:from>
    <xdr:ext cx="534377" cy="259045"/>
    <xdr:sp macro="" textlink="">
      <xdr:nvSpPr>
        <xdr:cNvPr id="870" name="テキスト ボックス 869"/>
        <xdr:cNvSpPr txBox="1"/>
      </xdr:nvSpPr>
      <xdr:spPr>
        <a:xfrm>
          <a:off x="18389111" y="125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149346</xdr:rowOff>
    </xdr:from>
    <xdr:to>
      <xdr:col>116</xdr:col>
      <xdr:colOff>114300</xdr:colOff>
      <xdr:row>77</xdr:row>
      <xdr:rowOff>79496</xdr:rowOff>
    </xdr:to>
    <xdr:sp macro="" textlink="">
      <xdr:nvSpPr>
        <xdr:cNvPr id="876" name="楕円 875"/>
        <xdr:cNvSpPr/>
      </xdr:nvSpPr>
      <xdr:spPr>
        <a:xfrm>
          <a:off x="22110700" y="131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773</xdr:rowOff>
    </xdr:from>
    <xdr:ext cx="534377" cy="259045"/>
    <xdr:sp macro="" textlink="">
      <xdr:nvSpPr>
        <xdr:cNvPr id="877" name="繰出金該当値テキスト"/>
        <xdr:cNvSpPr txBox="1"/>
      </xdr:nvSpPr>
      <xdr:spPr>
        <a:xfrm>
          <a:off x="22212300" y="1303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159195</xdr:rowOff>
    </xdr:from>
    <xdr:to>
      <xdr:col>112</xdr:col>
      <xdr:colOff>38100</xdr:colOff>
      <xdr:row>77</xdr:row>
      <xdr:rowOff>89345</xdr:rowOff>
    </xdr:to>
    <xdr:sp macro="" textlink="">
      <xdr:nvSpPr>
        <xdr:cNvPr id="878" name="楕円 877"/>
        <xdr:cNvSpPr/>
      </xdr:nvSpPr>
      <xdr:spPr>
        <a:xfrm>
          <a:off x="21272500" y="131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105871</xdr:rowOff>
    </xdr:from>
    <xdr:ext cx="534377" cy="259045"/>
    <xdr:sp macro="" textlink="">
      <xdr:nvSpPr>
        <xdr:cNvPr id="879" name="テキスト ボックス 878"/>
        <xdr:cNvSpPr txBox="1"/>
      </xdr:nvSpPr>
      <xdr:spPr>
        <a:xfrm>
          <a:off x="21056111" y="1296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115188</xdr:rowOff>
    </xdr:from>
    <xdr:to>
      <xdr:col>107</xdr:col>
      <xdr:colOff>101600</xdr:colOff>
      <xdr:row>77</xdr:row>
      <xdr:rowOff>45338</xdr:rowOff>
    </xdr:to>
    <xdr:sp macro="" textlink="">
      <xdr:nvSpPr>
        <xdr:cNvPr id="880" name="楕円 879"/>
        <xdr:cNvSpPr/>
      </xdr:nvSpPr>
      <xdr:spPr>
        <a:xfrm>
          <a:off x="20383500" y="131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61866</xdr:rowOff>
    </xdr:from>
    <xdr:ext cx="534377" cy="259045"/>
    <xdr:sp macro="" textlink="">
      <xdr:nvSpPr>
        <xdr:cNvPr id="881" name="テキスト ボックス 880"/>
        <xdr:cNvSpPr txBox="1"/>
      </xdr:nvSpPr>
      <xdr:spPr>
        <a:xfrm>
          <a:off x="20167111" y="129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119780</xdr:rowOff>
    </xdr:from>
    <xdr:to>
      <xdr:col>102</xdr:col>
      <xdr:colOff>165100</xdr:colOff>
      <xdr:row>77</xdr:row>
      <xdr:rowOff>49930</xdr:rowOff>
    </xdr:to>
    <xdr:sp macro="" textlink="">
      <xdr:nvSpPr>
        <xdr:cNvPr id="882" name="楕円 881"/>
        <xdr:cNvSpPr/>
      </xdr:nvSpPr>
      <xdr:spPr>
        <a:xfrm>
          <a:off x="19494500" y="131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41057</xdr:rowOff>
    </xdr:from>
    <xdr:ext cx="534377" cy="259045"/>
    <xdr:sp macro="" textlink="">
      <xdr:nvSpPr>
        <xdr:cNvPr id="883" name="テキスト ボックス 882"/>
        <xdr:cNvSpPr txBox="1"/>
      </xdr:nvSpPr>
      <xdr:spPr>
        <a:xfrm>
          <a:off x="19278111" y="132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38912</xdr:rowOff>
    </xdr:from>
    <xdr:to>
      <xdr:col>98</xdr:col>
      <xdr:colOff>38100</xdr:colOff>
      <xdr:row>77</xdr:row>
      <xdr:rowOff>140512</xdr:rowOff>
    </xdr:to>
    <xdr:sp macro="" textlink="">
      <xdr:nvSpPr>
        <xdr:cNvPr id="884" name="楕円 883"/>
        <xdr:cNvSpPr/>
      </xdr:nvSpPr>
      <xdr:spPr>
        <a:xfrm>
          <a:off x="18605500" y="132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131639</xdr:rowOff>
    </xdr:from>
    <xdr:ext cx="534377" cy="259045"/>
    <xdr:sp macro="" textlink="">
      <xdr:nvSpPr>
        <xdr:cNvPr id="885" name="テキスト ボックス 884"/>
        <xdr:cNvSpPr txBox="1"/>
      </xdr:nvSpPr>
      <xdr:spPr>
        <a:xfrm>
          <a:off x="18389111" y="1333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455,721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円となっている。主な構成項目では、約</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を占める扶助費が</a:t>
          </a:r>
          <a:r>
            <a:rPr kumimoji="1" lang="en-US" altLang="ja-JP" sz="1300">
              <a:latin typeface="ＭＳ Ｐゴシック" panose="020B0600070205080204" pitchFamily="50" charset="-128"/>
              <a:ea typeface="ＭＳ Ｐゴシック" panose="020B0600070205080204" pitchFamily="50" charset="-128"/>
            </a:rPr>
            <a:t>151,629</a:t>
          </a:r>
          <a:r>
            <a:rPr kumimoji="1" lang="ja-JP" altLang="en-US" sz="1300">
              <a:latin typeface="ＭＳ Ｐゴシック" panose="020B0600070205080204" pitchFamily="50" charset="-128"/>
              <a:ea typeface="ＭＳ Ｐゴシック" panose="020B0600070205080204" pitchFamily="50" charset="-128"/>
            </a:rPr>
            <a:t>円と最も高く、物件費が</a:t>
          </a:r>
          <a:r>
            <a:rPr kumimoji="1" lang="en-US" altLang="ja-JP" sz="1300">
              <a:latin typeface="ＭＳ Ｐゴシック" panose="020B0600070205080204" pitchFamily="50" charset="-128"/>
              <a:ea typeface="ＭＳ Ｐゴシック" panose="020B0600070205080204" pitchFamily="50" charset="-128"/>
            </a:rPr>
            <a:t>65,664</a:t>
          </a:r>
          <a:r>
            <a:rPr kumimoji="1" lang="ja-JP" altLang="en-US" sz="1300">
              <a:latin typeface="ＭＳ Ｐゴシック" panose="020B0600070205080204" pitchFamily="50" charset="-128"/>
              <a:ea typeface="ＭＳ Ｐゴシック" panose="020B0600070205080204" pitchFamily="50" charset="-128"/>
            </a:rPr>
            <a:t>円、人件費が</a:t>
          </a:r>
          <a:r>
            <a:rPr kumimoji="1" lang="en-US" altLang="ja-JP" sz="1300">
              <a:latin typeface="ＭＳ Ｐゴシック" panose="020B0600070205080204" pitchFamily="50" charset="-128"/>
              <a:ea typeface="ＭＳ Ｐゴシック" panose="020B0600070205080204" pitchFamily="50" charset="-128"/>
            </a:rPr>
            <a:t>63,408</a:t>
          </a:r>
          <a:r>
            <a:rPr kumimoji="1" lang="ja-JP" altLang="en-US" sz="1300">
              <a:latin typeface="ＭＳ Ｐゴシック" panose="020B0600070205080204" pitchFamily="50" charset="-128"/>
              <a:ea typeface="ＭＳ Ｐゴシック" panose="020B0600070205080204" pitchFamily="50" charset="-128"/>
            </a:rPr>
            <a:t>円、普通建設事業費が</a:t>
          </a:r>
          <a:r>
            <a:rPr kumimoji="1" lang="en-US" altLang="ja-JP" sz="1300">
              <a:latin typeface="ＭＳ Ｐゴシック" panose="020B0600070205080204" pitchFamily="50" charset="-128"/>
              <a:ea typeface="ＭＳ Ｐゴシック" panose="020B0600070205080204" pitchFamily="50" charset="-128"/>
            </a:rPr>
            <a:t>46,645</a:t>
          </a:r>
          <a:r>
            <a:rPr kumimoji="1" lang="ja-JP" altLang="en-US" sz="1300">
              <a:latin typeface="ＭＳ Ｐゴシック" panose="020B0600070205080204" pitchFamily="50" charset="-128"/>
              <a:ea typeface="ＭＳ Ｐゴシック" panose="020B0600070205080204" pitchFamily="50" charset="-128"/>
            </a:rPr>
            <a:t>円と次いでいる。</a:t>
          </a:r>
        </a:p>
        <a:p>
          <a:r>
            <a:rPr kumimoji="1" lang="ja-JP" altLang="en-US" sz="1300">
              <a:latin typeface="ＭＳ Ｐゴシック" panose="020B0600070205080204" pitchFamily="50" charset="-128"/>
              <a:ea typeface="ＭＳ Ｐゴシック" panose="020B0600070205080204" pitchFamily="50" charset="-128"/>
            </a:rPr>
            <a:t>　扶助費は類似団体と比較しても依然と高い状況であるが、その要因には、障害福祉ｻｰﾋﾞｽの給付対象者が増加していることや子育て支援関係の給付費等の増が挙げられ、これらの費用は例年継続して高い水準を維持する見込となっている。</a:t>
          </a:r>
        </a:p>
        <a:p>
          <a:r>
            <a:rPr kumimoji="1" lang="ja-JP" altLang="en-US" sz="1300">
              <a:latin typeface="ＭＳ Ｐゴシック" panose="020B0600070205080204" pitchFamily="50" charset="-128"/>
              <a:ea typeface="ＭＳ Ｐゴシック" panose="020B0600070205080204" pitchFamily="50" charset="-128"/>
            </a:rPr>
            <a:t>　物件費の主なものについては、住民票等のコンビニ交付システム構築委託や教育施設整備に係る委託費等により前年度比</a:t>
          </a:r>
          <a:r>
            <a:rPr kumimoji="1" lang="en-US" altLang="ja-JP" sz="1300">
              <a:latin typeface="ＭＳ Ｐゴシック" panose="020B0600070205080204" pitchFamily="50" charset="-128"/>
              <a:ea typeface="ＭＳ Ｐゴシック" panose="020B0600070205080204" pitchFamily="50" charset="-128"/>
            </a:rPr>
            <a:t>62,441</a:t>
          </a:r>
          <a:r>
            <a:rPr kumimoji="1" lang="ja-JP" altLang="en-US" sz="1300">
              <a:latin typeface="ＭＳ Ｐゴシック" panose="020B0600070205080204" pitchFamily="50" charset="-128"/>
              <a:ea typeface="ＭＳ Ｐゴシック" panose="020B0600070205080204" pitchFamily="50" charset="-128"/>
            </a:rPr>
            <a:t>千円の増が挙げあられる。</a:t>
          </a:r>
        </a:p>
        <a:p>
          <a:r>
            <a:rPr kumimoji="1" lang="ja-JP" altLang="en-US" sz="1300">
              <a:latin typeface="ＭＳ Ｐゴシック" panose="020B0600070205080204" pitchFamily="50" charset="-128"/>
              <a:ea typeface="ＭＳ Ｐゴシック" panose="020B0600070205080204" pitchFamily="50" charset="-128"/>
            </a:rPr>
            <a:t>　人件費については、職員数の増に伴う職員給の増及び会計年度任用職員数の増による報酬の増により前年度対比で</a:t>
          </a:r>
          <a:r>
            <a:rPr kumimoji="1" lang="en-US" altLang="ja-JP" sz="1300">
              <a:latin typeface="ＭＳ Ｐゴシック" panose="020B0600070205080204" pitchFamily="50" charset="-128"/>
              <a:ea typeface="ＭＳ Ｐゴシック" panose="020B0600070205080204" pitchFamily="50" charset="-128"/>
            </a:rPr>
            <a:t>44,364</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　今後は学校施設の建替事業が予定されており、普通建設事業費や公債費が増大する見込みとなっている事から、自主財源確保の取り組みと併せて経費の削減に努める。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22,409
22,134
15.53
10,775,283
10,212,248
444,087
5,056,727
5,454,215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124079</xdr:rowOff>
    </xdr:from>
    <xdr:to>
      <xdr:col>24</xdr:col>
      <xdr:colOff>63500</xdr:colOff>
      <xdr:row>33</xdr:row>
      <xdr:rowOff>142367</xdr:rowOff>
    </xdr:to>
    <xdr:cxnSp macro="">
      <xdr:nvCxnSpPr>
        <xdr:cNvPr id="61" name="直線コネクタ 60"/>
        <xdr:cNvCxnSpPr/>
      </xdr:nvCxnSpPr>
      <xdr:spPr>
        <a:xfrm>
          <a:off x="3797300" y="5781929"/>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124079</xdr:rowOff>
    </xdr:from>
    <xdr:to>
      <xdr:col>19</xdr:col>
      <xdr:colOff>177800</xdr:colOff>
      <xdr:row>33</xdr:row>
      <xdr:rowOff>153797</xdr:rowOff>
    </xdr:to>
    <xdr:cxnSp macro="">
      <xdr:nvCxnSpPr>
        <xdr:cNvPr id="64" name="直線コネクタ 63"/>
        <xdr:cNvCxnSpPr/>
      </xdr:nvCxnSpPr>
      <xdr:spPr>
        <a:xfrm flipV="1">
          <a:off x="2908300" y="578192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55118</xdr:rowOff>
    </xdr:from>
    <xdr:to>
      <xdr:col>15</xdr:col>
      <xdr:colOff>50800</xdr:colOff>
      <xdr:row>33</xdr:row>
      <xdr:rowOff>153797</xdr:rowOff>
    </xdr:to>
    <xdr:cxnSp macro="">
      <xdr:nvCxnSpPr>
        <xdr:cNvPr id="67" name="直線コネクタ 66"/>
        <xdr:cNvCxnSpPr/>
      </xdr:nvCxnSpPr>
      <xdr:spPr>
        <a:xfrm>
          <a:off x="2019300" y="5712968"/>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6350</xdr:rowOff>
    </xdr:from>
    <xdr:to>
      <xdr:col>10</xdr:col>
      <xdr:colOff>114300</xdr:colOff>
      <xdr:row>33</xdr:row>
      <xdr:rowOff>55118</xdr:rowOff>
    </xdr:to>
    <xdr:cxnSp macro="">
      <xdr:nvCxnSpPr>
        <xdr:cNvPr id="70" name="直線コネクタ 69"/>
        <xdr:cNvCxnSpPr/>
      </xdr:nvCxnSpPr>
      <xdr:spPr>
        <a:xfrm>
          <a:off x="1130300" y="5664200"/>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83185</xdr:rowOff>
    </xdr:from>
    <xdr:to>
      <xdr:col>10</xdr:col>
      <xdr:colOff>165100</xdr:colOff>
      <xdr:row>31</xdr:row>
      <xdr:rowOff>13335</xdr:rowOff>
    </xdr:to>
    <xdr:sp macro="" textlink="">
      <xdr:nvSpPr>
        <xdr:cNvPr id="71" name="フローチャート: 判断 70"/>
        <xdr:cNvSpPr/>
      </xdr:nvSpPr>
      <xdr:spPr>
        <a:xfrm>
          <a:off x="1968500" y="5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29862</xdr:rowOff>
    </xdr:from>
    <xdr:ext cx="469744" cy="259045"/>
    <xdr:sp macro="" textlink="">
      <xdr:nvSpPr>
        <xdr:cNvPr id="72" name="テキスト ボックス 71"/>
        <xdr:cNvSpPr txBox="1"/>
      </xdr:nvSpPr>
      <xdr:spPr>
        <a:xfrm>
          <a:off x="1784428" y="500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126619</xdr:rowOff>
    </xdr:from>
    <xdr:to>
      <xdr:col>6</xdr:col>
      <xdr:colOff>38100</xdr:colOff>
      <xdr:row>31</xdr:row>
      <xdr:rowOff>56769</xdr:rowOff>
    </xdr:to>
    <xdr:sp macro="" textlink="">
      <xdr:nvSpPr>
        <xdr:cNvPr id="73" name="フローチャート: 判断 72"/>
        <xdr:cNvSpPr/>
      </xdr:nvSpPr>
      <xdr:spPr>
        <a:xfrm>
          <a:off x="1079500" y="52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73296</xdr:rowOff>
    </xdr:from>
    <xdr:ext cx="469744" cy="259045"/>
    <xdr:sp macro="" textlink="">
      <xdr:nvSpPr>
        <xdr:cNvPr id="74" name="テキスト ボックス 73"/>
        <xdr:cNvSpPr txBox="1"/>
      </xdr:nvSpPr>
      <xdr:spPr>
        <a:xfrm>
          <a:off x="895428"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91567</xdr:rowOff>
    </xdr:from>
    <xdr:to>
      <xdr:col>24</xdr:col>
      <xdr:colOff>114300</xdr:colOff>
      <xdr:row>34</xdr:row>
      <xdr:rowOff>21717</xdr:rowOff>
    </xdr:to>
    <xdr:sp macro="" textlink="">
      <xdr:nvSpPr>
        <xdr:cNvPr id="80" name="楕円 79"/>
        <xdr:cNvSpPr/>
      </xdr:nvSpPr>
      <xdr:spPr>
        <a:xfrm>
          <a:off x="45847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114444</xdr:rowOff>
    </xdr:from>
    <xdr:ext cx="469744" cy="259045"/>
    <xdr:sp macro="" textlink="">
      <xdr:nvSpPr>
        <xdr:cNvPr id="81" name="議会費該当値テキスト"/>
        <xdr:cNvSpPr txBox="1"/>
      </xdr:nvSpPr>
      <xdr:spPr>
        <a:xfrm>
          <a:off x="4686300" y="560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73279</xdr:rowOff>
    </xdr:from>
    <xdr:to>
      <xdr:col>20</xdr:col>
      <xdr:colOff>38100</xdr:colOff>
      <xdr:row>34</xdr:row>
      <xdr:rowOff>3429</xdr:rowOff>
    </xdr:to>
    <xdr:sp macro="" textlink="">
      <xdr:nvSpPr>
        <xdr:cNvPr id="82" name="楕円 81"/>
        <xdr:cNvSpPr/>
      </xdr:nvSpPr>
      <xdr:spPr>
        <a:xfrm>
          <a:off x="37465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19956</xdr:rowOff>
    </xdr:from>
    <xdr:ext cx="469744" cy="259045"/>
    <xdr:sp macro="" textlink="">
      <xdr:nvSpPr>
        <xdr:cNvPr id="83" name="テキスト ボックス 82"/>
        <xdr:cNvSpPr txBox="1"/>
      </xdr:nvSpPr>
      <xdr:spPr>
        <a:xfrm>
          <a:off x="3562428" y="550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102997</xdr:rowOff>
    </xdr:from>
    <xdr:to>
      <xdr:col>15</xdr:col>
      <xdr:colOff>101600</xdr:colOff>
      <xdr:row>34</xdr:row>
      <xdr:rowOff>33147</xdr:rowOff>
    </xdr:to>
    <xdr:sp macro="" textlink="">
      <xdr:nvSpPr>
        <xdr:cNvPr id="84" name="楕円 83"/>
        <xdr:cNvSpPr/>
      </xdr:nvSpPr>
      <xdr:spPr>
        <a:xfrm>
          <a:off x="2857500" y="57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49674</xdr:rowOff>
    </xdr:from>
    <xdr:ext cx="469744" cy="259045"/>
    <xdr:sp macro="" textlink="">
      <xdr:nvSpPr>
        <xdr:cNvPr id="85" name="テキスト ボックス 84"/>
        <xdr:cNvSpPr txBox="1"/>
      </xdr:nvSpPr>
      <xdr:spPr>
        <a:xfrm>
          <a:off x="2673428" y="553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4318</xdr:rowOff>
    </xdr:from>
    <xdr:to>
      <xdr:col>10</xdr:col>
      <xdr:colOff>165100</xdr:colOff>
      <xdr:row>33</xdr:row>
      <xdr:rowOff>105918</xdr:rowOff>
    </xdr:to>
    <xdr:sp macro="" textlink="">
      <xdr:nvSpPr>
        <xdr:cNvPr id="86" name="楕円 85"/>
        <xdr:cNvSpPr/>
      </xdr:nvSpPr>
      <xdr:spPr>
        <a:xfrm>
          <a:off x="1968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97045</xdr:rowOff>
    </xdr:from>
    <xdr:ext cx="469744" cy="259045"/>
    <xdr:sp macro="" textlink="">
      <xdr:nvSpPr>
        <xdr:cNvPr id="87" name="テキスト ボックス 86"/>
        <xdr:cNvSpPr txBox="1"/>
      </xdr:nvSpPr>
      <xdr:spPr>
        <a:xfrm>
          <a:off x="1784428" y="57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127000</xdr:rowOff>
    </xdr:from>
    <xdr:to>
      <xdr:col>6</xdr:col>
      <xdr:colOff>38100</xdr:colOff>
      <xdr:row>33</xdr:row>
      <xdr:rowOff>57150</xdr:rowOff>
    </xdr:to>
    <xdr:sp macro="" textlink="">
      <xdr:nvSpPr>
        <xdr:cNvPr id="88" name="楕円 87"/>
        <xdr:cNvSpPr/>
      </xdr:nvSpPr>
      <xdr:spPr>
        <a:xfrm>
          <a:off x="1079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48277</xdr:rowOff>
    </xdr:from>
    <xdr:ext cx="469744" cy="259045"/>
    <xdr:sp macro="" textlink="">
      <xdr:nvSpPr>
        <xdr:cNvPr id="89" name="テキスト ボックス 88"/>
        <xdr:cNvSpPr txBox="1"/>
      </xdr:nvSpPr>
      <xdr:spPr>
        <a:xfrm>
          <a:off x="895428"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47079</xdr:rowOff>
    </xdr:from>
    <xdr:to>
      <xdr:col>24</xdr:col>
      <xdr:colOff>63500</xdr:colOff>
      <xdr:row>57</xdr:row>
      <xdr:rowOff>115491</xdr:rowOff>
    </xdr:to>
    <xdr:cxnSp macro="">
      <xdr:nvCxnSpPr>
        <xdr:cNvPr id="118" name="直線コネクタ 117"/>
        <xdr:cNvCxnSpPr/>
      </xdr:nvCxnSpPr>
      <xdr:spPr>
        <a:xfrm>
          <a:off x="3797300" y="9819729"/>
          <a:ext cx="838200" cy="6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117435</xdr:rowOff>
    </xdr:from>
    <xdr:to>
      <xdr:col>19</xdr:col>
      <xdr:colOff>177800</xdr:colOff>
      <xdr:row>57</xdr:row>
      <xdr:rowOff>47079</xdr:rowOff>
    </xdr:to>
    <xdr:cxnSp macro="">
      <xdr:nvCxnSpPr>
        <xdr:cNvPr id="121" name="直線コネクタ 120"/>
        <xdr:cNvCxnSpPr/>
      </xdr:nvCxnSpPr>
      <xdr:spPr>
        <a:xfrm>
          <a:off x="2908300" y="9375735"/>
          <a:ext cx="889000" cy="44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117435</xdr:rowOff>
    </xdr:from>
    <xdr:to>
      <xdr:col>15</xdr:col>
      <xdr:colOff>50800</xdr:colOff>
      <xdr:row>57</xdr:row>
      <xdr:rowOff>99913</xdr:rowOff>
    </xdr:to>
    <xdr:cxnSp macro="">
      <xdr:nvCxnSpPr>
        <xdr:cNvPr id="124" name="直線コネクタ 123"/>
        <xdr:cNvCxnSpPr/>
      </xdr:nvCxnSpPr>
      <xdr:spPr>
        <a:xfrm flipV="1">
          <a:off x="2019300" y="9375735"/>
          <a:ext cx="889000" cy="49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88589</xdr:rowOff>
    </xdr:from>
    <xdr:to>
      <xdr:col>10</xdr:col>
      <xdr:colOff>114300</xdr:colOff>
      <xdr:row>57</xdr:row>
      <xdr:rowOff>99913</xdr:rowOff>
    </xdr:to>
    <xdr:cxnSp macro="">
      <xdr:nvCxnSpPr>
        <xdr:cNvPr id="127" name="直線コネクタ 126"/>
        <xdr:cNvCxnSpPr/>
      </xdr:nvCxnSpPr>
      <xdr:spPr>
        <a:xfrm>
          <a:off x="1130300" y="9861239"/>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142209</xdr:rowOff>
    </xdr:from>
    <xdr:to>
      <xdr:col>10</xdr:col>
      <xdr:colOff>165100</xdr:colOff>
      <xdr:row>57</xdr:row>
      <xdr:rowOff>72359</xdr:rowOff>
    </xdr:to>
    <xdr:sp macro="" textlink="">
      <xdr:nvSpPr>
        <xdr:cNvPr id="128" name="フローチャート: 判断 127"/>
        <xdr:cNvSpPr/>
      </xdr:nvSpPr>
      <xdr:spPr>
        <a:xfrm>
          <a:off x="1968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88886</xdr:rowOff>
    </xdr:from>
    <xdr:ext cx="534377" cy="259045"/>
    <xdr:sp macro="" textlink="">
      <xdr:nvSpPr>
        <xdr:cNvPr id="129" name="テキスト ボックス 128"/>
        <xdr:cNvSpPr txBox="1"/>
      </xdr:nvSpPr>
      <xdr:spPr>
        <a:xfrm>
          <a:off x="1752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92165</xdr:rowOff>
    </xdr:from>
    <xdr:to>
      <xdr:col>6</xdr:col>
      <xdr:colOff>38100</xdr:colOff>
      <xdr:row>57</xdr:row>
      <xdr:rowOff>22315</xdr:rowOff>
    </xdr:to>
    <xdr:sp macro="" textlink="">
      <xdr:nvSpPr>
        <xdr:cNvPr id="130" name="フローチャート: 判断 129"/>
        <xdr:cNvSpPr/>
      </xdr:nvSpPr>
      <xdr:spPr>
        <a:xfrm>
          <a:off x="1079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38842</xdr:rowOff>
    </xdr:from>
    <xdr:ext cx="599010" cy="259045"/>
    <xdr:sp macro="" textlink="">
      <xdr:nvSpPr>
        <xdr:cNvPr id="131" name="テキスト ボックス 130"/>
        <xdr:cNvSpPr txBox="1"/>
      </xdr:nvSpPr>
      <xdr:spPr>
        <a:xfrm>
          <a:off x="830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64691</xdr:rowOff>
    </xdr:from>
    <xdr:to>
      <xdr:col>24</xdr:col>
      <xdr:colOff>114300</xdr:colOff>
      <xdr:row>57</xdr:row>
      <xdr:rowOff>166291</xdr:rowOff>
    </xdr:to>
    <xdr:sp macro="" textlink="">
      <xdr:nvSpPr>
        <xdr:cNvPr id="137" name="楕円 136"/>
        <xdr:cNvSpPr/>
      </xdr:nvSpPr>
      <xdr:spPr>
        <a:xfrm>
          <a:off x="4584700" y="98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87568</xdr:rowOff>
    </xdr:from>
    <xdr:ext cx="534377" cy="259045"/>
    <xdr:sp macro="" textlink="">
      <xdr:nvSpPr>
        <xdr:cNvPr id="138" name="総務費該当値テキスト"/>
        <xdr:cNvSpPr txBox="1"/>
      </xdr:nvSpPr>
      <xdr:spPr>
        <a:xfrm>
          <a:off x="4686300" y="96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167729</xdr:rowOff>
    </xdr:from>
    <xdr:to>
      <xdr:col>20</xdr:col>
      <xdr:colOff>38100</xdr:colOff>
      <xdr:row>57</xdr:row>
      <xdr:rowOff>97879</xdr:rowOff>
    </xdr:to>
    <xdr:sp macro="" textlink="">
      <xdr:nvSpPr>
        <xdr:cNvPr id="139" name="楕円 138"/>
        <xdr:cNvSpPr/>
      </xdr:nvSpPr>
      <xdr:spPr>
        <a:xfrm>
          <a:off x="3746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114406</xdr:rowOff>
    </xdr:from>
    <xdr:ext cx="534377" cy="259045"/>
    <xdr:sp macro="" textlink="">
      <xdr:nvSpPr>
        <xdr:cNvPr id="140" name="テキスト ボックス 139"/>
        <xdr:cNvSpPr txBox="1"/>
      </xdr:nvSpPr>
      <xdr:spPr>
        <a:xfrm>
          <a:off x="3530111" y="9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66635</xdr:rowOff>
    </xdr:from>
    <xdr:to>
      <xdr:col>15</xdr:col>
      <xdr:colOff>101600</xdr:colOff>
      <xdr:row>54</xdr:row>
      <xdr:rowOff>168235</xdr:rowOff>
    </xdr:to>
    <xdr:sp macro="" textlink="">
      <xdr:nvSpPr>
        <xdr:cNvPr id="141" name="楕円 140"/>
        <xdr:cNvSpPr/>
      </xdr:nvSpPr>
      <xdr:spPr>
        <a:xfrm>
          <a:off x="2857500" y="93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13312</xdr:rowOff>
    </xdr:from>
    <xdr:ext cx="599010" cy="259045"/>
    <xdr:sp macro="" textlink="">
      <xdr:nvSpPr>
        <xdr:cNvPr id="142" name="テキスト ボックス 141"/>
        <xdr:cNvSpPr txBox="1"/>
      </xdr:nvSpPr>
      <xdr:spPr>
        <a:xfrm>
          <a:off x="2608795" y="910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49113</xdr:rowOff>
    </xdr:from>
    <xdr:to>
      <xdr:col>10</xdr:col>
      <xdr:colOff>165100</xdr:colOff>
      <xdr:row>57</xdr:row>
      <xdr:rowOff>150713</xdr:rowOff>
    </xdr:to>
    <xdr:sp macro="" textlink="">
      <xdr:nvSpPr>
        <xdr:cNvPr id="143" name="楕円 142"/>
        <xdr:cNvSpPr/>
      </xdr:nvSpPr>
      <xdr:spPr>
        <a:xfrm>
          <a:off x="1968500" y="98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141840</xdr:rowOff>
    </xdr:from>
    <xdr:ext cx="534377" cy="259045"/>
    <xdr:sp macro="" textlink="">
      <xdr:nvSpPr>
        <xdr:cNvPr id="144" name="テキスト ボックス 143"/>
        <xdr:cNvSpPr txBox="1"/>
      </xdr:nvSpPr>
      <xdr:spPr>
        <a:xfrm>
          <a:off x="1752111" y="99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37789</xdr:rowOff>
    </xdr:from>
    <xdr:to>
      <xdr:col>6</xdr:col>
      <xdr:colOff>38100</xdr:colOff>
      <xdr:row>57</xdr:row>
      <xdr:rowOff>139389</xdr:rowOff>
    </xdr:to>
    <xdr:sp macro="" textlink="">
      <xdr:nvSpPr>
        <xdr:cNvPr id="145" name="楕円 144"/>
        <xdr:cNvSpPr/>
      </xdr:nvSpPr>
      <xdr:spPr>
        <a:xfrm>
          <a:off x="1079500" y="98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130516</xdr:rowOff>
    </xdr:from>
    <xdr:ext cx="534377" cy="259045"/>
    <xdr:sp macro="" textlink="">
      <xdr:nvSpPr>
        <xdr:cNvPr id="146" name="テキスト ボックス 145"/>
        <xdr:cNvSpPr txBox="1"/>
      </xdr:nvSpPr>
      <xdr:spPr>
        <a:xfrm>
          <a:off x="863111" y="9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153233</xdr:rowOff>
    </xdr:from>
    <xdr:to>
      <xdr:col>24</xdr:col>
      <xdr:colOff>63500</xdr:colOff>
      <xdr:row>74</xdr:row>
      <xdr:rowOff>169837</xdr:rowOff>
    </xdr:to>
    <xdr:cxnSp macro="">
      <xdr:nvCxnSpPr>
        <xdr:cNvPr id="176" name="直線コネクタ 175"/>
        <xdr:cNvCxnSpPr/>
      </xdr:nvCxnSpPr>
      <xdr:spPr>
        <a:xfrm flipV="1">
          <a:off x="3797300" y="12669083"/>
          <a:ext cx="838200" cy="18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169837</xdr:rowOff>
    </xdr:from>
    <xdr:to>
      <xdr:col>19</xdr:col>
      <xdr:colOff>177800</xdr:colOff>
      <xdr:row>76</xdr:row>
      <xdr:rowOff>25941</xdr:rowOff>
    </xdr:to>
    <xdr:cxnSp macro="">
      <xdr:nvCxnSpPr>
        <xdr:cNvPr id="179" name="直線コネクタ 178"/>
        <xdr:cNvCxnSpPr/>
      </xdr:nvCxnSpPr>
      <xdr:spPr>
        <a:xfrm flipV="1">
          <a:off x="2908300" y="12857137"/>
          <a:ext cx="889000" cy="19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111018</xdr:rowOff>
    </xdr:from>
    <xdr:to>
      <xdr:col>15</xdr:col>
      <xdr:colOff>50800</xdr:colOff>
      <xdr:row>76</xdr:row>
      <xdr:rowOff>25941</xdr:rowOff>
    </xdr:to>
    <xdr:cxnSp macro="">
      <xdr:nvCxnSpPr>
        <xdr:cNvPr id="182" name="直線コネクタ 181"/>
        <xdr:cNvCxnSpPr/>
      </xdr:nvCxnSpPr>
      <xdr:spPr>
        <a:xfrm>
          <a:off x="2019300" y="12969768"/>
          <a:ext cx="889000" cy="8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111018</xdr:rowOff>
    </xdr:from>
    <xdr:to>
      <xdr:col>10</xdr:col>
      <xdr:colOff>114300</xdr:colOff>
      <xdr:row>76</xdr:row>
      <xdr:rowOff>131119</xdr:rowOff>
    </xdr:to>
    <xdr:cxnSp macro="">
      <xdr:nvCxnSpPr>
        <xdr:cNvPr id="185" name="直線コネクタ 184"/>
        <xdr:cNvCxnSpPr/>
      </xdr:nvCxnSpPr>
      <xdr:spPr>
        <a:xfrm flipV="1">
          <a:off x="1130300" y="12969768"/>
          <a:ext cx="889000" cy="19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6" name="フローチャート: 判断 185"/>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52948</xdr:rowOff>
    </xdr:from>
    <xdr:ext cx="599010" cy="259045"/>
    <xdr:sp macro="" textlink="">
      <xdr:nvSpPr>
        <xdr:cNvPr id="187" name="テキスト ボックス 186"/>
        <xdr:cNvSpPr txBox="1"/>
      </xdr:nvSpPr>
      <xdr:spPr>
        <a:xfrm>
          <a:off x="1719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88" name="フローチャート: 判断 187"/>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95194</xdr:rowOff>
    </xdr:from>
    <xdr:ext cx="599010" cy="259045"/>
    <xdr:sp macro="" textlink="">
      <xdr:nvSpPr>
        <xdr:cNvPr id="189" name="テキスト ボックス 188"/>
        <xdr:cNvSpPr txBox="1"/>
      </xdr:nvSpPr>
      <xdr:spPr>
        <a:xfrm>
          <a:off x="830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102433</xdr:rowOff>
    </xdr:from>
    <xdr:to>
      <xdr:col>24</xdr:col>
      <xdr:colOff>114300</xdr:colOff>
      <xdr:row>74</xdr:row>
      <xdr:rowOff>32583</xdr:rowOff>
    </xdr:to>
    <xdr:sp macro="" textlink="">
      <xdr:nvSpPr>
        <xdr:cNvPr id="195" name="楕円 194"/>
        <xdr:cNvSpPr/>
      </xdr:nvSpPr>
      <xdr:spPr>
        <a:xfrm>
          <a:off x="4584700" y="1261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125310</xdr:rowOff>
    </xdr:from>
    <xdr:ext cx="599010" cy="259045"/>
    <xdr:sp macro="" textlink="">
      <xdr:nvSpPr>
        <xdr:cNvPr id="196" name="民生費該当値テキスト"/>
        <xdr:cNvSpPr txBox="1"/>
      </xdr:nvSpPr>
      <xdr:spPr>
        <a:xfrm>
          <a:off x="4686300" y="1246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119037</xdr:rowOff>
    </xdr:from>
    <xdr:to>
      <xdr:col>20</xdr:col>
      <xdr:colOff>38100</xdr:colOff>
      <xdr:row>75</xdr:row>
      <xdr:rowOff>49187</xdr:rowOff>
    </xdr:to>
    <xdr:sp macro="" textlink="">
      <xdr:nvSpPr>
        <xdr:cNvPr id="197" name="楕円 196"/>
        <xdr:cNvSpPr/>
      </xdr:nvSpPr>
      <xdr:spPr>
        <a:xfrm>
          <a:off x="3746500" y="128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65714</xdr:rowOff>
    </xdr:from>
    <xdr:ext cx="599010" cy="259045"/>
    <xdr:sp macro="" textlink="">
      <xdr:nvSpPr>
        <xdr:cNvPr id="198" name="テキスト ボックス 197"/>
        <xdr:cNvSpPr txBox="1"/>
      </xdr:nvSpPr>
      <xdr:spPr>
        <a:xfrm>
          <a:off x="3497795" y="1258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146591</xdr:rowOff>
    </xdr:from>
    <xdr:to>
      <xdr:col>15</xdr:col>
      <xdr:colOff>101600</xdr:colOff>
      <xdr:row>76</xdr:row>
      <xdr:rowOff>76741</xdr:rowOff>
    </xdr:to>
    <xdr:sp macro="" textlink="">
      <xdr:nvSpPr>
        <xdr:cNvPr id="199" name="楕円 198"/>
        <xdr:cNvSpPr/>
      </xdr:nvSpPr>
      <xdr:spPr>
        <a:xfrm>
          <a:off x="2857500" y="1300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93268</xdr:rowOff>
    </xdr:from>
    <xdr:ext cx="599010" cy="259045"/>
    <xdr:sp macro="" textlink="">
      <xdr:nvSpPr>
        <xdr:cNvPr id="200" name="テキスト ボックス 199"/>
        <xdr:cNvSpPr txBox="1"/>
      </xdr:nvSpPr>
      <xdr:spPr>
        <a:xfrm>
          <a:off x="2608795" y="1278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60218</xdr:rowOff>
    </xdr:from>
    <xdr:to>
      <xdr:col>10</xdr:col>
      <xdr:colOff>165100</xdr:colOff>
      <xdr:row>75</xdr:row>
      <xdr:rowOff>161818</xdr:rowOff>
    </xdr:to>
    <xdr:sp macro="" textlink="">
      <xdr:nvSpPr>
        <xdr:cNvPr id="201" name="楕円 200"/>
        <xdr:cNvSpPr/>
      </xdr:nvSpPr>
      <xdr:spPr>
        <a:xfrm>
          <a:off x="1968500" y="129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6895</xdr:rowOff>
    </xdr:from>
    <xdr:ext cx="599010" cy="259045"/>
    <xdr:sp macro="" textlink="">
      <xdr:nvSpPr>
        <xdr:cNvPr id="202" name="テキスト ボックス 201"/>
        <xdr:cNvSpPr txBox="1"/>
      </xdr:nvSpPr>
      <xdr:spPr>
        <a:xfrm>
          <a:off x="1719795" y="126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80319</xdr:rowOff>
    </xdr:from>
    <xdr:to>
      <xdr:col>6</xdr:col>
      <xdr:colOff>38100</xdr:colOff>
      <xdr:row>77</xdr:row>
      <xdr:rowOff>10469</xdr:rowOff>
    </xdr:to>
    <xdr:sp macro="" textlink="">
      <xdr:nvSpPr>
        <xdr:cNvPr id="203" name="楕円 202"/>
        <xdr:cNvSpPr/>
      </xdr:nvSpPr>
      <xdr:spPr>
        <a:xfrm>
          <a:off x="1079500" y="131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26997</xdr:rowOff>
    </xdr:from>
    <xdr:ext cx="599010" cy="259045"/>
    <xdr:sp macro="" textlink="">
      <xdr:nvSpPr>
        <xdr:cNvPr id="204" name="テキスト ボックス 203"/>
        <xdr:cNvSpPr txBox="1"/>
      </xdr:nvSpPr>
      <xdr:spPr>
        <a:xfrm>
          <a:off x="830795" y="1288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103059</xdr:rowOff>
    </xdr:from>
    <xdr:to>
      <xdr:col>24</xdr:col>
      <xdr:colOff>63500</xdr:colOff>
      <xdr:row>97</xdr:row>
      <xdr:rowOff>140517</xdr:rowOff>
    </xdr:to>
    <xdr:cxnSp macro="">
      <xdr:nvCxnSpPr>
        <xdr:cNvPr id="236" name="直線コネクタ 235"/>
        <xdr:cNvCxnSpPr/>
      </xdr:nvCxnSpPr>
      <xdr:spPr>
        <a:xfrm>
          <a:off x="3797300" y="16733709"/>
          <a:ext cx="8382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103059</xdr:rowOff>
    </xdr:from>
    <xdr:to>
      <xdr:col>19</xdr:col>
      <xdr:colOff>177800</xdr:colOff>
      <xdr:row>97</xdr:row>
      <xdr:rowOff>111370</xdr:rowOff>
    </xdr:to>
    <xdr:cxnSp macro="">
      <xdr:nvCxnSpPr>
        <xdr:cNvPr id="239" name="直線コネクタ 238"/>
        <xdr:cNvCxnSpPr/>
      </xdr:nvCxnSpPr>
      <xdr:spPr>
        <a:xfrm flipV="1">
          <a:off x="2908300" y="16733709"/>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111370</xdr:rowOff>
    </xdr:from>
    <xdr:to>
      <xdr:col>15</xdr:col>
      <xdr:colOff>50800</xdr:colOff>
      <xdr:row>98</xdr:row>
      <xdr:rowOff>80673</xdr:rowOff>
    </xdr:to>
    <xdr:cxnSp macro="">
      <xdr:nvCxnSpPr>
        <xdr:cNvPr id="242" name="直線コネクタ 241"/>
        <xdr:cNvCxnSpPr/>
      </xdr:nvCxnSpPr>
      <xdr:spPr>
        <a:xfrm flipV="1">
          <a:off x="2019300" y="16742020"/>
          <a:ext cx="889000" cy="14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80673</xdr:rowOff>
    </xdr:from>
    <xdr:to>
      <xdr:col>10</xdr:col>
      <xdr:colOff>114300</xdr:colOff>
      <xdr:row>98</xdr:row>
      <xdr:rowOff>88069</xdr:rowOff>
    </xdr:to>
    <xdr:cxnSp macro="">
      <xdr:nvCxnSpPr>
        <xdr:cNvPr id="245" name="直線コネクタ 244"/>
        <xdr:cNvCxnSpPr/>
      </xdr:nvCxnSpPr>
      <xdr:spPr>
        <a:xfrm flipV="1">
          <a:off x="1130300" y="16882773"/>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101260</xdr:rowOff>
    </xdr:from>
    <xdr:to>
      <xdr:col>10</xdr:col>
      <xdr:colOff>165100</xdr:colOff>
      <xdr:row>97</xdr:row>
      <xdr:rowOff>31410</xdr:rowOff>
    </xdr:to>
    <xdr:sp macro="" textlink="">
      <xdr:nvSpPr>
        <xdr:cNvPr id="246" name="フローチャート: 判断 245"/>
        <xdr:cNvSpPr/>
      </xdr:nvSpPr>
      <xdr:spPr>
        <a:xfrm>
          <a:off x="19685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47937</xdr:rowOff>
    </xdr:from>
    <xdr:ext cx="534377" cy="259045"/>
    <xdr:sp macro="" textlink="">
      <xdr:nvSpPr>
        <xdr:cNvPr id="247" name="テキスト ボックス 246"/>
        <xdr:cNvSpPr txBox="1"/>
      </xdr:nvSpPr>
      <xdr:spPr>
        <a:xfrm>
          <a:off x="1752111" y="163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95496</xdr:rowOff>
    </xdr:from>
    <xdr:to>
      <xdr:col>6</xdr:col>
      <xdr:colOff>38100</xdr:colOff>
      <xdr:row>97</xdr:row>
      <xdr:rowOff>25646</xdr:rowOff>
    </xdr:to>
    <xdr:sp macro="" textlink="">
      <xdr:nvSpPr>
        <xdr:cNvPr id="248" name="フローチャート: 判断 247"/>
        <xdr:cNvSpPr/>
      </xdr:nvSpPr>
      <xdr:spPr>
        <a:xfrm>
          <a:off x="1079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42173</xdr:rowOff>
    </xdr:from>
    <xdr:ext cx="534377" cy="259045"/>
    <xdr:sp macro="" textlink="">
      <xdr:nvSpPr>
        <xdr:cNvPr id="249" name="テキスト ボックス 248"/>
        <xdr:cNvSpPr txBox="1"/>
      </xdr:nvSpPr>
      <xdr:spPr>
        <a:xfrm>
          <a:off x="863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89717</xdr:rowOff>
    </xdr:from>
    <xdr:to>
      <xdr:col>24</xdr:col>
      <xdr:colOff>114300</xdr:colOff>
      <xdr:row>98</xdr:row>
      <xdr:rowOff>19867</xdr:rowOff>
    </xdr:to>
    <xdr:sp macro="" textlink="">
      <xdr:nvSpPr>
        <xdr:cNvPr id="255" name="楕円 254"/>
        <xdr:cNvSpPr/>
      </xdr:nvSpPr>
      <xdr:spPr>
        <a:xfrm>
          <a:off x="4584700" y="167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68144</xdr:rowOff>
    </xdr:from>
    <xdr:ext cx="534377" cy="259045"/>
    <xdr:sp macro="" textlink="">
      <xdr:nvSpPr>
        <xdr:cNvPr id="256" name="衛生費該当値テキスト"/>
        <xdr:cNvSpPr txBox="1"/>
      </xdr:nvSpPr>
      <xdr:spPr>
        <a:xfrm>
          <a:off x="4686300" y="166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52259</xdr:rowOff>
    </xdr:from>
    <xdr:to>
      <xdr:col>20</xdr:col>
      <xdr:colOff>38100</xdr:colOff>
      <xdr:row>97</xdr:row>
      <xdr:rowOff>153859</xdr:rowOff>
    </xdr:to>
    <xdr:sp macro="" textlink="">
      <xdr:nvSpPr>
        <xdr:cNvPr id="257" name="楕円 256"/>
        <xdr:cNvSpPr/>
      </xdr:nvSpPr>
      <xdr:spPr>
        <a:xfrm>
          <a:off x="3746500" y="1668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144986</xdr:rowOff>
    </xdr:from>
    <xdr:ext cx="534377" cy="259045"/>
    <xdr:sp macro="" textlink="">
      <xdr:nvSpPr>
        <xdr:cNvPr id="258" name="テキスト ボックス 257"/>
        <xdr:cNvSpPr txBox="1"/>
      </xdr:nvSpPr>
      <xdr:spPr>
        <a:xfrm>
          <a:off x="3530111" y="1677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60570</xdr:rowOff>
    </xdr:from>
    <xdr:to>
      <xdr:col>15</xdr:col>
      <xdr:colOff>101600</xdr:colOff>
      <xdr:row>97</xdr:row>
      <xdr:rowOff>162170</xdr:rowOff>
    </xdr:to>
    <xdr:sp macro="" textlink="">
      <xdr:nvSpPr>
        <xdr:cNvPr id="259" name="楕円 258"/>
        <xdr:cNvSpPr/>
      </xdr:nvSpPr>
      <xdr:spPr>
        <a:xfrm>
          <a:off x="2857500" y="1669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7247</xdr:rowOff>
    </xdr:from>
    <xdr:ext cx="534377" cy="259045"/>
    <xdr:sp macro="" textlink="">
      <xdr:nvSpPr>
        <xdr:cNvPr id="260" name="テキスト ボックス 259"/>
        <xdr:cNvSpPr txBox="1"/>
      </xdr:nvSpPr>
      <xdr:spPr>
        <a:xfrm>
          <a:off x="2641111" y="1646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29873</xdr:rowOff>
    </xdr:from>
    <xdr:to>
      <xdr:col>10</xdr:col>
      <xdr:colOff>165100</xdr:colOff>
      <xdr:row>98</xdr:row>
      <xdr:rowOff>131473</xdr:rowOff>
    </xdr:to>
    <xdr:sp macro="" textlink="">
      <xdr:nvSpPr>
        <xdr:cNvPr id="261" name="楕円 260"/>
        <xdr:cNvSpPr/>
      </xdr:nvSpPr>
      <xdr:spPr>
        <a:xfrm>
          <a:off x="1968500" y="1683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122600</xdr:rowOff>
    </xdr:from>
    <xdr:ext cx="534377" cy="259045"/>
    <xdr:sp macro="" textlink="">
      <xdr:nvSpPr>
        <xdr:cNvPr id="262" name="テキスト ボックス 261"/>
        <xdr:cNvSpPr txBox="1"/>
      </xdr:nvSpPr>
      <xdr:spPr>
        <a:xfrm>
          <a:off x="1752111" y="169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37269</xdr:rowOff>
    </xdr:from>
    <xdr:to>
      <xdr:col>6</xdr:col>
      <xdr:colOff>38100</xdr:colOff>
      <xdr:row>98</xdr:row>
      <xdr:rowOff>138869</xdr:rowOff>
    </xdr:to>
    <xdr:sp macro="" textlink="">
      <xdr:nvSpPr>
        <xdr:cNvPr id="263" name="楕円 262"/>
        <xdr:cNvSpPr/>
      </xdr:nvSpPr>
      <xdr:spPr>
        <a:xfrm>
          <a:off x="1079500" y="168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129996</xdr:rowOff>
    </xdr:from>
    <xdr:ext cx="534377" cy="259045"/>
    <xdr:sp macro="" textlink="">
      <xdr:nvSpPr>
        <xdr:cNvPr id="264" name="テキスト ボックス 263"/>
        <xdr:cNvSpPr txBox="1"/>
      </xdr:nvSpPr>
      <xdr:spPr>
        <a:xfrm>
          <a:off x="863111" y="169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47280</xdr:rowOff>
    </xdr:from>
    <xdr:to>
      <xdr:col>55</xdr:col>
      <xdr:colOff>0</xdr:colOff>
      <xdr:row>39</xdr:row>
      <xdr:rowOff>47934</xdr:rowOff>
    </xdr:to>
    <xdr:cxnSp macro="">
      <xdr:nvCxnSpPr>
        <xdr:cNvPr id="295" name="直線コネクタ 294"/>
        <xdr:cNvCxnSpPr/>
      </xdr:nvCxnSpPr>
      <xdr:spPr>
        <a:xfrm>
          <a:off x="9639300" y="6733830"/>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43035</xdr:rowOff>
    </xdr:from>
    <xdr:to>
      <xdr:col>50</xdr:col>
      <xdr:colOff>114300</xdr:colOff>
      <xdr:row>39</xdr:row>
      <xdr:rowOff>47280</xdr:rowOff>
    </xdr:to>
    <xdr:cxnSp macro="">
      <xdr:nvCxnSpPr>
        <xdr:cNvPr id="298" name="直線コネクタ 297"/>
        <xdr:cNvCxnSpPr/>
      </xdr:nvCxnSpPr>
      <xdr:spPr>
        <a:xfrm>
          <a:off x="8750300" y="672958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42382</xdr:rowOff>
    </xdr:from>
    <xdr:to>
      <xdr:col>45</xdr:col>
      <xdr:colOff>177800</xdr:colOff>
      <xdr:row>39</xdr:row>
      <xdr:rowOff>43035</xdr:rowOff>
    </xdr:to>
    <xdr:cxnSp macro="">
      <xdr:nvCxnSpPr>
        <xdr:cNvPr id="301" name="直線コネクタ 300"/>
        <xdr:cNvCxnSpPr/>
      </xdr:nvCxnSpPr>
      <xdr:spPr>
        <a:xfrm>
          <a:off x="7861300" y="672893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41076</xdr:rowOff>
    </xdr:from>
    <xdr:to>
      <xdr:col>41</xdr:col>
      <xdr:colOff>50800</xdr:colOff>
      <xdr:row>39</xdr:row>
      <xdr:rowOff>42382</xdr:rowOff>
    </xdr:to>
    <xdr:cxnSp macro="">
      <xdr:nvCxnSpPr>
        <xdr:cNvPr id="304" name="直線コネクタ 303"/>
        <xdr:cNvCxnSpPr/>
      </xdr:nvCxnSpPr>
      <xdr:spPr>
        <a:xfrm>
          <a:off x="6972300" y="672762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305" name="フローチャート: 判断 304"/>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6512</xdr:rowOff>
    </xdr:from>
    <xdr:ext cx="378565" cy="259045"/>
    <xdr:sp macro="" textlink="">
      <xdr:nvSpPr>
        <xdr:cNvPr id="306" name="テキスト ボックス 305"/>
        <xdr:cNvSpPr txBox="1"/>
      </xdr:nvSpPr>
      <xdr:spPr>
        <a:xfrm>
          <a:off x="7672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7" name="フローチャート: 判断 306"/>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14350</xdr:rowOff>
    </xdr:from>
    <xdr:ext cx="378565" cy="259045"/>
    <xdr:sp macro="" textlink="">
      <xdr:nvSpPr>
        <xdr:cNvPr id="308" name="テキスト ボックス 307"/>
        <xdr:cNvSpPr txBox="1"/>
      </xdr:nvSpPr>
      <xdr:spPr>
        <a:xfrm>
          <a:off x="6783017" y="6358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168584</xdr:rowOff>
    </xdr:from>
    <xdr:to>
      <xdr:col>55</xdr:col>
      <xdr:colOff>50800</xdr:colOff>
      <xdr:row>39</xdr:row>
      <xdr:rowOff>98734</xdr:rowOff>
    </xdr:to>
    <xdr:sp macro="" textlink="">
      <xdr:nvSpPr>
        <xdr:cNvPr id="314" name="楕円 313"/>
        <xdr:cNvSpPr/>
      </xdr:nvSpPr>
      <xdr:spPr>
        <a:xfrm>
          <a:off x="10426700" y="66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83511</xdr:rowOff>
    </xdr:from>
    <xdr:ext cx="378565" cy="259045"/>
    <xdr:sp macro="" textlink="">
      <xdr:nvSpPr>
        <xdr:cNvPr id="315" name="労働費該当値テキスト"/>
        <xdr:cNvSpPr txBox="1"/>
      </xdr:nvSpPr>
      <xdr:spPr>
        <a:xfrm>
          <a:off x="10528300" y="659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167930</xdr:rowOff>
    </xdr:from>
    <xdr:to>
      <xdr:col>50</xdr:col>
      <xdr:colOff>165100</xdr:colOff>
      <xdr:row>39</xdr:row>
      <xdr:rowOff>98080</xdr:rowOff>
    </xdr:to>
    <xdr:sp macro="" textlink="">
      <xdr:nvSpPr>
        <xdr:cNvPr id="316" name="楕円 315"/>
        <xdr:cNvSpPr/>
      </xdr:nvSpPr>
      <xdr:spPr>
        <a:xfrm>
          <a:off x="9588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89207</xdr:rowOff>
    </xdr:from>
    <xdr:ext cx="378565" cy="259045"/>
    <xdr:sp macro="" textlink="">
      <xdr:nvSpPr>
        <xdr:cNvPr id="317" name="テキスト ボックス 316"/>
        <xdr:cNvSpPr txBox="1"/>
      </xdr:nvSpPr>
      <xdr:spPr>
        <a:xfrm>
          <a:off x="9450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163685</xdr:rowOff>
    </xdr:from>
    <xdr:to>
      <xdr:col>46</xdr:col>
      <xdr:colOff>38100</xdr:colOff>
      <xdr:row>39</xdr:row>
      <xdr:rowOff>93835</xdr:rowOff>
    </xdr:to>
    <xdr:sp macro="" textlink="">
      <xdr:nvSpPr>
        <xdr:cNvPr id="318" name="楕円 317"/>
        <xdr:cNvSpPr/>
      </xdr:nvSpPr>
      <xdr:spPr>
        <a:xfrm>
          <a:off x="8699500" y="66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84962</xdr:rowOff>
    </xdr:from>
    <xdr:ext cx="378565" cy="259045"/>
    <xdr:sp macro="" textlink="">
      <xdr:nvSpPr>
        <xdr:cNvPr id="319" name="テキスト ボックス 318"/>
        <xdr:cNvSpPr txBox="1"/>
      </xdr:nvSpPr>
      <xdr:spPr>
        <a:xfrm>
          <a:off x="8561017" y="6771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163032</xdr:rowOff>
    </xdr:from>
    <xdr:to>
      <xdr:col>41</xdr:col>
      <xdr:colOff>101600</xdr:colOff>
      <xdr:row>39</xdr:row>
      <xdr:rowOff>93182</xdr:rowOff>
    </xdr:to>
    <xdr:sp macro="" textlink="">
      <xdr:nvSpPr>
        <xdr:cNvPr id="320" name="楕円 319"/>
        <xdr:cNvSpPr/>
      </xdr:nvSpPr>
      <xdr:spPr>
        <a:xfrm>
          <a:off x="78105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84309</xdr:rowOff>
    </xdr:from>
    <xdr:ext cx="378565" cy="259045"/>
    <xdr:sp macro="" textlink="">
      <xdr:nvSpPr>
        <xdr:cNvPr id="321" name="テキスト ボックス 320"/>
        <xdr:cNvSpPr txBox="1"/>
      </xdr:nvSpPr>
      <xdr:spPr>
        <a:xfrm>
          <a:off x="7672017" y="677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161726</xdr:rowOff>
    </xdr:from>
    <xdr:to>
      <xdr:col>36</xdr:col>
      <xdr:colOff>165100</xdr:colOff>
      <xdr:row>39</xdr:row>
      <xdr:rowOff>91876</xdr:rowOff>
    </xdr:to>
    <xdr:sp macro="" textlink="">
      <xdr:nvSpPr>
        <xdr:cNvPr id="322" name="楕円 321"/>
        <xdr:cNvSpPr/>
      </xdr:nvSpPr>
      <xdr:spPr>
        <a:xfrm>
          <a:off x="6921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83003</xdr:rowOff>
    </xdr:from>
    <xdr:ext cx="378565" cy="259045"/>
    <xdr:sp macro="" textlink="">
      <xdr:nvSpPr>
        <xdr:cNvPr id="323" name="テキスト ボックス 322"/>
        <xdr:cNvSpPr txBox="1"/>
      </xdr:nvSpPr>
      <xdr:spPr>
        <a:xfrm>
          <a:off x="6783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109590</xdr:rowOff>
    </xdr:from>
    <xdr:to>
      <xdr:col>55</xdr:col>
      <xdr:colOff>0</xdr:colOff>
      <xdr:row>58</xdr:row>
      <xdr:rowOff>136516</xdr:rowOff>
    </xdr:to>
    <xdr:cxnSp macro="">
      <xdr:nvCxnSpPr>
        <xdr:cNvPr id="354" name="直線コネクタ 353"/>
        <xdr:cNvCxnSpPr/>
      </xdr:nvCxnSpPr>
      <xdr:spPr>
        <a:xfrm>
          <a:off x="9639300" y="10053690"/>
          <a:ext cx="838200" cy="2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96724</xdr:rowOff>
    </xdr:from>
    <xdr:to>
      <xdr:col>50</xdr:col>
      <xdr:colOff>114300</xdr:colOff>
      <xdr:row>58</xdr:row>
      <xdr:rowOff>109590</xdr:rowOff>
    </xdr:to>
    <xdr:cxnSp macro="">
      <xdr:nvCxnSpPr>
        <xdr:cNvPr id="357" name="直線コネクタ 356"/>
        <xdr:cNvCxnSpPr/>
      </xdr:nvCxnSpPr>
      <xdr:spPr>
        <a:xfrm>
          <a:off x="8750300" y="10040824"/>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81603</xdr:rowOff>
    </xdr:from>
    <xdr:to>
      <xdr:col>45</xdr:col>
      <xdr:colOff>177800</xdr:colOff>
      <xdr:row>58</xdr:row>
      <xdr:rowOff>96724</xdr:rowOff>
    </xdr:to>
    <xdr:cxnSp macro="">
      <xdr:nvCxnSpPr>
        <xdr:cNvPr id="360" name="直線コネクタ 359"/>
        <xdr:cNvCxnSpPr/>
      </xdr:nvCxnSpPr>
      <xdr:spPr>
        <a:xfrm>
          <a:off x="7861300" y="10025703"/>
          <a:ext cx="889000" cy="1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81603</xdr:rowOff>
    </xdr:from>
    <xdr:to>
      <xdr:col>41</xdr:col>
      <xdr:colOff>50800</xdr:colOff>
      <xdr:row>58</xdr:row>
      <xdr:rowOff>136679</xdr:rowOff>
    </xdr:to>
    <xdr:cxnSp macro="">
      <xdr:nvCxnSpPr>
        <xdr:cNvPr id="363" name="直線コネクタ 362"/>
        <xdr:cNvCxnSpPr/>
      </xdr:nvCxnSpPr>
      <xdr:spPr>
        <a:xfrm flipV="1">
          <a:off x="6972300" y="10025703"/>
          <a:ext cx="889000" cy="5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64" name="フローチャート: 判断 363"/>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5" name="テキスト ボックス 364"/>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6" name="フローチャート: 判断 365"/>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7" name="テキスト ボックス 366"/>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85716</xdr:rowOff>
    </xdr:from>
    <xdr:to>
      <xdr:col>55</xdr:col>
      <xdr:colOff>50800</xdr:colOff>
      <xdr:row>59</xdr:row>
      <xdr:rowOff>15866</xdr:rowOff>
    </xdr:to>
    <xdr:sp macro="" textlink="">
      <xdr:nvSpPr>
        <xdr:cNvPr id="373" name="楕円 372"/>
        <xdr:cNvSpPr/>
      </xdr:nvSpPr>
      <xdr:spPr>
        <a:xfrm>
          <a:off x="10426700" y="100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39977</xdr:rowOff>
    </xdr:from>
    <xdr:ext cx="469744" cy="259045"/>
    <xdr:sp macro="" textlink="">
      <xdr:nvSpPr>
        <xdr:cNvPr id="374" name="農林水産業費該当値テキスト"/>
        <xdr:cNvSpPr txBox="1"/>
      </xdr:nvSpPr>
      <xdr:spPr>
        <a:xfrm>
          <a:off x="10528300" y="99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58790</xdr:rowOff>
    </xdr:from>
    <xdr:to>
      <xdr:col>50</xdr:col>
      <xdr:colOff>165100</xdr:colOff>
      <xdr:row>58</xdr:row>
      <xdr:rowOff>160390</xdr:rowOff>
    </xdr:to>
    <xdr:sp macro="" textlink="">
      <xdr:nvSpPr>
        <xdr:cNvPr id="375" name="楕円 374"/>
        <xdr:cNvSpPr/>
      </xdr:nvSpPr>
      <xdr:spPr>
        <a:xfrm>
          <a:off x="9588500" y="100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5467</xdr:rowOff>
    </xdr:from>
    <xdr:ext cx="469744" cy="259045"/>
    <xdr:sp macro="" textlink="">
      <xdr:nvSpPr>
        <xdr:cNvPr id="376" name="テキスト ボックス 375"/>
        <xdr:cNvSpPr txBox="1"/>
      </xdr:nvSpPr>
      <xdr:spPr>
        <a:xfrm>
          <a:off x="9404428" y="977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45924</xdr:rowOff>
    </xdr:from>
    <xdr:to>
      <xdr:col>46</xdr:col>
      <xdr:colOff>38100</xdr:colOff>
      <xdr:row>58</xdr:row>
      <xdr:rowOff>147524</xdr:rowOff>
    </xdr:to>
    <xdr:sp macro="" textlink="">
      <xdr:nvSpPr>
        <xdr:cNvPr id="377" name="楕円 376"/>
        <xdr:cNvSpPr/>
      </xdr:nvSpPr>
      <xdr:spPr>
        <a:xfrm>
          <a:off x="8699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164051</xdr:rowOff>
    </xdr:from>
    <xdr:ext cx="534377" cy="259045"/>
    <xdr:sp macro="" textlink="">
      <xdr:nvSpPr>
        <xdr:cNvPr id="378" name="テキスト ボックス 377"/>
        <xdr:cNvSpPr txBox="1"/>
      </xdr:nvSpPr>
      <xdr:spPr>
        <a:xfrm>
          <a:off x="8483111" y="97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30803</xdr:rowOff>
    </xdr:from>
    <xdr:to>
      <xdr:col>41</xdr:col>
      <xdr:colOff>101600</xdr:colOff>
      <xdr:row>58</xdr:row>
      <xdr:rowOff>132403</xdr:rowOff>
    </xdr:to>
    <xdr:sp macro="" textlink="">
      <xdr:nvSpPr>
        <xdr:cNvPr id="379" name="楕円 378"/>
        <xdr:cNvSpPr/>
      </xdr:nvSpPr>
      <xdr:spPr>
        <a:xfrm>
          <a:off x="7810500" y="99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123530</xdr:rowOff>
    </xdr:from>
    <xdr:ext cx="534377" cy="259045"/>
    <xdr:sp macro="" textlink="">
      <xdr:nvSpPr>
        <xdr:cNvPr id="380" name="テキスト ボックス 379"/>
        <xdr:cNvSpPr txBox="1"/>
      </xdr:nvSpPr>
      <xdr:spPr>
        <a:xfrm>
          <a:off x="7594111" y="100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85879</xdr:rowOff>
    </xdr:from>
    <xdr:to>
      <xdr:col>36</xdr:col>
      <xdr:colOff>165100</xdr:colOff>
      <xdr:row>59</xdr:row>
      <xdr:rowOff>16029</xdr:rowOff>
    </xdr:to>
    <xdr:sp macro="" textlink="">
      <xdr:nvSpPr>
        <xdr:cNvPr id="381" name="楕円 380"/>
        <xdr:cNvSpPr/>
      </xdr:nvSpPr>
      <xdr:spPr>
        <a:xfrm>
          <a:off x="6921500" y="1002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7156</xdr:rowOff>
    </xdr:from>
    <xdr:ext cx="469744" cy="259045"/>
    <xdr:sp macro="" textlink="">
      <xdr:nvSpPr>
        <xdr:cNvPr id="382" name="テキスト ボックス 381"/>
        <xdr:cNvSpPr txBox="1"/>
      </xdr:nvSpPr>
      <xdr:spPr>
        <a:xfrm>
          <a:off x="6737428" y="1012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138176</xdr:rowOff>
    </xdr:from>
    <xdr:to>
      <xdr:col>55</xdr:col>
      <xdr:colOff>0</xdr:colOff>
      <xdr:row>78</xdr:row>
      <xdr:rowOff>72340</xdr:rowOff>
    </xdr:to>
    <xdr:cxnSp macro="">
      <xdr:nvCxnSpPr>
        <xdr:cNvPr id="411" name="直線コネクタ 410"/>
        <xdr:cNvCxnSpPr/>
      </xdr:nvCxnSpPr>
      <xdr:spPr>
        <a:xfrm>
          <a:off x="9639300" y="13339826"/>
          <a:ext cx="8382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138176</xdr:rowOff>
    </xdr:from>
    <xdr:to>
      <xdr:col>50</xdr:col>
      <xdr:colOff>114300</xdr:colOff>
      <xdr:row>78</xdr:row>
      <xdr:rowOff>8141</xdr:rowOff>
    </xdr:to>
    <xdr:cxnSp macro="">
      <xdr:nvCxnSpPr>
        <xdr:cNvPr id="414" name="直線コネクタ 413"/>
        <xdr:cNvCxnSpPr/>
      </xdr:nvCxnSpPr>
      <xdr:spPr>
        <a:xfrm flipV="1">
          <a:off x="8750300" y="13339826"/>
          <a:ext cx="889000" cy="4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110973</xdr:rowOff>
    </xdr:from>
    <xdr:to>
      <xdr:col>45</xdr:col>
      <xdr:colOff>177800</xdr:colOff>
      <xdr:row>78</xdr:row>
      <xdr:rowOff>8141</xdr:rowOff>
    </xdr:to>
    <xdr:cxnSp macro="">
      <xdr:nvCxnSpPr>
        <xdr:cNvPr id="417" name="直線コネクタ 416"/>
        <xdr:cNvCxnSpPr/>
      </xdr:nvCxnSpPr>
      <xdr:spPr>
        <a:xfrm>
          <a:off x="7861300" y="13312623"/>
          <a:ext cx="8890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110973</xdr:rowOff>
    </xdr:from>
    <xdr:to>
      <xdr:col>41</xdr:col>
      <xdr:colOff>50800</xdr:colOff>
      <xdr:row>78</xdr:row>
      <xdr:rowOff>56908</xdr:rowOff>
    </xdr:to>
    <xdr:cxnSp macro="">
      <xdr:nvCxnSpPr>
        <xdr:cNvPr id="420" name="直線コネクタ 419"/>
        <xdr:cNvCxnSpPr/>
      </xdr:nvCxnSpPr>
      <xdr:spPr>
        <a:xfrm flipV="1">
          <a:off x="6972300" y="13312623"/>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121018</xdr:rowOff>
    </xdr:from>
    <xdr:to>
      <xdr:col>41</xdr:col>
      <xdr:colOff>101600</xdr:colOff>
      <xdr:row>76</xdr:row>
      <xdr:rowOff>51169</xdr:rowOff>
    </xdr:to>
    <xdr:sp macro="" textlink="">
      <xdr:nvSpPr>
        <xdr:cNvPr id="421" name="フローチャート: 判断 420"/>
        <xdr:cNvSpPr/>
      </xdr:nvSpPr>
      <xdr:spPr>
        <a:xfrm>
          <a:off x="7810500" y="129797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67695</xdr:rowOff>
    </xdr:from>
    <xdr:ext cx="534377" cy="259045"/>
    <xdr:sp macro="" textlink="">
      <xdr:nvSpPr>
        <xdr:cNvPr id="422" name="テキスト ボックス 421"/>
        <xdr:cNvSpPr txBox="1"/>
      </xdr:nvSpPr>
      <xdr:spPr>
        <a:xfrm>
          <a:off x="7594111" y="127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50000</xdr:rowOff>
    </xdr:from>
    <xdr:to>
      <xdr:col>36</xdr:col>
      <xdr:colOff>165100</xdr:colOff>
      <xdr:row>76</xdr:row>
      <xdr:rowOff>151600</xdr:rowOff>
    </xdr:to>
    <xdr:sp macro="" textlink="">
      <xdr:nvSpPr>
        <xdr:cNvPr id="423" name="フローチャート: 判断 422"/>
        <xdr:cNvSpPr/>
      </xdr:nvSpPr>
      <xdr:spPr>
        <a:xfrm>
          <a:off x="6921500" y="130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168127</xdr:rowOff>
    </xdr:from>
    <xdr:ext cx="534377" cy="259045"/>
    <xdr:sp macro="" textlink="">
      <xdr:nvSpPr>
        <xdr:cNvPr id="424" name="テキスト ボックス 423"/>
        <xdr:cNvSpPr txBox="1"/>
      </xdr:nvSpPr>
      <xdr:spPr>
        <a:xfrm>
          <a:off x="6705111" y="128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21540</xdr:rowOff>
    </xdr:from>
    <xdr:to>
      <xdr:col>55</xdr:col>
      <xdr:colOff>50800</xdr:colOff>
      <xdr:row>78</xdr:row>
      <xdr:rowOff>123140</xdr:rowOff>
    </xdr:to>
    <xdr:sp macro="" textlink="">
      <xdr:nvSpPr>
        <xdr:cNvPr id="430" name="楕円 429"/>
        <xdr:cNvSpPr/>
      </xdr:nvSpPr>
      <xdr:spPr>
        <a:xfrm>
          <a:off x="10426700" y="133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107917</xdr:rowOff>
    </xdr:from>
    <xdr:ext cx="469744" cy="259045"/>
    <xdr:sp macro="" textlink="">
      <xdr:nvSpPr>
        <xdr:cNvPr id="431" name="商工費該当値テキスト"/>
        <xdr:cNvSpPr txBox="1"/>
      </xdr:nvSpPr>
      <xdr:spPr>
        <a:xfrm>
          <a:off x="10528300" y="1330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87376</xdr:rowOff>
    </xdr:from>
    <xdr:to>
      <xdr:col>50</xdr:col>
      <xdr:colOff>165100</xdr:colOff>
      <xdr:row>78</xdr:row>
      <xdr:rowOff>17526</xdr:rowOff>
    </xdr:to>
    <xdr:sp macro="" textlink="">
      <xdr:nvSpPr>
        <xdr:cNvPr id="432" name="楕円 431"/>
        <xdr:cNvSpPr/>
      </xdr:nvSpPr>
      <xdr:spPr>
        <a:xfrm>
          <a:off x="9588500" y="132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8653</xdr:rowOff>
    </xdr:from>
    <xdr:ext cx="469744" cy="259045"/>
    <xdr:sp macro="" textlink="">
      <xdr:nvSpPr>
        <xdr:cNvPr id="433" name="テキスト ボックス 432"/>
        <xdr:cNvSpPr txBox="1"/>
      </xdr:nvSpPr>
      <xdr:spPr>
        <a:xfrm>
          <a:off x="9404428" y="1338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128791</xdr:rowOff>
    </xdr:from>
    <xdr:to>
      <xdr:col>46</xdr:col>
      <xdr:colOff>38100</xdr:colOff>
      <xdr:row>78</xdr:row>
      <xdr:rowOff>58941</xdr:rowOff>
    </xdr:to>
    <xdr:sp macro="" textlink="">
      <xdr:nvSpPr>
        <xdr:cNvPr id="434" name="楕円 433"/>
        <xdr:cNvSpPr/>
      </xdr:nvSpPr>
      <xdr:spPr>
        <a:xfrm>
          <a:off x="8699500" y="133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50068</xdr:rowOff>
    </xdr:from>
    <xdr:ext cx="469744" cy="259045"/>
    <xdr:sp macro="" textlink="">
      <xdr:nvSpPr>
        <xdr:cNvPr id="435" name="テキスト ボックス 434"/>
        <xdr:cNvSpPr txBox="1"/>
      </xdr:nvSpPr>
      <xdr:spPr>
        <a:xfrm>
          <a:off x="8515428" y="1342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60173</xdr:rowOff>
    </xdr:from>
    <xdr:to>
      <xdr:col>41</xdr:col>
      <xdr:colOff>101600</xdr:colOff>
      <xdr:row>77</xdr:row>
      <xdr:rowOff>161773</xdr:rowOff>
    </xdr:to>
    <xdr:sp macro="" textlink="">
      <xdr:nvSpPr>
        <xdr:cNvPr id="436" name="楕円 435"/>
        <xdr:cNvSpPr/>
      </xdr:nvSpPr>
      <xdr:spPr>
        <a:xfrm>
          <a:off x="7810500" y="1326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152900</xdr:rowOff>
    </xdr:from>
    <xdr:ext cx="469744" cy="259045"/>
    <xdr:sp macro="" textlink="">
      <xdr:nvSpPr>
        <xdr:cNvPr id="437" name="テキスト ボックス 436"/>
        <xdr:cNvSpPr txBox="1"/>
      </xdr:nvSpPr>
      <xdr:spPr>
        <a:xfrm>
          <a:off x="7626428" y="133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6108</xdr:rowOff>
    </xdr:from>
    <xdr:to>
      <xdr:col>36</xdr:col>
      <xdr:colOff>165100</xdr:colOff>
      <xdr:row>78</xdr:row>
      <xdr:rowOff>107708</xdr:rowOff>
    </xdr:to>
    <xdr:sp macro="" textlink="">
      <xdr:nvSpPr>
        <xdr:cNvPr id="438" name="楕円 437"/>
        <xdr:cNvSpPr/>
      </xdr:nvSpPr>
      <xdr:spPr>
        <a:xfrm>
          <a:off x="6921500" y="133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98835</xdr:rowOff>
    </xdr:from>
    <xdr:ext cx="469744" cy="259045"/>
    <xdr:sp macro="" textlink="">
      <xdr:nvSpPr>
        <xdr:cNvPr id="439" name="テキスト ボックス 438"/>
        <xdr:cNvSpPr txBox="1"/>
      </xdr:nvSpPr>
      <xdr:spPr>
        <a:xfrm>
          <a:off x="6737428" y="134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12719</xdr:rowOff>
    </xdr:from>
    <xdr:to>
      <xdr:col>55</xdr:col>
      <xdr:colOff>0</xdr:colOff>
      <xdr:row>98</xdr:row>
      <xdr:rowOff>38081</xdr:rowOff>
    </xdr:to>
    <xdr:cxnSp macro="">
      <xdr:nvCxnSpPr>
        <xdr:cNvPr id="470" name="直線コネクタ 469"/>
        <xdr:cNvCxnSpPr/>
      </xdr:nvCxnSpPr>
      <xdr:spPr>
        <a:xfrm flipV="1">
          <a:off x="9639300" y="16814819"/>
          <a:ext cx="838200" cy="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9257</xdr:rowOff>
    </xdr:from>
    <xdr:to>
      <xdr:col>50</xdr:col>
      <xdr:colOff>114300</xdr:colOff>
      <xdr:row>98</xdr:row>
      <xdr:rowOff>38081</xdr:rowOff>
    </xdr:to>
    <xdr:cxnSp macro="">
      <xdr:nvCxnSpPr>
        <xdr:cNvPr id="473" name="直線コネクタ 472"/>
        <xdr:cNvCxnSpPr/>
      </xdr:nvCxnSpPr>
      <xdr:spPr>
        <a:xfrm>
          <a:off x="8750300" y="16811357"/>
          <a:ext cx="889000" cy="2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9257</xdr:rowOff>
    </xdr:from>
    <xdr:to>
      <xdr:col>45</xdr:col>
      <xdr:colOff>177800</xdr:colOff>
      <xdr:row>98</xdr:row>
      <xdr:rowOff>26815</xdr:rowOff>
    </xdr:to>
    <xdr:cxnSp macro="">
      <xdr:nvCxnSpPr>
        <xdr:cNvPr id="476" name="直線コネクタ 475"/>
        <xdr:cNvCxnSpPr/>
      </xdr:nvCxnSpPr>
      <xdr:spPr>
        <a:xfrm flipV="1">
          <a:off x="7861300" y="16811357"/>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20284</xdr:rowOff>
    </xdr:from>
    <xdr:to>
      <xdr:col>41</xdr:col>
      <xdr:colOff>50800</xdr:colOff>
      <xdr:row>98</xdr:row>
      <xdr:rowOff>26815</xdr:rowOff>
    </xdr:to>
    <xdr:cxnSp macro="">
      <xdr:nvCxnSpPr>
        <xdr:cNvPr id="479" name="直線コネクタ 478"/>
        <xdr:cNvCxnSpPr/>
      </xdr:nvCxnSpPr>
      <xdr:spPr>
        <a:xfrm>
          <a:off x="6972300" y="1682238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80" name="フローチャート: 判断 479"/>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81" name="テキスト ボックス 480"/>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82" name="フローチャート: 判断 481"/>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3" name="テキスト ボックス 482"/>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133369</xdr:rowOff>
    </xdr:from>
    <xdr:to>
      <xdr:col>55</xdr:col>
      <xdr:colOff>50800</xdr:colOff>
      <xdr:row>98</xdr:row>
      <xdr:rowOff>63519</xdr:rowOff>
    </xdr:to>
    <xdr:sp macro="" textlink="">
      <xdr:nvSpPr>
        <xdr:cNvPr id="489" name="楕円 488"/>
        <xdr:cNvSpPr/>
      </xdr:nvSpPr>
      <xdr:spPr>
        <a:xfrm>
          <a:off x="10426700" y="167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48296</xdr:rowOff>
    </xdr:from>
    <xdr:ext cx="534377" cy="259045"/>
    <xdr:sp macro="" textlink="">
      <xdr:nvSpPr>
        <xdr:cNvPr id="490" name="土木費該当値テキスト"/>
        <xdr:cNvSpPr txBox="1"/>
      </xdr:nvSpPr>
      <xdr:spPr>
        <a:xfrm>
          <a:off x="10528300" y="1667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158731</xdr:rowOff>
    </xdr:from>
    <xdr:to>
      <xdr:col>50</xdr:col>
      <xdr:colOff>165100</xdr:colOff>
      <xdr:row>98</xdr:row>
      <xdr:rowOff>88881</xdr:rowOff>
    </xdr:to>
    <xdr:sp macro="" textlink="">
      <xdr:nvSpPr>
        <xdr:cNvPr id="491" name="楕円 490"/>
        <xdr:cNvSpPr/>
      </xdr:nvSpPr>
      <xdr:spPr>
        <a:xfrm>
          <a:off x="9588500" y="167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80008</xdr:rowOff>
    </xdr:from>
    <xdr:ext cx="534377" cy="259045"/>
    <xdr:sp macro="" textlink="">
      <xdr:nvSpPr>
        <xdr:cNvPr id="492" name="テキスト ボックス 491"/>
        <xdr:cNvSpPr txBox="1"/>
      </xdr:nvSpPr>
      <xdr:spPr>
        <a:xfrm>
          <a:off x="9372111" y="1688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129907</xdr:rowOff>
    </xdr:from>
    <xdr:to>
      <xdr:col>46</xdr:col>
      <xdr:colOff>38100</xdr:colOff>
      <xdr:row>98</xdr:row>
      <xdr:rowOff>60057</xdr:rowOff>
    </xdr:to>
    <xdr:sp macro="" textlink="">
      <xdr:nvSpPr>
        <xdr:cNvPr id="493" name="楕円 492"/>
        <xdr:cNvSpPr/>
      </xdr:nvSpPr>
      <xdr:spPr>
        <a:xfrm>
          <a:off x="8699500" y="167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51184</xdr:rowOff>
    </xdr:from>
    <xdr:ext cx="534377" cy="259045"/>
    <xdr:sp macro="" textlink="">
      <xdr:nvSpPr>
        <xdr:cNvPr id="494" name="テキスト ボックス 493"/>
        <xdr:cNvSpPr txBox="1"/>
      </xdr:nvSpPr>
      <xdr:spPr>
        <a:xfrm>
          <a:off x="8483111" y="168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147465</xdr:rowOff>
    </xdr:from>
    <xdr:to>
      <xdr:col>41</xdr:col>
      <xdr:colOff>101600</xdr:colOff>
      <xdr:row>98</xdr:row>
      <xdr:rowOff>77615</xdr:rowOff>
    </xdr:to>
    <xdr:sp macro="" textlink="">
      <xdr:nvSpPr>
        <xdr:cNvPr id="495" name="楕円 494"/>
        <xdr:cNvSpPr/>
      </xdr:nvSpPr>
      <xdr:spPr>
        <a:xfrm>
          <a:off x="7810500" y="1677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68742</xdr:rowOff>
    </xdr:from>
    <xdr:ext cx="534377" cy="259045"/>
    <xdr:sp macro="" textlink="">
      <xdr:nvSpPr>
        <xdr:cNvPr id="496" name="テキスト ボックス 495"/>
        <xdr:cNvSpPr txBox="1"/>
      </xdr:nvSpPr>
      <xdr:spPr>
        <a:xfrm>
          <a:off x="7594111" y="1687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140934</xdr:rowOff>
    </xdr:from>
    <xdr:to>
      <xdr:col>36</xdr:col>
      <xdr:colOff>165100</xdr:colOff>
      <xdr:row>98</xdr:row>
      <xdr:rowOff>71084</xdr:rowOff>
    </xdr:to>
    <xdr:sp macro="" textlink="">
      <xdr:nvSpPr>
        <xdr:cNvPr id="497" name="楕円 496"/>
        <xdr:cNvSpPr/>
      </xdr:nvSpPr>
      <xdr:spPr>
        <a:xfrm>
          <a:off x="6921500" y="167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62211</xdr:rowOff>
    </xdr:from>
    <xdr:ext cx="534377" cy="259045"/>
    <xdr:sp macro="" textlink="">
      <xdr:nvSpPr>
        <xdr:cNvPr id="498" name="テキスト ボックス 497"/>
        <xdr:cNvSpPr txBox="1"/>
      </xdr:nvSpPr>
      <xdr:spPr>
        <a:xfrm>
          <a:off x="6705111" y="168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74016</xdr:rowOff>
    </xdr:from>
    <xdr:to>
      <xdr:col>85</xdr:col>
      <xdr:colOff>127000</xdr:colOff>
      <xdr:row>38</xdr:row>
      <xdr:rowOff>77178</xdr:rowOff>
    </xdr:to>
    <xdr:cxnSp macro="">
      <xdr:nvCxnSpPr>
        <xdr:cNvPr id="528" name="直線コネクタ 527"/>
        <xdr:cNvCxnSpPr/>
      </xdr:nvCxnSpPr>
      <xdr:spPr>
        <a:xfrm>
          <a:off x="15481300" y="6589116"/>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74016</xdr:rowOff>
    </xdr:from>
    <xdr:to>
      <xdr:col>81</xdr:col>
      <xdr:colOff>50800</xdr:colOff>
      <xdr:row>38</xdr:row>
      <xdr:rowOff>92646</xdr:rowOff>
    </xdr:to>
    <xdr:cxnSp macro="">
      <xdr:nvCxnSpPr>
        <xdr:cNvPr id="531" name="直線コネクタ 530"/>
        <xdr:cNvCxnSpPr/>
      </xdr:nvCxnSpPr>
      <xdr:spPr>
        <a:xfrm flipV="1">
          <a:off x="14592300" y="6589116"/>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92646</xdr:rowOff>
    </xdr:from>
    <xdr:to>
      <xdr:col>76</xdr:col>
      <xdr:colOff>114300</xdr:colOff>
      <xdr:row>38</xdr:row>
      <xdr:rowOff>115354</xdr:rowOff>
    </xdr:to>
    <xdr:cxnSp macro="">
      <xdr:nvCxnSpPr>
        <xdr:cNvPr id="534" name="直線コネクタ 533"/>
        <xdr:cNvCxnSpPr/>
      </xdr:nvCxnSpPr>
      <xdr:spPr>
        <a:xfrm flipV="1">
          <a:off x="13703300" y="6607746"/>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115354</xdr:rowOff>
    </xdr:from>
    <xdr:to>
      <xdr:col>71</xdr:col>
      <xdr:colOff>177800</xdr:colOff>
      <xdr:row>38</xdr:row>
      <xdr:rowOff>130404</xdr:rowOff>
    </xdr:to>
    <xdr:cxnSp macro="">
      <xdr:nvCxnSpPr>
        <xdr:cNvPr id="537" name="直線コネクタ 536"/>
        <xdr:cNvCxnSpPr/>
      </xdr:nvCxnSpPr>
      <xdr:spPr>
        <a:xfrm flipV="1">
          <a:off x="12814300" y="6630454"/>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8" name="フローチャート: 判断 537"/>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9" name="テキスト ボックス 538"/>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40" name="フローチャート: 判断 539"/>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41" name="テキスト ボックス 540"/>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26378</xdr:rowOff>
    </xdr:from>
    <xdr:to>
      <xdr:col>85</xdr:col>
      <xdr:colOff>177800</xdr:colOff>
      <xdr:row>38</xdr:row>
      <xdr:rowOff>127978</xdr:rowOff>
    </xdr:to>
    <xdr:sp macro="" textlink="">
      <xdr:nvSpPr>
        <xdr:cNvPr id="547" name="楕円 546"/>
        <xdr:cNvSpPr/>
      </xdr:nvSpPr>
      <xdr:spPr>
        <a:xfrm>
          <a:off x="16268700" y="65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4805</xdr:rowOff>
    </xdr:from>
    <xdr:ext cx="534377" cy="259045"/>
    <xdr:sp macro="" textlink="">
      <xdr:nvSpPr>
        <xdr:cNvPr id="548" name="消防費該当値テキスト"/>
        <xdr:cNvSpPr txBox="1"/>
      </xdr:nvSpPr>
      <xdr:spPr>
        <a:xfrm>
          <a:off x="16370300" y="651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23216</xdr:rowOff>
    </xdr:from>
    <xdr:to>
      <xdr:col>81</xdr:col>
      <xdr:colOff>101600</xdr:colOff>
      <xdr:row>38</xdr:row>
      <xdr:rowOff>124816</xdr:rowOff>
    </xdr:to>
    <xdr:sp macro="" textlink="">
      <xdr:nvSpPr>
        <xdr:cNvPr id="549" name="楕円 548"/>
        <xdr:cNvSpPr/>
      </xdr:nvSpPr>
      <xdr:spPr>
        <a:xfrm>
          <a:off x="15430500" y="65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115943</xdr:rowOff>
    </xdr:from>
    <xdr:ext cx="534377" cy="259045"/>
    <xdr:sp macro="" textlink="">
      <xdr:nvSpPr>
        <xdr:cNvPr id="550" name="テキスト ボックス 549"/>
        <xdr:cNvSpPr txBox="1"/>
      </xdr:nvSpPr>
      <xdr:spPr>
        <a:xfrm>
          <a:off x="15214111" y="66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41846</xdr:rowOff>
    </xdr:from>
    <xdr:to>
      <xdr:col>76</xdr:col>
      <xdr:colOff>165100</xdr:colOff>
      <xdr:row>38</xdr:row>
      <xdr:rowOff>143446</xdr:rowOff>
    </xdr:to>
    <xdr:sp macro="" textlink="">
      <xdr:nvSpPr>
        <xdr:cNvPr id="551" name="楕円 550"/>
        <xdr:cNvSpPr/>
      </xdr:nvSpPr>
      <xdr:spPr>
        <a:xfrm>
          <a:off x="14541500" y="65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134573</xdr:rowOff>
    </xdr:from>
    <xdr:ext cx="534377" cy="259045"/>
    <xdr:sp macro="" textlink="">
      <xdr:nvSpPr>
        <xdr:cNvPr id="552" name="テキスト ボックス 551"/>
        <xdr:cNvSpPr txBox="1"/>
      </xdr:nvSpPr>
      <xdr:spPr>
        <a:xfrm>
          <a:off x="14325111" y="66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64554</xdr:rowOff>
    </xdr:from>
    <xdr:to>
      <xdr:col>72</xdr:col>
      <xdr:colOff>38100</xdr:colOff>
      <xdr:row>38</xdr:row>
      <xdr:rowOff>166154</xdr:rowOff>
    </xdr:to>
    <xdr:sp macro="" textlink="">
      <xdr:nvSpPr>
        <xdr:cNvPr id="553" name="楕円 552"/>
        <xdr:cNvSpPr/>
      </xdr:nvSpPr>
      <xdr:spPr>
        <a:xfrm>
          <a:off x="13652500" y="65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157281</xdr:rowOff>
    </xdr:from>
    <xdr:ext cx="534377" cy="259045"/>
    <xdr:sp macro="" textlink="">
      <xdr:nvSpPr>
        <xdr:cNvPr id="554" name="テキスト ボックス 553"/>
        <xdr:cNvSpPr txBox="1"/>
      </xdr:nvSpPr>
      <xdr:spPr>
        <a:xfrm>
          <a:off x="13436111" y="66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79604</xdr:rowOff>
    </xdr:from>
    <xdr:to>
      <xdr:col>67</xdr:col>
      <xdr:colOff>101600</xdr:colOff>
      <xdr:row>39</xdr:row>
      <xdr:rowOff>9754</xdr:rowOff>
    </xdr:to>
    <xdr:sp macro="" textlink="">
      <xdr:nvSpPr>
        <xdr:cNvPr id="555" name="楕円 554"/>
        <xdr:cNvSpPr/>
      </xdr:nvSpPr>
      <xdr:spPr>
        <a:xfrm>
          <a:off x="12763500" y="65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881</xdr:rowOff>
    </xdr:from>
    <xdr:ext cx="534377" cy="259045"/>
    <xdr:sp macro="" textlink="">
      <xdr:nvSpPr>
        <xdr:cNvPr id="556" name="テキスト ボックス 555"/>
        <xdr:cNvSpPr txBox="1"/>
      </xdr:nvSpPr>
      <xdr:spPr>
        <a:xfrm>
          <a:off x="12547111" y="66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41532</xdr:rowOff>
    </xdr:from>
    <xdr:to>
      <xdr:col>85</xdr:col>
      <xdr:colOff>127000</xdr:colOff>
      <xdr:row>56</xdr:row>
      <xdr:rowOff>130409</xdr:rowOff>
    </xdr:to>
    <xdr:cxnSp macro="">
      <xdr:nvCxnSpPr>
        <xdr:cNvPr id="588" name="直線コネクタ 587"/>
        <xdr:cNvCxnSpPr/>
      </xdr:nvCxnSpPr>
      <xdr:spPr>
        <a:xfrm>
          <a:off x="15481300" y="9642732"/>
          <a:ext cx="838200" cy="8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2180</xdr:rowOff>
    </xdr:from>
    <xdr:to>
      <xdr:col>81</xdr:col>
      <xdr:colOff>50800</xdr:colOff>
      <xdr:row>56</xdr:row>
      <xdr:rowOff>41532</xdr:rowOff>
    </xdr:to>
    <xdr:cxnSp macro="">
      <xdr:nvCxnSpPr>
        <xdr:cNvPr id="591" name="直線コネクタ 590"/>
        <xdr:cNvCxnSpPr/>
      </xdr:nvCxnSpPr>
      <xdr:spPr>
        <a:xfrm>
          <a:off x="14592300" y="9431930"/>
          <a:ext cx="889000" cy="2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2180</xdr:rowOff>
    </xdr:from>
    <xdr:to>
      <xdr:col>76</xdr:col>
      <xdr:colOff>114300</xdr:colOff>
      <xdr:row>56</xdr:row>
      <xdr:rowOff>148910</xdr:rowOff>
    </xdr:to>
    <xdr:cxnSp macro="">
      <xdr:nvCxnSpPr>
        <xdr:cNvPr id="594" name="直線コネクタ 593"/>
        <xdr:cNvCxnSpPr/>
      </xdr:nvCxnSpPr>
      <xdr:spPr>
        <a:xfrm flipV="1">
          <a:off x="13703300" y="9431930"/>
          <a:ext cx="889000" cy="3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56485</xdr:rowOff>
    </xdr:from>
    <xdr:ext cx="534377" cy="259045"/>
    <xdr:sp macro="" textlink="">
      <xdr:nvSpPr>
        <xdr:cNvPr id="596" name="テキスト ボックス 595"/>
        <xdr:cNvSpPr txBox="1"/>
      </xdr:nvSpPr>
      <xdr:spPr>
        <a:xfrm>
          <a:off x="14325111" y="965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148910</xdr:rowOff>
    </xdr:from>
    <xdr:to>
      <xdr:col>71</xdr:col>
      <xdr:colOff>177800</xdr:colOff>
      <xdr:row>57</xdr:row>
      <xdr:rowOff>104757</xdr:rowOff>
    </xdr:to>
    <xdr:cxnSp macro="">
      <xdr:nvCxnSpPr>
        <xdr:cNvPr id="597" name="直線コネクタ 596"/>
        <xdr:cNvCxnSpPr/>
      </xdr:nvCxnSpPr>
      <xdr:spPr>
        <a:xfrm flipV="1">
          <a:off x="12814300" y="9750110"/>
          <a:ext cx="889000" cy="12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35930</xdr:rowOff>
    </xdr:from>
    <xdr:to>
      <xdr:col>72</xdr:col>
      <xdr:colOff>38100</xdr:colOff>
      <xdr:row>55</xdr:row>
      <xdr:rowOff>137530</xdr:rowOff>
    </xdr:to>
    <xdr:sp macro="" textlink="">
      <xdr:nvSpPr>
        <xdr:cNvPr id="598" name="フローチャート: 判断 597"/>
        <xdr:cNvSpPr/>
      </xdr:nvSpPr>
      <xdr:spPr>
        <a:xfrm>
          <a:off x="13652500" y="946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154057</xdr:rowOff>
    </xdr:from>
    <xdr:ext cx="534377" cy="259045"/>
    <xdr:sp macro="" textlink="">
      <xdr:nvSpPr>
        <xdr:cNvPr id="599" name="テキスト ボックス 598"/>
        <xdr:cNvSpPr txBox="1"/>
      </xdr:nvSpPr>
      <xdr:spPr>
        <a:xfrm>
          <a:off x="13436111" y="924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45858</xdr:rowOff>
    </xdr:from>
    <xdr:to>
      <xdr:col>67</xdr:col>
      <xdr:colOff>101600</xdr:colOff>
      <xdr:row>55</xdr:row>
      <xdr:rowOff>147458</xdr:rowOff>
    </xdr:to>
    <xdr:sp macro="" textlink="">
      <xdr:nvSpPr>
        <xdr:cNvPr id="600" name="フローチャート: 判断 599"/>
        <xdr:cNvSpPr/>
      </xdr:nvSpPr>
      <xdr:spPr>
        <a:xfrm>
          <a:off x="12763500" y="947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163985</xdr:rowOff>
    </xdr:from>
    <xdr:ext cx="534377" cy="259045"/>
    <xdr:sp macro="" textlink="">
      <xdr:nvSpPr>
        <xdr:cNvPr id="601" name="テキスト ボックス 600"/>
        <xdr:cNvSpPr txBox="1"/>
      </xdr:nvSpPr>
      <xdr:spPr>
        <a:xfrm>
          <a:off x="12547111" y="9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79609</xdr:rowOff>
    </xdr:from>
    <xdr:to>
      <xdr:col>85</xdr:col>
      <xdr:colOff>177800</xdr:colOff>
      <xdr:row>57</xdr:row>
      <xdr:rowOff>9759</xdr:rowOff>
    </xdr:to>
    <xdr:sp macro="" textlink="">
      <xdr:nvSpPr>
        <xdr:cNvPr id="607" name="楕円 606"/>
        <xdr:cNvSpPr/>
      </xdr:nvSpPr>
      <xdr:spPr>
        <a:xfrm>
          <a:off x="16268700" y="96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58036</xdr:rowOff>
    </xdr:from>
    <xdr:ext cx="534377" cy="259045"/>
    <xdr:sp macro="" textlink="">
      <xdr:nvSpPr>
        <xdr:cNvPr id="608" name="教育費該当値テキスト"/>
        <xdr:cNvSpPr txBox="1"/>
      </xdr:nvSpPr>
      <xdr:spPr>
        <a:xfrm>
          <a:off x="16370300" y="965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162182</xdr:rowOff>
    </xdr:from>
    <xdr:to>
      <xdr:col>81</xdr:col>
      <xdr:colOff>101600</xdr:colOff>
      <xdr:row>56</xdr:row>
      <xdr:rowOff>92332</xdr:rowOff>
    </xdr:to>
    <xdr:sp macro="" textlink="">
      <xdr:nvSpPr>
        <xdr:cNvPr id="609" name="楕円 608"/>
        <xdr:cNvSpPr/>
      </xdr:nvSpPr>
      <xdr:spPr>
        <a:xfrm>
          <a:off x="15430500" y="95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108859</xdr:rowOff>
    </xdr:from>
    <xdr:ext cx="534377" cy="259045"/>
    <xdr:sp macro="" textlink="">
      <xdr:nvSpPr>
        <xdr:cNvPr id="610" name="テキスト ボックス 609"/>
        <xdr:cNvSpPr txBox="1"/>
      </xdr:nvSpPr>
      <xdr:spPr>
        <a:xfrm>
          <a:off x="15214111" y="93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122830</xdr:rowOff>
    </xdr:from>
    <xdr:to>
      <xdr:col>76</xdr:col>
      <xdr:colOff>165100</xdr:colOff>
      <xdr:row>55</xdr:row>
      <xdr:rowOff>52980</xdr:rowOff>
    </xdr:to>
    <xdr:sp macro="" textlink="">
      <xdr:nvSpPr>
        <xdr:cNvPr id="611" name="楕円 610"/>
        <xdr:cNvSpPr/>
      </xdr:nvSpPr>
      <xdr:spPr>
        <a:xfrm>
          <a:off x="14541500" y="93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69507</xdr:rowOff>
    </xdr:from>
    <xdr:ext cx="534377" cy="259045"/>
    <xdr:sp macro="" textlink="">
      <xdr:nvSpPr>
        <xdr:cNvPr id="612" name="テキスト ボックス 611"/>
        <xdr:cNvSpPr txBox="1"/>
      </xdr:nvSpPr>
      <xdr:spPr>
        <a:xfrm>
          <a:off x="14325111" y="915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98110</xdr:rowOff>
    </xdr:from>
    <xdr:to>
      <xdr:col>72</xdr:col>
      <xdr:colOff>38100</xdr:colOff>
      <xdr:row>57</xdr:row>
      <xdr:rowOff>28260</xdr:rowOff>
    </xdr:to>
    <xdr:sp macro="" textlink="">
      <xdr:nvSpPr>
        <xdr:cNvPr id="613" name="楕円 612"/>
        <xdr:cNvSpPr/>
      </xdr:nvSpPr>
      <xdr:spPr>
        <a:xfrm>
          <a:off x="13652500" y="96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19387</xdr:rowOff>
    </xdr:from>
    <xdr:ext cx="534377" cy="259045"/>
    <xdr:sp macro="" textlink="">
      <xdr:nvSpPr>
        <xdr:cNvPr id="614" name="テキスト ボックス 613"/>
        <xdr:cNvSpPr txBox="1"/>
      </xdr:nvSpPr>
      <xdr:spPr>
        <a:xfrm>
          <a:off x="13436111" y="979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53957</xdr:rowOff>
    </xdr:from>
    <xdr:to>
      <xdr:col>67</xdr:col>
      <xdr:colOff>101600</xdr:colOff>
      <xdr:row>57</xdr:row>
      <xdr:rowOff>155557</xdr:rowOff>
    </xdr:to>
    <xdr:sp macro="" textlink="">
      <xdr:nvSpPr>
        <xdr:cNvPr id="615" name="楕円 614"/>
        <xdr:cNvSpPr/>
      </xdr:nvSpPr>
      <xdr:spPr>
        <a:xfrm>
          <a:off x="12763500" y="982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146684</xdr:rowOff>
    </xdr:from>
    <xdr:ext cx="534377" cy="259045"/>
    <xdr:sp macro="" textlink="">
      <xdr:nvSpPr>
        <xdr:cNvPr id="616" name="テキスト ボックス 615"/>
        <xdr:cNvSpPr txBox="1"/>
      </xdr:nvSpPr>
      <xdr:spPr>
        <a:xfrm>
          <a:off x="12547111" y="99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93588</xdr:rowOff>
    </xdr:from>
    <xdr:to>
      <xdr:col>81</xdr:col>
      <xdr:colOff>50800</xdr:colOff>
      <xdr:row>79</xdr:row>
      <xdr:rowOff>98879</xdr:rowOff>
    </xdr:to>
    <xdr:cxnSp macro="">
      <xdr:nvCxnSpPr>
        <xdr:cNvPr id="650" name="直線コネクタ 649"/>
        <xdr:cNvCxnSpPr/>
      </xdr:nvCxnSpPr>
      <xdr:spPr>
        <a:xfrm>
          <a:off x="14592300" y="13638138"/>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93588</xdr:rowOff>
    </xdr:from>
    <xdr:to>
      <xdr:col>76</xdr:col>
      <xdr:colOff>114300</xdr:colOff>
      <xdr:row>79</xdr:row>
      <xdr:rowOff>95613</xdr:rowOff>
    </xdr:to>
    <xdr:cxnSp macro="">
      <xdr:nvCxnSpPr>
        <xdr:cNvPr id="653" name="直線コネクタ 652"/>
        <xdr:cNvCxnSpPr/>
      </xdr:nvCxnSpPr>
      <xdr:spPr>
        <a:xfrm flipV="1">
          <a:off x="13703300" y="13638138"/>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74941</xdr:rowOff>
    </xdr:from>
    <xdr:to>
      <xdr:col>71</xdr:col>
      <xdr:colOff>177800</xdr:colOff>
      <xdr:row>79</xdr:row>
      <xdr:rowOff>95613</xdr:rowOff>
    </xdr:to>
    <xdr:cxnSp macro="">
      <xdr:nvCxnSpPr>
        <xdr:cNvPr id="656" name="直線コネクタ 655"/>
        <xdr:cNvCxnSpPr/>
      </xdr:nvCxnSpPr>
      <xdr:spPr>
        <a:xfrm>
          <a:off x="12814300" y="13619491"/>
          <a:ext cx="8890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120430</xdr:rowOff>
    </xdr:from>
    <xdr:to>
      <xdr:col>72</xdr:col>
      <xdr:colOff>38100</xdr:colOff>
      <xdr:row>79</xdr:row>
      <xdr:rowOff>50580</xdr:rowOff>
    </xdr:to>
    <xdr:sp macro="" textlink="">
      <xdr:nvSpPr>
        <xdr:cNvPr id="657" name="フローチャート: 判断 656"/>
        <xdr:cNvSpPr/>
      </xdr:nvSpPr>
      <xdr:spPr>
        <a:xfrm>
          <a:off x="13652500" y="1349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67107</xdr:rowOff>
    </xdr:from>
    <xdr:ext cx="469744" cy="259045"/>
    <xdr:sp macro="" textlink="">
      <xdr:nvSpPr>
        <xdr:cNvPr id="658" name="テキスト ボックス 657"/>
        <xdr:cNvSpPr txBox="1"/>
      </xdr:nvSpPr>
      <xdr:spPr>
        <a:xfrm>
          <a:off x="13468428" y="1326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157448</xdr:rowOff>
    </xdr:from>
    <xdr:to>
      <xdr:col>67</xdr:col>
      <xdr:colOff>101600</xdr:colOff>
      <xdr:row>79</xdr:row>
      <xdr:rowOff>87598</xdr:rowOff>
    </xdr:to>
    <xdr:sp macro="" textlink="">
      <xdr:nvSpPr>
        <xdr:cNvPr id="659" name="フローチャート: 判断 658"/>
        <xdr:cNvSpPr/>
      </xdr:nvSpPr>
      <xdr:spPr>
        <a:xfrm>
          <a:off x="12763500" y="1353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104125</xdr:rowOff>
    </xdr:from>
    <xdr:ext cx="469744" cy="259045"/>
    <xdr:sp macro="" textlink="">
      <xdr:nvSpPr>
        <xdr:cNvPr id="660" name="テキスト ボックス 659"/>
        <xdr:cNvSpPr txBox="1"/>
      </xdr:nvSpPr>
      <xdr:spPr>
        <a:xfrm>
          <a:off x="12579428" y="1330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42788</xdr:rowOff>
    </xdr:from>
    <xdr:to>
      <xdr:col>76</xdr:col>
      <xdr:colOff>165100</xdr:colOff>
      <xdr:row>79</xdr:row>
      <xdr:rowOff>144388</xdr:rowOff>
    </xdr:to>
    <xdr:sp macro="" textlink="">
      <xdr:nvSpPr>
        <xdr:cNvPr id="670" name="楕円 669"/>
        <xdr:cNvSpPr/>
      </xdr:nvSpPr>
      <xdr:spPr>
        <a:xfrm>
          <a:off x="145415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135515</xdr:rowOff>
    </xdr:from>
    <xdr:ext cx="378565" cy="259045"/>
    <xdr:sp macro="" textlink="">
      <xdr:nvSpPr>
        <xdr:cNvPr id="671" name="テキスト ボックス 670"/>
        <xdr:cNvSpPr txBox="1"/>
      </xdr:nvSpPr>
      <xdr:spPr>
        <a:xfrm>
          <a:off x="14403017" y="136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44813</xdr:rowOff>
    </xdr:from>
    <xdr:to>
      <xdr:col>72</xdr:col>
      <xdr:colOff>38100</xdr:colOff>
      <xdr:row>79</xdr:row>
      <xdr:rowOff>146413</xdr:rowOff>
    </xdr:to>
    <xdr:sp macro="" textlink="">
      <xdr:nvSpPr>
        <xdr:cNvPr id="672" name="楕円 671"/>
        <xdr:cNvSpPr/>
      </xdr:nvSpPr>
      <xdr:spPr>
        <a:xfrm>
          <a:off x="13652500" y="135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137540</xdr:rowOff>
    </xdr:from>
    <xdr:ext cx="378565" cy="259045"/>
    <xdr:sp macro="" textlink="">
      <xdr:nvSpPr>
        <xdr:cNvPr id="673" name="テキスト ボックス 672"/>
        <xdr:cNvSpPr txBox="1"/>
      </xdr:nvSpPr>
      <xdr:spPr>
        <a:xfrm>
          <a:off x="13514017" y="136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24141</xdr:rowOff>
    </xdr:from>
    <xdr:to>
      <xdr:col>67</xdr:col>
      <xdr:colOff>101600</xdr:colOff>
      <xdr:row>79</xdr:row>
      <xdr:rowOff>125741</xdr:rowOff>
    </xdr:to>
    <xdr:sp macro="" textlink="">
      <xdr:nvSpPr>
        <xdr:cNvPr id="674" name="楕円 673"/>
        <xdr:cNvSpPr/>
      </xdr:nvSpPr>
      <xdr:spPr>
        <a:xfrm>
          <a:off x="12763500" y="1356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116868</xdr:rowOff>
    </xdr:from>
    <xdr:ext cx="469744" cy="259045"/>
    <xdr:sp macro="" textlink="">
      <xdr:nvSpPr>
        <xdr:cNvPr id="675" name="テキスト ボックス 674"/>
        <xdr:cNvSpPr txBox="1"/>
      </xdr:nvSpPr>
      <xdr:spPr>
        <a:xfrm>
          <a:off x="12579428" y="1366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70647</xdr:rowOff>
    </xdr:from>
    <xdr:to>
      <xdr:col>85</xdr:col>
      <xdr:colOff>127000</xdr:colOff>
      <xdr:row>97</xdr:row>
      <xdr:rowOff>86534</xdr:rowOff>
    </xdr:to>
    <xdr:cxnSp macro="">
      <xdr:nvCxnSpPr>
        <xdr:cNvPr id="706" name="直線コネクタ 705"/>
        <xdr:cNvCxnSpPr/>
      </xdr:nvCxnSpPr>
      <xdr:spPr>
        <a:xfrm>
          <a:off x="15481300" y="16701297"/>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57175</xdr:rowOff>
    </xdr:from>
    <xdr:to>
      <xdr:col>81</xdr:col>
      <xdr:colOff>50800</xdr:colOff>
      <xdr:row>97</xdr:row>
      <xdr:rowOff>70647</xdr:rowOff>
    </xdr:to>
    <xdr:cxnSp macro="">
      <xdr:nvCxnSpPr>
        <xdr:cNvPr id="709" name="直線コネクタ 708"/>
        <xdr:cNvCxnSpPr/>
      </xdr:nvCxnSpPr>
      <xdr:spPr>
        <a:xfrm>
          <a:off x="14592300" y="16687825"/>
          <a:ext cx="889000" cy="1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33956</xdr:rowOff>
    </xdr:from>
    <xdr:to>
      <xdr:col>76</xdr:col>
      <xdr:colOff>114300</xdr:colOff>
      <xdr:row>97</xdr:row>
      <xdr:rowOff>57175</xdr:rowOff>
    </xdr:to>
    <xdr:cxnSp macro="">
      <xdr:nvCxnSpPr>
        <xdr:cNvPr id="712" name="直線コネクタ 711"/>
        <xdr:cNvCxnSpPr/>
      </xdr:nvCxnSpPr>
      <xdr:spPr>
        <a:xfrm>
          <a:off x="13703300" y="16664606"/>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19931</xdr:rowOff>
    </xdr:from>
    <xdr:to>
      <xdr:col>71</xdr:col>
      <xdr:colOff>177800</xdr:colOff>
      <xdr:row>97</xdr:row>
      <xdr:rowOff>33956</xdr:rowOff>
    </xdr:to>
    <xdr:cxnSp macro="">
      <xdr:nvCxnSpPr>
        <xdr:cNvPr id="715" name="直線コネクタ 714"/>
        <xdr:cNvCxnSpPr/>
      </xdr:nvCxnSpPr>
      <xdr:spPr>
        <a:xfrm>
          <a:off x="12814300" y="16650581"/>
          <a:ext cx="889000" cy="1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52684</xdr:rowOff>
    </xdr:from>
    <xdr:to>
      <xdr:col>72</xdr:col>
      <xdr:colOff>38100</xdr:colOff>
      <xdr:row>94</xdr:row>
      <xdr:rowOff>154284</xdr:rowOff>
    </xdr:to>
    <xdr:sp macro="" textlink="">
      <xdr:nvSpPr>
        <xdr:cNvPr id="716" name="フローチャート: 判断 715"/>
        <xdr:cNvSpPr/>
      </xdr:nvSpPr>
      <xdr:spPr>
        <a:xfrm>
          <a:off x="13652500" y="1616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170811</xdr:rowOff>
    </xdr:from>
    <xdr:ext cx="534377" cy="259045"/>
    <xdr:sp macro="" textlink="">
      <xdr:nvSpPr>
        <xdr:cNvPr id="717" name="テキスト ボックス 716"/>
        <xdr:cNvSpPr txBox="1"/>
      </xdr:nvSpPr>
      <xdr:spPr>
        <a:xfrm>
          <a:off x="13436111" y="159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38167</xdr:rowOff>
    </xdr:from>
    <xdr:to>
      <xdr:col>67</xdr:col>
      <xdr:colOff>101600</xdr:colOff>
      <xdr:row>94</xdr:row>
      <xdr:rowOff>139767</xdr:rowOff>
    </xdr:to>
    <xdr:sp macro="" textlink="">
      <xdr:nvSpPr>
        <xdr:cNvPr id="718" name="フローチャート: 判断 717"/>
        <xdr:cNvSpPr/>
      </xdr:nvSpPr>
      <xdr:spPr>
        <a:xfrm>
          <a:off x="12763500" y="1615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156294</xdr:rowOff>
    </xdr:from>
    <xdr:ext cx="534377" cy="259045"/>
    <xdr:sp macro="" textlink="">
      <xdr:nvSpPr>
        <xdr:cNvPr id="719" name="テキスト ボックス 718"/>
        <xdr:cNvSpPr txBox="1"/>
      </xdr:nvSpPr>
      <xdr:spPr>
        <a:xfrm>
          <a:off x="12547111" y="159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35734</xdr:rowOff>
    </xdr:from>
    <xdr:to>
      <xdr:col>85</xdr:col>
      <xdr:colOff>177800</xdr:colOff>
      <xdr:row>97</xdr:row>
      <xdr:rowOff>137334</xdr:rowOff>
    </xdr:to>
    <xdr:sp macro="" textlink="">
      <xdr:nvSpPr>
        <xdr:cNvPr id="725" name="楕円 724"/>
        <xdr:cNvSpPr/>
      </xdr:nvSpPr>
      <xdr:spPr>
        <a:xfrm>
          <a:off x="16268700" y="166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14161</xdr:rowOff>
    </xdr:from>
    <xdr:ext cx="534377" cy="259045"/>
    <xdr:sp macro="" textlink="">
      <xdr:nvSpPr>
        <xdr:cNvPr id="726" name="公債費該当値テキスト"/>
        <xdr:cNvSpPr txBox="1"/>
      </xdr:nvSpPr>
      <xdr:spPr>
        <a:xfrm>
          <a:off x="16370300" y="166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19847</xdr:rowOff>
    </xdr:from>
    <xdr:to>
      <xdr:col>81</xdr:col>
      <xdr:colOff>101600</xdr:colOff>
      <xdr:row>97</xdr:row>
      <xdr:rowOff>121447</xdr:rowOff>
    </xdr:to>
    <xdr:sp macro="" textlink="">
      <xdr:nvSpPr>
        <xdr:cNvPr id="727" name="楕円 726"/>
        <xdr:cNvSpPr/>
      </xdr:nvSpPr>
      <xdr:spPr>
        <a:xfrm>
          <a:off x="15430500" y="166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112574</xdr:rowOff>
    </xdr:from>
    <xdr:ext cx="534377" cy="259045"/>
    <xdr:sp macro="" textlink="">
      <xdr:nvSpPr>
        <xdr:cNvPr id="728" name="テキスト ボックス 727"/>
        <xdr:cNvSpPr txBox="1"/>
      </xdr:nvSpPr>
      <xdr:spPr>
        <a:xfrm>
          <a:off x="15214111" y="1674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6375</xdr:rowOff>
    </xdr:from>
    <xdr:to>
      <xdr:col>76</xdr:col>
      <xdr:colOff>165100</xdr:colOff>
      <xdr:row>97</xdr:row>
      <xdr:rowOff>107975</xdr:rowOff>
    </xdr:to>
    <xdr:sp macro="" textlink="">
      <xdr:nvSpPr>
        <xdr:cNvPr id="729" name="楕円 728"/>
        <xdr:cNvSpPr/>
      </xdr:nvSpPr>
      <xdr:spPr>
        <a:xfrm>
          <a:off x="14541500" y="166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99102</xdr:rowOff>
    </xdr:from>
    <xdr:ext cx="534377" cy="259045"/>
    <xdr:sp macro="" textlink="">
      <xdr:nvSpPr>
        <xdr:cNvPr id="730" name="テキスト ボックス 729"/>
        <xdr:cNvSpPr txBox="1"/>
      </xdr:nvSpPr>
      <xdr:spPr>
        <a:xfrm>
          <a:off x="14325111" y="167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154606</xdr:rowOff>
    </xdr:from>
    <xdr:to>
      <xdr:col>72</xdr:col>
      <xdr:colOff>38100</xdr:colOff>
      <xdr:row>97</xdr:row>
      <xdr:rowOff>84756</xdr:rowOff>
    </xdr:to>
    <xdr:sp macro="" textlink="">
      <xdr:nvSpPr>
        <xdr:cNvPr id="731" name="楕円 730"/>
        <xdr:cNvSpPr/>
      </xdr:nvSpPr>
      <xdr:spPr>
        <a:xfrm>
          <a:off x="13652500" y="1661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75883</xdr:rowOff>
    </xdr:from>
    <xdr:ext cx="534377" cy="259045"/>
    <xdr:sp macro="" textlink="">
      <xdr:nvSpPr>
        <xdr:cNvPr id="732" name="テキスト ボックス 731"/>
        <xdr:cNvSpPr txBox="1"/>
      </xdr:nvSpPr>
      <xdr:spPr>
        <a:xfrm>
          <a:off x="13436111" y="1670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140581</xdr:rowOff>
    </xdr:from>
    <xdr:to>
      <xdr:col>67</xdr:col>
      <xdr:colOff>101600</xdr:colOff>
      <xdr:row>97</xdr:row>
      <xdr:rowOff>70731</xdr:rowOff>
    </xdr:to>
    <xdr:sp macro="" textlink="">
      <xdr:nvSpPr>
        <xdr:cNvPr id="733" name="楕円 732"/>
        <xdr:cNvSpPr/>
      </xdr:nvSpPr>
      <xdr:spPr>
        <a:xfrm>
          <a:off x="12763500" y="165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61858</xdr:rowOff>
    </xdr:from>
    <xdr:ext cx="534377" cy="259045"/>
    <xdr:sp macro="" textlink="">
      <xdr:nvSpPr>
        <xdr:cNvPr id="734" name="テキスト ボックス 733"/>
        <xdr:cNvSpPr txBox="1"/>
      </xdr:nvSpPr>
      <xdr:spPr>
        <a:xfrm>
          <a:off x="12547111" y="166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45793</xdr:rowOff>
    </xdr:from>
    <xdr:to>
      <xdr:col>102</xdr:col>
      <xdr:colOff>165100</xdr:colOff>
      <xdr:row>39</xdr:row>
      <xdr:rowOff>147393</xdr:rowOff>
    </xdr:to>
    <xdr:sp macro="" textlink="">
      <xdr:nvSpPr>
        <xdr:cNvPr id="775" name="フローチャート: 判断 774"/>
        <xdr:cNvSpPr/>
      </xdr:nvSpPr>
      <xdr:spPr>
        <a:xfrm>
          <a:off x="19494500" y="673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163920</xdr:rowOff>
    </xdr:from>
    <xdr:ext cx="313932" cy="259045"/>
    <xdr:sp macro="" textlink="">
      <xdr:nvSpPr>
        <xdr:cNvPr id="776" name="テキスト ボックス 775"/>
        <xdr:cNvSpPr txBox="1"/>
      </xdr:nvSpPr>
      <xdr:spPr>
        <a:xfrm>
          <a:off x="19388333" y="65075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40731</xdr:rowOff>
    </xdr:from>
    <xdr:to>
      <xdr:col>98</xdr:col>
      <xdr:colOff>38100</xdr:colOff>
      <xdr:row>39</xdr:row>
      <xdr:rowOff>142331</xdr:rowOff>
    </xdr:to>
    <xdr:sp macro="" textlink="">
      <xdr:nvSpPr>
        <xdr:cNvPr id="777" name="フローチャート: 判断 776"/>
        <xdr:cNvSpPr/>
      </xdr:nvSpPr>
      <xdr:spPr>
        <a:xfrm>
          <a:off x="18605500" y="672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158858</xdr:rowOff>
    </xdr:from>
    <xdr:ext cx="313932" cy="259045"/>
    <xdr:sp macro="" textlink="">
      <xdr:nvSpPr>
        <xdr:cNvPr id="778" name="テキスト ボックス 777"/>
        <xdr:cNvSpPr txBox="1"/>
      </xdr:nvSpPr>
      <xdr:spPr>
        <a:xfrm>
          <a:off x="18499333" y="650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構成項目別では、歳出決算総額の住民一人当たり</a:t>
          </a:r>
          <a:r>
            <a:rPr kumimoji="1" lang="en-US" altLang="ja-JP" sz="1300">
              <a:latin typeface="ＭＳ Ｐゴシック" panose="020B0600070205080204" pitchFamily="50" charset="-128"/>
              <a:ea typeface="ＭＳ Ｐゴシック" panose="020B0600070205080204" pitchFamily="50" charset="-128"/>
            </a:rPr>
            <a:t>455,721</a:t>
          </a:r>
          <a:r>
            <a:rPr kumimoji="1" lang="ja-JP" altLang="en-US" sz="1300">
              <a:latin typeface="ＭＳ Ｐゴシック" panose="020B0600070205080204" pitchFamily="50" charset="-128"/>
              <a:ea typeface="ＭＳ Ｐゴシック" panose="020B0600070205080204" pitchFamily="50" charset="-128"/>
            </a:rPr>
            <a:t>円の約</a:t>
          </a:r>
          <a:r>
            <a:rPr kumimoji="1" lang="en-US" altLang="ja-JP" sz="1300">
              <a:latin typeface="ＭＳ Ｐゴシック" panose="020B0600070205080204" pitchFamily="50" charset="-128"/>
              <a:ea typeface="ＭＳ Ｐゴシック" panose="020B0600070205080204" pitchFamily="50" charset="-128"/>
            </a:rPr>
            <a:t>48.4%</a:t>
          </a:r>
          <a:r>
            <a:rPr kumimoji="1" lang="ja-JP" altLang="en-US" sz="1300">
              <a:latin typeface="ＭＳ Ｐゴシック" panose="020B0600070205080204" pitchFamily="50" charset="-128"/>
              <a:ea typeface="ＭＳ Ｐゴシック" panose="020B0600070205080204" pitchFamily="50" charset="-128"/>
            </a:rPr>
            <a:t>を占める民生費が</a:t>
          </a:r>
          <a:r>
            <a:rPr kumimoji="1" lang="en-US" altLang="ja-JP" sz="1300">
              <a:latin typeface="ＭＳ Ｐゴシック" panose="020B0600070205080204" pitchFamily="50" charset="-128"/>
              <a:ea typeface="ＭＳ Ｐゴシック" panose="020B0600070205080204" pitchFamily="50" charset="-128"/>
            </a:rPr>
            <a:t>220,724</a:t>
          </a:r>
          <a:r>
            <a:rPr kumimoji="1" lang="ja-JP" altLang="en-US" sz="1300">
              <a:latin typeface="ＭＳ Ｐゴシック" panose="020B0600070205080204" pitchFamily="50" charset="-128"/>
              <a:ea typeface="ＭＳ Ｐゴシック" panose="020B0600070205080204" pitchFamily="50" charset="-128"/>
            </a:rPr>
            <a:t>円と最も高く、総務費が</a:t>
          </a:r>
          <a:r>
            <a:rPr kumimoji="1" lang="en-US" altLang="ja-JP" sz="1300">
              <a:latin typeface="ＭＳ Ｐゴシック" panose="020B0600070205080204" pitchFamily="50" charset="-128"/>
              <a:ea typeface="ＭＳ Ｐゴシック" panose="020B0600070205080204" pitchFamily="50" charset="-128"/>
            </a:rPr>
            <a:t>71,354</a:t>
          </a:r>
          <a:r>
            <a:rPr kumimoji="1" lang="ja-JP" altLang="en-US" sz="1300">
              <a:latin typeface="ＭＳ Ｐゴシック" panose="020B0600070205080204" pitchFamily="50" charset="-128"/>
              <a:ea typeface="ＭＳ Ｐゴシック" panose="020B0600070205080204" pitchFamily="50" charset="-128"/>
            </a:rPr>
            <a:t>円、教育費が</a:t>
          </a:r>
          <a:r>
            <a:rPr kumimoji="1" lang="en-US" altLang="ja-JP" sz="1300">
              <a:latin typeface="ＭＳ Ｐゴシック" panose="020B0600070205080204" pitchFamily="50" charset="-128"/>
              <a:ea typeface="ＭＳ Ｐゴシック" panose="020B0600070205080204" pitchFamily="50" charset="-128"/>
            </a:rPr>
            <a:t>49,569</a:t>
          </a:r>
          <a:r>
            <a:rPr kumimoji="1" lang="ja-JP" altLang="en-US" sz="1300">
              <a:latin typeface="ＭＳ Ｐゴシック" panose="020B0600070205080204" pitchFamily="50" charset="-128"/>
              <a:ea typeface="ＭＳ Ｐゴシック" panose="020B0600070205080204" pitchFamily="50" charset="-128"/>
            </a:rPr>
            <a:t>円、衛生費が</a:t>
          </a:r>
          <a:r>
            <a:rPr kumimoji="1" lang="en-US" altLang="ja-JP" sz="1300">
              <a:latin typeface="ＭＳ Ｐゴシック" panose="020B0600070205080204" pitchFamily="50" charset="-128"/>
              <a:ea typeface="ＭＳ Ｐゴシック" panose="020B0600070205080204" pitchFamily="50" charset="-128"/>
            </a:rPr>
            <a:t>38,450</a:t>
          </a:r>
          <a:r>
            <a:rPr kumimoji="1" lang="ja-JP" altLang="en-US" sz="1300">
              <a:latin typeface="ＭＳ Ｐゴシック" panose="020B0600070205080204" pitchFamily="50" charset="-128"/>
              <a:ea typeface="ＭＳ Ｐゴシック" panose="020B0600070205080204" pitchFamily="50" charset="-128"/>
            </a:rPr>
            <a:t>円と次いでいる。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民生費に占める主なものとしては、認可保育園等に対する施設型給付費があり、待機児童対策に伴う新規園の増加により年々増加している。また、障害福祉サービス費等給付事業などの社会福祉費や、介護保険特別会計事業など老人福祉費も増加傾向にある。</a:t>
          </a:r>
        </a:p>
        <a:p>
          <a:r>
            <a:rPr kumimoji="1" lang="ja-JP" altLang="en-US" sz="1300">
              <a:latin typeface="ＭＳ Ｐゴシック" panose="020B0600070205080204" pitchFamily="50" charset="-128"/>
              <a:ea typeface="ＭＳ Ｐゴシック" panose="020B0600070205080204" pitchFamily="50" charset="-128"/>
            </a:rPr>
            <a:t>総務費は、公共施設整備基金積立金の大幅減に加え寄付額の減によるふるさと納税関係経費の減少が大きく影響し前年対比</a:t>
          </a:r>
          <a:r>
            <a:rPr kumimoji="1" lang="en-US" altLang="ja-JP" sz="1300">
              <a:latin typeface="ＭＳ Ｐゴシック" panose="020B0600070205080204" pitchFamily="50" charset="-128"/>
              <a:ea typeface="ＭＳ Ｐゴシック" panose="020B0600070205080204" pitchFamily="50" charset="-128"/>
            </a:rPr>
            <a:t>17,956</a:t>
          </a:r>
          <a:r>
            <a:rPr kumimoji="1" lang="ja-JP" altLang="en-US" sz="1300">
              <a:latin typeface="ＭＳ Ｐゴシック" panose="020B0600070205080204" pitchFamily="50" charset="-128"/>
              <a:ea typeface="ＭＳ Ｐゴシック" panose="020B0600070205080204" pitchFamily="50" charset="-128"/>
            </a:rPr>
            <a:t>円の減となっているが、全体に対する割合は依然大きい。</a:t>
          </a:r>
        </a:p>
        <a:p>
          <a:r>
            <a:rPr kumimoji="1" lang="ja-JP" altLang="en-US" sz="1300">
              <a:latin typeface="ＭＳ Ｐゴシック" panose="020B0600070205080204" pitchFamily="50" charset="-128"/>
              <a:ea typeface="ＭＳ Ｐゴシック" panose="020B0600070205080204" pitchFamily="50" charset="-128"/>
            </a:rPr>
            <a:t>今後は学校施設の建替事業が予定されており、教育費については高い水準で推移していくものと見込まれることに伴い、公債費も増大していくものと考えられるため、各事業の緊急性及び必要性を精査のうえ、公債費が将来の財政運営に影響を及ぼすことの無い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財政規模に対し、財政調整基金残高は前年度比</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％増となった、主な要因は、昨年度に引き地方創生臨時特別交付金の活用により、一般財源の抑制が図られたため、財政調整基金の取崩額よりも積立額が上回ったことが挙げられる。その結果、実質収支額も</a:t>
          </a:r>
          <a:r>
            <a:rPr kumimoji="1" lang="en-US" altLang="ja-JP" sz="1400">
              <a:latin typeface="ＭＳ ゴシック" pitchFamily="49" charset="-128"/>
              <a:ea typeface="ＭＳ ゴシック" pitchFamily="49" charset="-128"/>
            </a:rPr>
            <a:t>8.78</a:t>
          </a:r>
          <a:r>
            <a:rPr kumimoji="1" lang="ja-JP" altLang="en-US" sz="1400">
              <a:latin typeface="ＭＳ ゴシック" pitchFamily="49" charset="-128"/>
              <a:ea typeface="ＭＳ ゴシック" pitchFamily="49" charset="-128"/>
            </a:rPr>
            <a:t>％となっており、前年度比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ポイント増となった。しかし、今後は公立小中学校の建替整備があり、基金残高は大幅に減少することが見込まれる。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いて、各会計は黒字となっている。しかしながら、水道事業会計及び土地区画整理事業特別会計を除く特別会計では、依然として一般会計からの多額の繰出金により収支が黒字となっている状況である。特に繰出額の多い国民健康保険事業特別会計については、高齢化などに伴う医療費の増加が今後も続く見込みであり、保険料の増改定や村民の健康づくりによる医療費の低減、保険料の徴収率向上などが必要であり、下水道事業においても同様に使用料金を増改定するなどして、自主財源の増と合わせて、歳出の抑制を強化していく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2"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10775283</v>
      </c>
      <c r="BO4" s="371"/>
      <c r="BP4" s="371"/>
      <c r="BQ4" s="371"/>
      <c r="BR4" s="371"/>
      <c r="BS4" s="371"/>
      <c r="BT4" s="371"/>
      <c r="BU4" s="372"/>
      <c r="BV4" s="370">
        <v>10640317</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8.8000000000000007</v>
      </c>
      <c r="CU4" s="377"/>
      <c r="CV4" s="377"/>
      <c r="CW4" s="377"/>
      <c r="CX4" s="377"/>
      <c r="CY4" s="377"/>
      <c r="CZ4" s="377"/>
      <c r="DA4" s="378"/>
      <c r="DB4" s="376">
        <v>6.5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10212248</v>
      </c>
      <c r="BO5" s="439"/>
      <c r="BP5" s="439"/>
      <c r="BQ5" s="439"/>
      <c r="BR5" s="439"/>
      <c r="BS5" s="439"/>
      <c r="BT5" s="439"/>
      <c r="BU5" s="440"/>
      <c r="BV5" s="438">
        <v>10221079</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77.900000000000006</v>
      </c>
      <c r="CU5" s="405"/>
      <c r="CV5" s="405"/>
      <c r="CW5" s="405"/>
      <c r="CX5" s="405"/>
      <c r="CY5" s="405"/>
      <c r="CZ5" s="405"/>
      <c r="DA5" s="406"/>
      <c r="DB5" s="404">
        <v>74.099999999999994</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98</v>
      </c>
      <c r="AV6" s="434"/>
      <c r="AW6" s="434"/>
      <c r="AX6" s="434"/>
      <c r="AY6" s="435" t="s">
        <v>106</v>
      </c>
      <c r="AZ6" s="436"/>
      <c r="BA6" s="436"/>
      <c r="BB6" s="436"/>
      <c r="BC6" s="436"/>
      <c r="BD6" s="436"/>
      <c r="BE6" s="436"/>
      <c r="BF6" s="436"/>
      <c r="BG6" s="436"/>
      <c r="BH6" s="436"/>
      <c r="BI6" s="436"/>
      <c r="BJ6" s="436"/>
      <c r="BK6" s="436"/>
      <c r="BL6" s="436"/>
      <c r="BM6" s="437"/>
      <c r="BN6" s="438">
        <v>563035</v>
      </c>
      <c r="BO6" s="439"/>
      <c r="BP6" s="439"/>
      <c r="BQ6" s="439"/>
      <c r="BR6" s="439"/>
      <c r="BS6" s="439"/>
      <c r="BT6" s="439"/>
      <c r="BU6" s="440"/>
      <c r="BV6" s="438">
        <v>419238</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79.400000000000006</v>
      </c>
      <c r="CU6" s="445"/>
      <c r="CV6" s="445"/>
      <c r="CW6" s="445"/>
      <c r="CX6" s="445"/>
      <c r="CY6" s="445"/>
      <c r="CZ6" s="445"/>
      <c r="DA6" s="446"/>
      <c r="DB6" s="444">
        <v>79.2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109</v>
      </c>
      <c r="AV7" s="434"/>
      <c r="AW7" s="434"/>
      <c r="AX7" s="434"/>
      <c r="AY7" s="435" t="s">
        <v>110</v>
      </c>
      <c r="AZ7" s="436"/>
      <c r="BA7" s="436"/>
      <c r="BB7" s="436"/>
      <c r="BC7" s="436"/>
      <c r="BD7" s="436"/>
      <c r="BE7" s="436"/>
      <c r="BF7" s="436"/>
      <c r="BG7" s="436"/>
      <c r="BH7" s="436"/>
      <c r="BI7" s="436"/>
      <c r="BJ7" s="436"/>
      <c r="BK7" s="436"/>
      <c r="BL7" s="436"/>
      <c r="BM7" s="437"/>
      <c r="BN7" s="438">
        <v>118948</v>
      </c>
      <c r="BO7" s="439"/>
      <c r="BP7" s="439"/>
      <c r="BQ7" s="439"/>
      <c r="BR7" s="439"/>
      <c r="BS7" s="439"/>
      <c r="BT7" s="439"/>
      <c r="BU7" s="440"/>
      <c r="BV7" s="438">
        <v>85436</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5056727</v>
      </c>
      <c r="CU7" s="439"/>
      <c r="CV7" s="439"/>
      <c r="CW7" s="439"/>
      <c r="CX7" s="439"/>
      <c r="CY7" s="439"/>
      <c r="CZ7" s="439"/>
      <c r="DA7" s="440"/>
      <c r="DB7" s="438">
        <v>5151485</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98</v>
      </c>
      <c r="AV8" s="434"/>
      <c r="AW8" s="434"/>
      <c r="AX8" s="434"/>
      <c r="AY8" s="435" t="s">
        <v>113</v>
      </c>
      <c r="AZ8" s="436"/>
      <c r="BA8" s="436"/>
      <c r="BB8" s="436"/>
      <c r="BC8" s="436"/>
      <c r="BD8" s="436"/>
      <c r="BE8" s="436"/>
      <c r="BF8" s="436"/>
      <c r="BG8" s="436"/>
      <c r="BH8" s="436"/>
      <c r="BI8" s="436"/>
      <c r="BJ8" s="436"/>
      <c r="BK8" s="436"/>
      <c r="BL8" s="436"/>
      <c r="BM8" s="437"/>
      <c r="BN8" s="438">
        <v>444087</v>
      </c>
      <c r="BO8" s="439"/>
      <c r="BP8" s="439"/>
      <c r="BQ8" s="439"/>
      <c r="BR8" s="439"/>
      <c r="BS8" s="439"/>
      <c r="BT8" s="439"/>
      <c r="BU8" s="440"/>
      <c r="BV8" s="438">
        <v>333802</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0.62</v>
      </c>
      <c r="CU8" s="448"/>
      <c r="CV8" s="448"/>
      <c r="CW8" s="448"/>
      <c r="CX8" s="448"/>
      <c r="CY8" s="448"/>
      <c r="CZ8" s="448"/>
      <c r="DA8" s="449"/>
      <c r="DB8" s="447">
        <v>0.63</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22157</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119</v>
      </c>
      <c r="AV9" s="434"/>
      <c r="AW9" s="434"/>
      <c r="AX9" s="434"/>
      <c r="AY9" s="435" t="s">
        <v>120</v>
      </c>
      <c r="AZ9" s="436"/>
      <c r="BA9" s="436"/>
      <c r="BB9" s="436"/>
      <c r="BC9" s="436"/>
      <c r="BD9" s="436"/>
      <c r="BE9" s="436"/>
      <c r="BF9" s="436"/>
      <c r="BG9" s="436"/>
      <c r="BH9" s="436"/>
      <c r="BI9" s="436"/>
      <c r="BJ9" s="436"/>
      <c r="BK9" s="436"/>
      <c r="BL9" s="436"/>
      <c r="BM9" s="437"/>
      <c r="BN9" s="438">
        <v>110285</v>
      </c>
      <c r="BO9" s="439"/>
      <c r="BP9" s="439"/>
      <c r="BQ9" s="439"/>
      <c r="BR9" s="439"/>
      <c r="BS9" s="439"/>
      <c r="BT9" s="439"/>
      <c r="BU9" s="440"/>
      <c r="BV9" s="438">
        <v>-17066</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8.1999999999999993</v>
      </c>
      <c r="CU9" s="405"/>
      <c r="CV9" s="405"/>
      <c r="CW9" s="405"/>
      <c r="CX9" s="405"/>
      <c r="CY9" s="405"/>
      <c r="CZ9" s="405"/>
      <c r="DA9" s="406"/>
      <c r="DB9" s="404">
        <v>8.4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1"/>
      <c r="N10" s="431"/>
      <c r="O10" s="431"/>
      <c r="P10" s="431"/>
      <c r="Q10" s="432"/>
      <c r="R10" s="458">
        <v>19454</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124</v>
      </c>
      <c r="AV10" s="434"/>
      <c r="AW10" s="434"/>
      <c r="AX10" s="434"/>
      <c r="AY10" s="435" t="s">
        <v>125</v>
      </c>
      <c r="AZ10" s="436"/>
      <c r="BA10" s="436"/>
      <c r="BB10" s="436"/>
      <c r="BC10" s="436"/>
      <c r="BD10" s="436"/>
      <c r="BE10" s="436"/>
      <c r="BF10" s="436"/>
      <c r="BG10" s="436"/>
      <c r="BH10" s="436"/>
      <c r="BI10" s="436"/>
      <c r="BJ10" s="436"/>
      <c r="BK10" s="436"/>
      <c r="BL10" s="436"/>
      <c r="BM10" s="437"/>
      <c r="BN10" s="438">
        <v>241875</v>
      </c>
      <c r="BO10" s="439"/>
      <c r="BP10" s="439"/>
      <c r="BQ10" s="439"/>
      <c r="BR10" s="439"/>
      <c r="BS10" s="439"/>
      <c r="BT10" s="439"/>
      <c r="BU10" s="440"/>
      <c r="BV10" s="438">
        <v>290357</v>
      </c>
      <c r="BW10" s="439"/>
      <c r="BX10" s="439"/>
      <c r="BY10" s="439"/>
      <c r="BZ10" s="439"/>
      <c r="CA10" s="439"/>
      <c r="CB10" s="439"/>
      <c r="CC10" s="440"/>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0" t="s">
        <v>129</v>
      </c>
      <c r="AN11" s="431"/>
      <c r="AO11" s="431"/>
      <c r="AP11" s="431"/>
      <c r="AQ11" s="431"/>
      <c r="AR11" s="431"/>
      <c r="AS11" s="431"/>
      <c r="AT11" s="432"/>
      <c r="AU11" s="433" t="s">
        <v>130</v>
      </c>
      <c r="AV11" s="434"/>
      <c r="AW11" s="434"/>
      <c r="AX11" s="434"/>
      <c r="AY11" s="435" t="s">
        <v>131</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132</v>
      </c>
      <c r="CE11" s="442"/>
      <c r="CF11" s="442"/>
      <c r="CG11" s="442"/>
      <c r="CH11" s="442"/>
      <c r="CI11" s="442"/>
      <c r="CJ11" s="442"/>
      <c r="CK11" s="442"/>
      <c r="CL11" s="442"/>
      <c r="CM11" s="442"/>
      <c r="CN11" s="442"/>
      <c r="CO11" s="442"/>
      <c r="CP11" s="442"/>
      <c r="CQ11" s="442"/>
      <c r="CR11" s="442"/>
      <c r="CS11" s="443"/>
      <c r="CT11" s="447" t="s">
        <v>133</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22409</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130</v>
      </c>
      <c r="AV12" s="434"/>
      <c r="AW12" s="434"/>
      <c r="AX12" s="434"/>
      <c r="AY12" s="435" t="s">
        <v>139</v>
      </c>
      <c r="AZ12" s="436"/>
      <c r="BA12" s="436"/>
      <c r="BB12" s="436"/>
      <c r="BC12" s="436"/>
      <c r="BD12" s="436"/>
      <c r="BE12" s="436"/>
      <c r="BF12" s="436"/>
      <c r="BG12" s="436"/>
      <c r="BH12" s="436"/>
      <c r="BI12" s="436"/>
      <c r="BJ12" s="436"/>
      <c r="BK12" s="436"/>
      <c r="BL12" s="436"/>
      <c r="BM12" s="437"/>
      <c r="BN12" s="438">
        <v>240046</v>
      </c>
      <c r="BO12" s="439"/>
      <c r="BP12" s="439"/>
      <c r="BQ12" s="439"/>
      <c r="BR12" s="439"/>
      <c r="BS12" s="439"/>
      <c r="BT12" s="439"/>
      <c r="BU12" s="440"/>
      <c r="BV12" s="438">
        <v>174422</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133</v>
      </c>
      <c r="CU12" s="448"/>
      <c r="CV12" s="448"/>
      <c r="CW12" s="448"/>
      <c r="CX12" s="448"/>
      <c r="CY12" s="448"/>
      <c r="CZ12" s="448"/>
      <c r="DA12" s="449"/>
      <c r="DB12" s="447" t="s">
        <v>133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22134</v>
      </c>
      <c r="S13" s="492"/>
      <c r="T13" s="492"/>
      <c r="U13" s="492"/>
      <c r="V13" s="493"/>
      <c r="W13" s="417" t="s">
        <v>142</v>
      </c>
      <c r="X13" s="418"/>
      <c r="Y13" s="418"/>
      <c r="Z13" s="418"/>
      <c r="AA13" s="418"/>
      <c r="AB13" s="408"/>
      <c r="AC13" s="458">
        <v>203</v>
      </c>
      <c r="AD13" s="459"/>
      <c r="AE13" s="459"/>
      <c r="AF13" s="459"/>
      <c r="AG13" s="501"/>
      <c r="AH13" s="458">
        <v>286</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112114</v>
      </c>
      <c r="BO13" s="439"/>
      <c r="BP13" s="439"/>
      <c r="BQ13" s="439"/>
      <c r="BR13" s="439"/>
      <c r="BS13" s="439"/>
      <c r="BT13" s="439"/>
      <c r="BU13" s="440"/>
      <c r="BV13" s="438">
        <v>98869</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5.7</v>
      </c>
      <c r="CU13" s="405"/>
      <c r="CV13" s="405"/>
      <c r="CW13" s="405"/>
      <c r="CX13" s="405"/>
      <c r="CY13" s="405"/>
      <c r="CZ13" s="405"/>
      <c r="DA13" s="406"/>
      <c r="DB13" s="404">
        <v>6.1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22223</v>
      </c>
      <c r="S14" s="492"/>
      <c r="T14" s="492"/>
      <c r="U14" s="492"/>
      <c r="V14" s="493"/>
      <c r="W14" s="397"/>
      <c r="X14" s="398"/>
      <c r="Y14" s="398"/>
      <c r="Z14" s="398"/>
      <c r="AA14" s="398"/>
      <c r="AB14" s="387"/>
      <c r="AC14" s="494">
        <v>2.2999999999999998</v>
      </c>
      <c r="AD14" s="495"/>
      <c r="AE14" s="495"/>
      <c r="AF14" s="495"/>
      <c r="AG14" s="496"/>
      <c r="AH14" s="494">
        <v>3.4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v>143.6</v>
      </c>
      <c r="CU14" s="506"/>
      <c r="CV14" s="506"/>
      <c r="CW14" s="506"/>
      <c r="CX14" s="506"/>
      <c r="CY14" s="506"/>
      <c r="CZ14" s="506"/>
      <c r="DA14" s="507"/>
      <c r="DB14" s="505">
        <v>7.9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21949</v>
      </c>
      <c r="S15" s="492"/>
      <c r="T15" s="492"/>
      <c r="U15" s="492"/>
      <c r="V15" s="493"/>
      <c r="W15" s="417" t="s">
        <v>149</v>
      </c>
      <c r="X15" s="418"/>
      <c r="Y15" s="418"/>
      <c r="Z15" s="418"/>
      <c r="AA15" s="418"/>
      <c r="AB15" s="408"/>
      <c r="AC15" s="458">
        <v>1545</v>
      </c>
      <c r="AD15" s="459"/>
      <c r="AE15" s="459"/>
      <c r="AF15" s="459"/>
      <c r="AG15" s="501"/>
      <c r="AH15" s="458">
        <v>1601</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2588343</v>
      </c>
      <c r="BO15" s="371"/>
      <c r="BP15" s="371"/>
      <c r="BQ15" s="371"/>
      <c r="BR15" s="371"/>
      <c r="BS15" s="371"/>
      <c r="BT15" s="371"/>
      <c r="BU15" s="372"/>
      <c r="BV15" s="370">
        <v>2457698</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17.899999999999999</v>
      </c>
      <c r="AD16" s="495"/>
      <c r="AE16" s="495"/>
      <c r="AF16" s="495"/>
      <c r="AG16" s="496"/>
      <c r="AH16" s="494">
        <v>18.899999999999999</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4255400</v>
      </c>
      <c r="BO16" s="439"/>
      <c r="BP16" s="439"/>
      <c r="BQ16" s="439"/>
      <c r="BR16" s="439"/>
      <c r="BS16" s="439"/>
      <c r="BT16" s="439"/>
      <c r="BU16" s="440"/>
      <c r="BV16" s="438">
        <v>4135551</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155</v>
      </c>
      <c r="N17" s="517"/>
      <c r="O17" s="517"/>
      <c r="P17" s="517"/>
      <c r="Q17" s="518"/>
      <c r="R17" s="513" t="s">
        <v>153</v>
      </c>
      <c r="S17" s="514"/>
      <c r="T17" s="514"/>
      <c r="U17" s="514"/>
      <c r="V17" s="515"/>
      <c r="W17" s="417" t="s">
        <v>156</v>
      </c>
      <c r="X17" s="418"/>
      <c r="Y17" s="418"/>
      <c r="Z17" s="418"/>
      <c r="AA17" s="418"/>
      <c r="AB17" s="408"/>
      <c r="AC17" s="458">
        <v>6894</v>
      </c>
      <c r="AD17" s="459"/>
      <c r="AE17" s="459"/>
      <c r="AF17" s="459"/>
      <c r="AG17" s="501"/>
      <c r="AH17" s="458">
        <v>6573</v>
      </c>
      <c r="AI17" s="459"/>
      <c r="AJ17" s="459"/>
      <c r="AK17" s="459"/>
      <c r="AL17" s="460"/>
      <c r="AM17" s="430"/>
      <c r="AN17" s="431"/>
      <c r="AO17" s="431"/>
      <c r="AP17" s="431"/>
      <c r="AQ17" s="431"/>
      <c r="AR17" s="431"/>
      <c r="AS17" s="431"/>
      <c r="AT17" s="432"/>
      <c r="AU17" s="433"/>
      <c r="AV17" s="434"/>
      <c r="AW17" s="434"/>
      <c r="AX17" s="434"/>
      <c r="AY17" s="435" t="s">
        <v>157</v>
      </c>
      <c r="AZ17" s="436"/>
      <c r="BA17" s="436"/>
      <c r="BB17" s="436"/>
      <c r="BC17" s="436"/>
      <c r="BD17" s="436"/>
      <c r="BE17" s="436"/>
      <c r="BF17" s="436"/>
      <c r="BG17" s="436"/>
      <c r="BH17" s="436"/>
      <c r="BI17" s="436"/>
      <c r="BJ17" s="436"/>
      <c r="BK17" s="436"/>
      <c r="BL17" s="436"/>
      <c r="BM17" s="437"/>
      <c r="BN17" s="438">
        <v>3292506</v>
      </c>
      <c r="BO17" s="439"/>
      <c r="BP17" s="439"/>
      <c r="BQ17" s="439"/>
      <c r="BR17" s="439"/>
      <c r="BS17" s="439"/>
      <c r="BT17" s="439"/>
      <c r="BU17" s="440"/>
      <c r="BV17" s="438">
        <v>3132155</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158</v>
      </c>
      <c r="C18" s="450"/>
      <c r="D18" s="450"/>
      <c r="E18" s="522"/>
      <c r="F18" s="522"/>
      <c r="G18" s="522"/>
      <c r="H18" s="522"/>
      <c r="I18" s="522"/>
      <c r="J18" s="522"/>
      <c r="K18" s="522"/>
      <c r="L18" s="523">
        <v>15.53</v>
      </c>
      <c r="M18" s="523"/>
      <c r="N18" s="523"/>
      <c r="O18" s="523"/>
      <c r="P18" s="523"/>
      <c r="Q18" s="523"/>
      <c r="R18" s="524"/>
      <c r="S18" s="524"/>
      <c r="T18" s="524"/>
      <c r="U18" s="524"/>
      <c r="V18" s="525"/>
      <c r="W18" s="419"/>
      <c r="X18" s="420"/>
      <c r="Y18" s="420"/>
      <c r="Z18" s="420"/>
      <c r="AA18" s="420"/>
      <c r="AB18" s="411"/>
      <c r="AC18" s="526">
        <v>79.8</v>
      </c>
      <c r="AD18" s="527"/>
      <c r="AE18" s="527"/>
      <c r="AF18" s="527"/>
      <c r="AG18" s="528"/>
      <c r="AH18" s="526">
        <v>77.7</v>
      </c>
      <c r="AI18" s="527"/>
      <c r="AJ18" s="527"/>
      <c r="AK18" s="527"/>
      <c r="AL18" s="529"/>
      <c r="AM18" s="430"/>
      <c r="AN18" s="431"/>
      <c r="AO18" s="431"/>
      <c r="AP18" s="431"/>
      <c r="AQ18" s="431"/>
      <c r="AR18" s="431"/>
      <c r="AS18" s="431"/>
      <c r="AT18" s="432"/>
      <c r="AU18" s="433"/>
      <c r="AV18" s="434"/>
      <c r="AW18" s="434"/>
      <c r="AX18" s="434"/>
      <c r="AY18" s="435" t="s">
        <v>159</v>
      </c>
      <c r="AZ18" s="436"/>
      <c r="BA18" s="436"/>
      <c r="BB18" s="436"/>
      <c r="BC18" s="436"/>
      <c r="BD18" s="436"/>
      <c r="BE18" s="436"/>
      <c r="BF18" s="436"/>
      <c r="BG18" s="436"/>
      <c r="BH18" s="436"/>
      <c r="BI18" s="436"/>
      <c r="BJ18" s="436"/>
      <c r="BK18" s="436"/>
      <c r="BL18" s="436"/>
      <c r="BM18" s="437"/>
      <c r="BN18" s="438">
        <v>4005149</v>
      </c>
      <c r="BO18" s="439"/>
      <c r="BP18" s="439"/>
      <c r="BQ18" s="439"/>
      <c r="BR18" s="439"/>
      <c r="BS18" s="439"/>
      <c r="BT18" s="439"/>
      <c r="BU18" s="440"/>
      <c r="BV18" s="438">
        <v>3911477</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160</v>
      </c>
      <c r="C19" s="450"/>
      <c r="D19" s="450"/>
      <c r="E19" s="522"/>
      <c r="F19" s="522"/>
      <c r="G19" s="522"/>
      <c r="H19" s="522"/>
      <c r="I19" s="522"/>
      <c r="J19" s="522"/>
      <c r="K19" s="522"/>
      <c r="L19" s="530">
        <v>1427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161</v>
      </c>
      <c r="AZ19" s="436"/>
      <c r="BA19" s="436"/>
      <c r="BB19" s="436"/>
      <c r="BC19" s="436"/>
      <c r="BD19" s="436"/>
      <c r="BE19" s="436"/>
      <c r="BF19" s="436"/>
      <c r="BG19" s="436"/>
      <c r="BH19" s="436"/>
      <c r="BI19" s="436"/>
      <c r="BJ19" s="436"/>
      <c r="BK19" s="436"/>
      <c r="BL19" s="436"/>
      <c r="BM19" s="437"/>
      <c r="BN19" s="438">
        <v>5915699</v>
      </c>
      <c r="BO19" s="439"/>
      <c r="BP19" s="439"/>
      <c r="BQ19" s="439"/>
      <c r="BR19" s="439"/>
      <c r="BS19" s="439"/>
      <c r="BT19" s="439"/>
      <c r="BU19" s="440"/>
      <c r="BV19" s="438">
        <v>6009974</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162</v>
      </c>
      <c r="C20" s="450"/>
      <c r="D20" s="450"/>
      <c r="E20" s="522"/>
      <c r="F20" s="522"/>
      <c r="G20" s="522"/>
      <c r="H20" s="522"/>
      <c r="I20" s="522"/>
      <c r="J20" s="522"/>
      <c r="K20" s="522"/>
      <c r="L20" s="530">
        <v>8851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163</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164</v>
      </c>
      <c r="C22" s="551"/>
      <c r="D22" s="552"/>
      <c r="E22" s="413" t="s">
        <v>1</v>
      </c>
      <c r="F22" s="418"/>
      <c r="G22" s="418"/>
      <c r="H22" s="418"/>
      <c r="I22" s="418"/>
      <c r="J22" s="418"/>
      <c r="K22" s="408"/>
      <c r="L22" s="413" t="s">
        <v>165</v>
      </c>
      <c r="M22" s="418"/>
      <c r="N22" s="418"/>
      <c r="O22" s="418"/>
      <c r="P22" s="408"/>
      <c r="Q22" s="559" t="s">
        <v>166</v>
      </c>
      <c r="R22" s="560"/>
      <c r="S22" s="560"/>
      <c r="T22" s="560"/>
      <c r="U22" s="560"/>
      <c r="V22" s="561"/>
      <c r="W22" s="565" t="s">
        <v>167</v>
      </c>
      <c r="X22" s="551"/>
      <c r="Y22" s="552"/>
      <c r="Z22" s="413" t="s">
        <v>1</v>
      </c>
      <c r="AA22" s="418"/>
      <c r="AB22" s="418"/>
      <c r="AC22" s="418"/>
      <c r="AD22" s="418"/>
      <c r="AE22" s="418"/>
      <c r="AF22" s="418"/>
      <c r="AG22" s="408"/>
      <c r="AH22" s="570" t="s">
        <v>168</v>
      </c>
      <c r="AI22" s="418"/>
      <c r="AJ22" s="418"/>
      <c r="AK22" s="418"/>
      <c r="AL22" s="408"/>
      <c r="AM22" s="570" t="s">
        <v>169</v>
      </c>
      <c r="AN22" s="571"/>
      <c r="AO22" s="571"/>
      <c r="AP22" s="571"/>
      <c r="AQ22" s="571"/>
      <c r="AR22" s="572"/>
      <c r="AS22" s="559" t="s">
        <v>166</v>
      </c>
      <c r="AT22" s="560"/>
      <c r="AU22" s="560"/>
      <c r="AV22" s="560"/>
      <c r="AW22" s="560"/>
      <c r="AX22" s="576"/>
      <c r="AY22" s="367" t="s">
        <v>170</v>
      </c>
      <c r="AZ22" s="368"/>
      <c r="BA22" s="368"/>
      <c r="BB22" s="368"/>
      <c r="BC22" s="368"/>
      <c r="BD22" s="368"/>
      <c r="BE22" s="368"/>
      <c r="BF22" s="368"/>
      <c r="BG22" s="368"/>
      <c r="BH22" s="368"/>
      <c r="BI22" s="368"/>
      <c r="BJ22" s="368"/>
      <c r="BK22" s="368"/>
      <c r="BL22" s="368"/>
      <c r="BM22" s="369"/>
      <c r="BN22" s="370">
        <v>5454215</v>
      </c>
      <c r="BO22" s="371"/>
      <c r="BP22" s="371"/>
      <c r="BQ22" s="371"/>
      <c r="BR22" s="371"/>
      <c r="BS22" s="371"/>
      <c r="BT22" s="371"/>
      <c r="BU22" s="372"/>
      <c r="BV22" s="370">
        <v>5731082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171</v>
      </c>
      <c r="AZ23" s="436"/>
      <c r="BA23" s="436"/>
      <c r="BB23" s="436"/>
      <c r="BC23" s="436"/>
      <c r="BD23" s="436"/>
      <c r="BE23" s="436"/>
      <c r="BF23" s="436"/>
      <c r="BG23" s="436"/>
      <c r="BH23" s="436"/>
      <c r="BI23" s="436"/>
      <c r="BJ23" s="436"/>
      <c r="BK23" s="436"/>
      <c r="BL23" s="436"/>
      <c r="BM23" s="437"/>
      <c r="BN23" s="438">
        <v>4321513</v>
      </c>
      <c r="BO23" s="439"/>
      <c r="BP23" s="439"/>
      <c r="BQ23" s="439"/>
      <c r="BR23" s="439"/>
      <c r="BS23" s="439"/>
      <c r="BT23" s="439"/>
      <c r="BU23" s="440"/>
      <c r="BV23" s="438">
        <v>4605491</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172</v>
      </c>
      <c r="F24" s="431"/>
      <c r="G24" s="431"/>
      <c r="H24" s="431"/>
      <c r="I24" s="431"/>
      <c r="J24" s="431"/>
      <c r="K24" s="432"/>
      <c r="L24" s="458">
        <v>1</v>
      </c>
      <c r="M24" s="459"/>
      <c r="N24" s="459"/>
      <c r="O24" s="459"/>
      <c r="P24" s="501"/>
      <c r="Q24" s="458">
        <v>6659</v>
      </c>
      <c r="R24" s="459"/>
      <c r="S24" s="459"/>
      <c r="T24" s="459"/>
      <c r="U24" s="459"/>
      <c r="V24" s="501"/>
      <c r="W24" s="566"/>
      <c r="X24" s="554"/>
      <c r="Y24" s="555"/>
      <c r="Z24" s="457" t="s">
        <v>173</v>
      </c>
      <c r="AA24" s="431"/>
      <c r="AB24" s="431"/>
      <c r="AC24" s="431"/>
      <c r="AD24" s="431"/>
      <c r="AE24" s="431"/>
      <c r="AF24" s="431"/>
      <c r="AG24" s="432"/>
      <c r="AH24" s="458">
        <v>109</v>
      </c>
      <c r="AI24" s="459"/>
      <c r="AJ24" s="459"/>
      <c r="AK24" s="459"/>
      <c r="AL24" s="501"/>
      <c r="AM24" s="458">
        <v>319806</v>
      </c>
      <c r="AN24" s="459"/>
      <c r="AO24" s="459"/>
      <c r="AP24" s="459"/>
      <c r="AQ24" s="459"/>
      <c r="AR24" s="501"/>
      <c r="AS24" s="458">
        <v>2934</v>
      </c>
      <c r="AT24" s="459"/>
      <c r="AU24" s="459"/>
      <c r="AV24" s="459"/>
      <c r="AW24" s="459"/>
      <c r="AX24" s="460"/>
      <c r="AY24" s="544" t="s">
        <v>174</v>
      </c>
      <c r="AZ24" s="545"/>
      <c r="BA24" s="545"/>
      <c r="BB24" s="545"/>
      <c r="BC24" s="545"/>
      <c r="BD24" s="545"/>
      <c r="BE24" s="545"/>
      <c r="BF24" s="545"/>
      <c r="BG24" s="545"/>
      <c r="BH24" s="545"/>
      <c r="BI24" s="545"/>
      <c r="BJ24" s="545"/>
      <c r="BK24" s="545"/>
      <c r="BL24" s="545"/>
      <c r="BM24" s="546"/>
      <c r="BN24" s="438">
        <v>2675768</v>
      </c>
      <c r="BO24" s="439"/>
      <c r="BP24" s="439"/>
      <c r="BQ24" s="439"/>
      <c r="BR24" s="439"/>
      <c r="BS24" s="439"/>
      <c r="BT24" s="439"/>
      <c r="BU24" s="440"/>
      <c r="BV24" s="438">
        <v>2807167</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175</v>
      </c>
      <c r="F25" s="431"/>
      <c r="G25" s="431"/>
      <c r="H25" s="431"/>
      <c r="I25" s="431"/>
      <c r="J25" s="431"/>
      <c r="K25" s="432"/>
      <c r="L25" s="458">
        <v>1</v>
      </c>
      <c r="M25" s="459"/>
      <c r="N25" s="459"/>
      <c r="O25" s="459"/>
      <c r="P25" s="501"/>
      <c r="Q25" s="458">
        <v>5394</v>
      </c>
      <c r="R25" s="459"/>
      <c r="S25" s="459"/>
      <c r="T25" s="459"/>
      <c r="U25" s="459"/>
      <c r="V25" s="501"/>
      <c r="W25" s="566"/>
      <c r="X25" s="554"/>
      <c r="Y25" s="555"/>
      <c r="Z25" s="457" t="s">
        <v>176</v>
      </c>
      <c r="AA25" s="431"/>
      <c r="AB25" s="431"/>
      <c r="AC25" s="431"/>
      <c r="AD25" s="431"/>
      <c r="AE25" s="431"/>
      <c r="AF25" s="431"/>
      <c r="AG25" s="432"/>
      <c r="AH25" s="458" t="s">
        <v>177</v>
      </c>
      <c r="AI25" s="459"/>
      <c r="AJ25" s="459"/>
      <c r="AK25" s="459"/>
      <c r="AL25" s="501"/>
      <c r="AM25" s="458" t="s">
        <v>133</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6745054</v>
      </c>
      <c r="BO25" s="371"/>
      <c r="BP25" s="371"/>
      <c r="BQ25" s="371"/>
      <c r="BR25" s="371"/>
      <c r="BS25" s="371"/>
      <c r="BT25" s="371"/>
      <c r="BU25" s="372"/>
      <c r="BV25" s="370">
        <v>12916</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179</v>
      </c>
      <c r="F26" s="431"/>
      <c r="G26" s="431"/>
      <c r="H26" s="431"/>
      <c r="I26" s="431"/>
      <c r="J26" s="431"/>
      <c r="K26" s="432"/>
      <c r="L26" s="458">
        <v>1</v>
      </c>
      <c r="M26" s="459"/>
      <c r="N26" s="459"/>
      <c r="O26" s="459"/>
      <c r="P26" s="501"/>
      <c r="Q26" s="458">
        <v>5060</v>
      </c>
      <c r="R26" s="459"/>
      <c r="S26" s="459"/>
      <c r="T26" s="459"/>
      <c r="U26" s="459"/>
      <c r="V26" s="501"/>
      <c r="W26" s="566"/>
      <c r="X26" s="554"/>
      <c r="Y26" s="555"/>
      <c r="Z26" s="457" t="s">
        <v>180</v>
      </c>
      <c r="AA26" s="578"/>
      <c r="AB26" s="578"/>
      <c r="AC26" s="578"/>
      <c r="AD26" s="578"/>
      <c r="AE26" s="578"/>
      <c r="AF26" s="578"/>
      <c r="AG26" s="579"/>
      <c r="AH26" s="458">
        <v>6</v>
      </c>
      <c r="AI26" s="459"/>
      <c r="AJ26" s="459"/>
      <c r="AK26" s="459"/>
      <c r="AL26" s="501"/>
      <c r="AM26" s="458">
        <v>15672</v>
      </c>
      <c r="AN26" s="459"/>
      <c r="AO26" s="459"/>
      <c r="AP26" s="459"/>
      <c r="AQ26" s="459"/>
      <c r="AR26" s="501"/>
      <c r="AS26" s="458">
        <v>2612</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177</v>
      </c>
      <c r="BO26" s="439"/>
      <c r="BP26" s="439"/>
      <c r="BQ26" s="439"/>
      <c r="BR26" s="439"/>
      <c r="BS26" s="439"/>
      <c r="BT26" s="439"/>
      <c r="BU26" s="440"/>
      <c r="BV26" s="438" t="s">
        <v>177</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2874</v>
      </c>
      <c r="R27" s="459"/>
      <c r="S27" s="459"/>
      <c r="T27" s="459"/>
      <c r="U27" s="459"/>
      <c r="V27" s="501"/>
      <c r="W27" s="566"/>
      <c r="X27" s="554"/>
      <c r="Y27" s="555"/>
      <c r="Z27" s="457" t="s">
        <v>183</v>
      </c>
      <c r="AA27" s="431"/>
      <c r="AB27" s="431"/>
      <c r="AC27" s="431"/>
      <c r="AD27" s="431"/>
      <c r="AE27" s="431"/>
      <c r="AF27" s="431"/>
      <c r="AG27" s="432"/>
      <c r="AH27" s="458">
        <v>6</v>
      </c>
      <c r="AI27" s="459"/>
      <c r="AJ27" s="459"/>
      <c r="AK27" s="459"/>
      <c r="AL27" s="501"/>
      <c r="AM27" s="458">
        <v>19580</v>
      </c>
      <c r="AN27" s="459"/>
      <c r="AO27" s="459"/>
      <c r="AP27" s="459"/>
      <c r="AQ27" s="459"/>
      <c r="AR27" s="501"/>
      <c r="AS27" s="458">
        <v>3263</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v>104753</v>
      </c>
      <c r="BO27" s="548"/>
      <c r="BP27" s="548"/>
      <c r="BQ27" s="548"/>
      <c r="BR27" s="548"/>
      <c r="BS27" s="548"/>
      <c r="BT27" s="548"/>
      <c r="BU27" s="549"/>
      <c r="BV27" s="547">
        <v>104753</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2446</v>
      </c>
      <c r="R28" s="459"/>
      <c r="S28" s="459"/>
      <c r="T28" s="459"/>
      <c r="U28" s="459"/>
      <c r="V28" s="501"/>
      <c r="W28" s="566"/>
      <c r="X28" s="554"/>
      <c r="Y28" s="555"/>
      <c r="Z28" s="457" t="s">
        <v>186</v>
      </c>
      <c r="AA28" s="431"/>
      <c r="AB28" s="431"/>
      <c r="AC28" s="431"/>
      <c r="AD28" s="431"/>
      <c r="AE28" s="431"/>
      <c r="AF28" s="431"/>
      <c r="AG28" s="432"/>
      <c r="AH28" s="458" t="s">
        <v>177</v>
      </c>
      <c r="AI28" s="459"/>
      <c r="AJ28" s="459"/>
      <c r="AK28" s="459"/>
      <c r="AL28" s="501"/>
      <c r="AM28" s="458" t="s">
        <v>177</v>
      </c>
      <c r="AN28" s="459"/>
      <c r="AO28" s="459"/>
      <c r="AP28" s="459"/>
      <c r="AQ28" s="459"/>
      <c r="AR28" s="501"/>
      <c r="AS28" s="458" t="s">
        <v>133</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869722</v>
      </c>
      <c r="BO28" s="371"/>
      <c r="BP28" s="371"/>
      <c r="BQ28" s="371"/>
      <c r="BR28" s="371"/>
      <c r="BS28" s="371"/>
      <c r="BT28" s="371"/>
      <c r="BU28" s="372"/>
      <c r="BV28" s="370">
        <v>867893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14</v>
      </c>
      <c r="M29" s="459"/>
      <c r="N29" s="459"/>
      <c r="O29" s="459"/>
      <c r="P29" s="501"/>
      <c r="Q29" s="458">
        <v>2260</v>
      </c>
      <c r="R29" s="459"/>
      <c r="S29" s="459"/>
      <c r="T29" s="459"/>
      <c r="U29" s="459"/>
      <c r="V29" s="501"/>
      <c r="W29" s="567"/>
      <c r="X29" s="568"/>
      <c r="Y29" s="569"/>
      <c r="Z29" s="457" t="s">
        <v>189</v>
      </c>
      <c r="AA29" s="431"/>
      <c r="AB29" s="431"/>
      <c r="AC29" s="431"/>
      <c r="AD29" s="431"/>
      <c r="AE29" s="431"/>
      <c r="AF29" s="431"/>
      <c r="AG29" s="432"/>
      <c r="AH29" s="458">
        <v>115</v>
      </c>
      <c r="AI29" s="459"/>
      <c r="AJ29" s="459"/>
      <c r="AK29" s="459"/>
      <c r="AL29" s="501"/>
      <c r="AM29" s="458">
        <v>339386</v>
      </c>
      <c r="AN29" s="459"/>
      <c r="AO29" s="459"/>
      <c r="AP29" s="459"/>
      <c r="AQ29" s="459"/>
      <c r="AR29" s="501"/>
      <c r="AS29" s="458">
        <v>2951</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273844</v>
      </c>
      <c r="BO29" s="439"/>
      <c r="BP29" s="439"/>
      <c r="BQ29" s="439"/>
      <c r="BR29" s="439"/>
      <c r="BS29" s="439"/>
      <c r="BT29" s="439"/>
      <c r="BU29" s="440"/>
      <c r="BV29" s="438">
        <v>273844</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99.8</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1562101</v>
      </c>
      <c r="BO30" s="548"/>
      <c r="BP30" s="548"/>
      <c r="BQ30" s="548"/>
      <c r="BR30" s="548"/>
      <c r="BS30" s="548"/>
      <c r="BT30" s="548"/>
      <c r="BU30" s="549"/>
      <c r="BV30" s="547">
        <v>1254828</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200</v>
      </c>
      <c r="V33" s="425"/>
      <c r="W33" s="396" t="s">
        <v>201</v>
      </c>
      <c r="X33" s="396"/>
      <c r="Y33" s="396"/>
      <c r="Z33" s="396"/>
      <c r="AA33" s="396"/>
      <c r="AB33" s="396"/>
      <c r="AC33" s="396"/>
      <c r="AD33" s="396"/>
      <c r="AE33" s="396"/>
      <c r="AF33" s="396"/>
      <c r="AG33" s="396"/>
      <c r="AH33" s="396"/>
      <c r="AI33" s="396"/>
      <c r="AJ33" s="396"/>
      <c r="AK33" s="396"/>
      <c r="AL33" s="206"/>
      <c r="AM33" s="425" t="s">
        <v>198</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198</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南部広域行政組合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土地区画整理事業特別会計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沖縄県市町村総合事務組合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中城村北中城村清掃事務組合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中城北中城消防組合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中部広域市町村圏事務組合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沖縄県介護保険広域連合（一般会計）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沖縄県介護保険広域連合(特別会計)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沖縄県後期高齢者医療広域連合（一般会計)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沖縄県後期高齢者医療広域連合(特別会計)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4MdKQ4qMo/+Ca+lJRSjrGB89DkaxWmzLVeU57uj+KXQq+8dZpszRpVYt7IArcBYSz1cENo7aaEdh8uTjfqMHpg==" saltValue="uiO7+2mviyrvzeI2bSlU4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566</v>
      </c>
      <c r="D34" s="1151"/>
      <c r="E34" s="1152"/>
      <c r="F34" s="32">
        <v>14.69</v>
      </c>
      <c r="G34" s="33">
        <v>15.13</v>
      </c>
      <c r="H34" s="33">
        <v>15.34</v>
      </c>
      <c r="I34" s="33">
        <v>15.98</v>
      </c>
      <c r="J34" s="34">
        <v>14.24</v>
      </c>
      <c r="K34" s="22"/>
      <c r="L34" s="22"/>
      <c r="M34" s="22"/>
      <c r="N34" s="22"/>
      <c r="O34" s="22"/>
      <c r="P34" s="22"/>
    </row>
    <row r="35" spans="1:16" ht="39" customHeight="1" x14ac:dyDescent="0.15">
      <c r="A35" s="22"/>
      <c r="B35" s="35"/>
      <c r="C35" s="1145" t="s">
        <v>567</v>
      </c>
      <c r="D35" s="1146"/>
      <c r="E35" s="1147"/>
      <c r="F35" s="36">
        <v>4.8899999999999997</v>
      </c>
      <c r="G35" s="37">
        <v>4.2</v>
      </c>
      <c r="H35" s="37">
        <v>7.4</v>
      </c>
      <c r="I35" s="37">
        <v>6.47</v>
      </c>
      <c r="J35" s="38">
        <v>8.7799999999999994</v>
      </c>
      <c r="K35" s="22"/>
      <c r="L35" s="22"/>
      <c r="M35" s="22"/>
      <c r="N35" s="22"/>
      <c r="O35" s="22"/>
      <c r="P35" s="22"/>
    </row>
    <row r="36" spans="1:16" ht="39" customHeight="1" x14ac:dyDescent="0.15">
      <c r="A36" s="22"/>
      <c r="B36" s="35"/>
      <c r="C36" s="1145" t="s">
        <v>568</v>
      </c>
      <c r="D36" s="1146"/>
      <c r="E36" s="1147"/>
      <c r="F36" s="36">
        <v>0.04</v>
      </c>
      <c r="G36" s="37">
        <v>0.1</v>
      </c>
      <c r="H36" s="37">
        <v>0.01</v>
      </c>
      <c r="I36" s="37">
        <v>0.03</v>
      </c>
      <c r="J36" s="38">
        <v>0.12</v>
      </c>
      <c r="K36" s="22"/>
      <c r="L36" s="22"/>
      <c r="M36" s="22"/>
      <c r="N36" s="22"/>
      <c r="O36" s="22"/>
      <c r="P36" s="22"/>
    </row>
    <row r="37" spans="1:16" ht="39" customHeight="1" x14ac:dyDescent="0.15">
      <c r="A37" s="22"/>
      <c r="B37" s="35"/>
      <c r="C37" s="1145" t="s">
        <v>569</v>
      </c>
      <c r="D37" s="1146"/>
      <c r="E37" s="1147"/>
      <c r="F37" s="36">
        <v>0.79</v>
      </c>
      <c r="G37" s="37">
        <v>1.4</v>
      </c>
      <c r="H37" s="37">
        <v>1.1100000000000001</v>
      </c>
      <c r="I37" s="37">
        <v>0.4</v>
      </c>
      <c r="J37" s="38">
        <v>0.09</v>
      </c>
      <c r="K37" s="22"/>
      <c r="L37" s="22"/>
      <c r="M37" s="22"/>
      <c r="N37" s="22"/>
      <c r="O37" s="22"/>
      <c r="P37" s="22"/>
    </row>
    <row r="38" spans="1:16" ht="39" customHeight="1" x14ac:dyDescent="0.15">
      <c r="A38" s="22"/>
      <c r="B38" s="35"/>
      <c r="C38" s="1145" t="s">
        <v>570</v>
      </c>
      <c r="D38" s="1146"/>
      <c r="E38" s="1147"/>
      <c r="F38" s="36">
        <v>4.04</v>
      </c>
      <c r="G38" s="37">
        <v>0.28000000000000003</v>
      </c>
      <c r="H38" s="37">
        <v>0</v>
      </c>
      <c r="I38" s="37">
        <v>0.01</v>
      </c>
      <c r="J38" s="38">
        <v>7.0000000000000007E-2</v>
      </c>
      <c r="K38" s="22"/>
      <c r="L38" s="22"/>
      <c r="M38" s="22"/>
      <c r="N38" s="22"/>
      <c r="O38" s="22"/>
      <c r="P38" s="22"/>
    </row>
    <row r="39" spans="1:16" ht="39" customHeight="1" x14ac:dyDescent="0.15">
      <c r="A39" s="22"/>
      <c r="B39" s="35"/>
      <c r="C39" s="1145" t="s">
        <v>571</v>
      </c>
      <c r="D39" s="1146"/>
      <c r="E39" s="1147"/>
      <c r="F39" s="36">
        <v>0</v>
      </c>
      <c r="G39" s="37">
        <v>0.08</v>
      </c>
      <c r="H39" s="37">
        <v>0.04</v>
      </c>
      <c r="I39" s="37">
        <v>0.01</v>
      </c>
      <c r="J39" s="38">
        <v>0.03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518</v>
      </c>
      <c r="G42" s="37" t="s">
        <v>518</v>
      </c>
      <c r="H42" s="37" t="s">
        <v>518</v>
      </c>
      <c r="I42" s="37" t="s">
        <v>518</v>
      </c>
      <c r="J42" s="38" t="s">
        <v>518</v>
      </c>
      <c r="K42" s="22"/>
      <c r="L42" s="22"/>
      <c r="M42" s="22"/>
      <c r="N42" s="22"/>
      <c r="O42" s="22"/>
      <c r="P42" s="22"/>
    </row>
    <row r="43" spans="1:16" ht="39" customHeight="1" thickBot="1" x14ac:dyDescent="0.2">
      <c r="A43" s="22"/>
      <c r="B43" s="40"/>
      <c r="C43" s="1148" t="s">
        <v>573</v>
      </c>
      <c r="D43" s="1149"/>
      <c r="E43" s="1150"/>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1jD8dii1ORpxORMOclsN2GW4TwxG1ycYjq76j7fJyiNAwWc6vraf0A05FpZvubd3S58qALyvvpUAyRzpZqhg==" saltValue="TMAMSWYv3vJg4HB4KujH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3" zoomScale="85" zoomScaleNormal="85" zoomScaleSheetLayoutView="55" workbookViewId="0">
      <selection activeCell="R55" sqref="R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550</v>
      </c>
      <c r="L45" s="60">
        <v>544</v>
      </c>
      <c r="M45" s="60">
        <v>519</v>
      </c>
      <c r="N45" s="60">
        <v>505</v>
      </c>
      <c r="O45" s="61">
        <v>488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518</v>
      </c>
      <c r="L46" s="64" t="s">
        <v>518</v>
      </c>
      <c r="M46" s="64" t="s">
        <v>518</v>
      </c>
      <c r="N46" s="64" t="s">
        <v>518</v>
      </c>
      <c r="O46" s="65" t="s">
        <v>518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518</v>
      </c>
      <c r="L47" s="64" t="s">
        <v>518</v>
      </c>
      <c r="M47" s="64" t="s">
        <v>518</v>
      </c>
      <c r="N47" s="64" t="s">
        <v>518</v>
      </c>
      <c r="O47" s="65" t="s">
        <v>518</v>
      </c>
      <c r="P47" s="48"/>
      <c r="Q47" s="48"/>
      <c r="R47" s="48"/>
      <c r="S47" s="48"/>
      <c r="T47" s="48"/>
      <c r="U47" s="48"/>
    </row>
    <row r="48" spans="1:21" ht="30.75" customHeight="1" x14ac:dyDescent="0.15">
      <c r="A48" s="48"/>
      <c r="B48" s="1155"/>
      <c r="C48" s="1156"/>
      <c r="D48" s="62"/>
      <c r="E48" s="1161" t="s">
        <v>15</v>
      </c>
      <c r="F48" s="1161"/>
      <c r="G48" s="1161"/>
      <c r="H48" s="1161"/>
      <c r="I48" s="1161"/>
      <c r="J48" s="1162"/>
      <c r="K48" s="63">
        <v>105</v>
      </c>
      <c r="L48" s="64">
        <v>108</v>
      </c>
      <c r="M48" s="64">
        <v>113</v>
      </c>
      <c r="N48" s="64">
        <v>119</v>
      </c>
      <c r="O48" s="65">
        <v>125</v>
      </c>
      <c r="P48" s="48"/>
      <c r="Q48" s="48"/>
      <c r="R48" s="48"/>
      <c r="S48" s="48"/>
      <c r="T48" s="48"/>
      <c r="U48" s="48"/>
    </row>
    <row r="49" spans="1:21" ht="30.75" customHeight="1" x14ac:dyDescent="0.15">
      <c r="A49" s="48"/>
      <c r="B49" s="1155"/>
      <c r="C49" s="1156"/>
      <c r="D49" s="62"/>
      <c r="E49" s="1161" t="s">
        <v>16</v>
      </c>
      <c r="F49" s="1161"/>
      <c r="G49" s="1161"/>
      <c r="H49" s="1161"/>
      <c r="I49" s="1161"/>
      <c r="J49" s="1162"/>
      <c r="K49" s="63">
        <v>57</v>
      </c>
      <c r="L49" s="64">
        <v>24</v>
      </c>
      <c r="M49" s="64">
        <v>24</v>
      </c>
      <c r="N49" s="64">
        <v>26</v>
      </c>
      <c r="O49" s="65">
        <v>27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518</v>
      </c>
      <c r="L50" s="64" t="s">
        <v>518</v>
      </c>
      <c r="M50" s="64" t="s">
        <v>518</v>
      </c>
      <c r="N50" s="64" t="s">
        <v>518</v>
      </c>
      <c r="O50" s="65" t="s">
        <v>518</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t="s">
        <v>518</v>
      </c>
      <c r="M51" s="64" t="s">
        <v>518</v>
      </c>
      <c r="N51" s="64" t="s">
        <v>518</v>
      </c>
      <c r="O51" s="65" t="s">
        <v>518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414</v>
      </c>
      <c r="L52" s="64">
        <v>396</v>
      </c>
      <c r="M52" s="64">
        <v>393</v>
      </c>
      <c r="N52" s="64">
        <v>383</v>
      </c>
      <c r="O52" s="65">
        <v>381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298</v>
      </c>
      <c r="L53" s="69">
        <v>280</v>
      </c>
      <c r="M53" s="69">
        <v>263</v>
      </c>
      <c r="N53" s="69">
        <v>267</v>
      </c>
      <c r="O53" s="70">
        <v>259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yXQV/yyEhh6dS7ILWXeknU0YbU23tCBdqN7zYB1ZvEryNK3IMSQqGk/jwDToaKCarbLHAhQeHSkHLpwxeZxlA==" saltValue="BlNomq6d0E4stL5khZ5uE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184" t="s">
        <v>32</v>
      </c>
      <c r="C41" s="1185"/>
      <c r="D41" s="105"/>
      <c r="E41" s="1190" t="s">
        <v>33</v>
      </c>
      <c r="F41" s="1190"/>
      <c r="G41" s="1190"/>
      <c r="H41" s="1191"/>
      <c r="I41" s="355">
        <v>5480</v>
      </c>
      <c r="J41" s="356">
        <v>5537</v>
      </c>
      <c r="K41" s="356">
        <v>5827</v>
      </c>
      <c r="L41" s="356">
        <v>5731</v>
      </c>
      <c r="M41" s="357">
        <v>5454</v>
      </c>
    </row>
    <row r="42" spans="2:13" ht="27.75" customHeight="1" x14ac:dyDescent="0.15">
      <c r="B42" s="1186"/>
      <c r="C42" s="1187"/>
      <c r="D42" s="106"/>
      <c r="E42" s="1192" t="s">
        <v>34</v>
      </c>
      <c r="F42" s="1192"/>
      <c r="G42" s="1192"/>
      <c r="H42" s="1193"/>
      <c r="I42" s="358" t="s">
        <v>518</v>
      </c>
      <c r="J42" s="359" t="s">
        <v>518</v>
      </c>
      <c r="K42" s="359" t="s">
        <v>518</v>
      </c>
      <c r="L42" s="359" t="s">
        <v>518</v>
      </c>
      <c r="M42" s="360">
        <v>6739</v>
      </c>
    </row>
    <row r="43" spans="2:13" ht="27.75" customHeight="1" x14ac:dyDescent="0.15">
      <c r="B43" s="1186"/>
      <c r="C43" s="1187"/>
      <c r="D43" s="106"/>
      <c r="E43" s="1192" t="s">
        <v>35</v>
      </c>
      <c r="F43" s="1192"/>
      <c r="G43" s="1192"/>
      <c r="H43" s="1193"/>
      <c r="I43" s="358">
        <v>2060</v>
      </c>
      <c r="J43" s="359">
        <v>1965</v>
      </c>
      <c r="K43" s="359">
        <v>1904</v>
      </c>
      <c r="L43" s="359">
        <v>1627</v>
      </c>
      <c r="M43" s="360">
        <v>1670</v>
      </c>
    </row>
    <row r="44" spans="2:13" ht="27.75" customHeight="1" x14ac:dyDescent="0.15">
      <c r="B44" s="1186"/>
      <c r="C44" s="1187"/>
      <c r="D44" s="106"/>
      <c r="E44" s="1192" t="s">
        <v>36</v>
      </c>
      <c r="F44" s="1192"/>
      <c r="G44" s="1192"/>
      <c r="H44" s="1193"/>
      <c r="I44" s="358">
        <v>136</v>
      </c>
      <c r="J44" s="359">
        <v>105</v>
      </c>
      <c r="K44" s="359">
        <v>137</v>
      </c>
      <c r="L44" s="359">
        <v>192</v>
      </c>
      <c r="M44" s="360">
        <v>159</v>
      </c>
    </row>
    <row r="45" spans="2:13" ht="27.75" customHeight="1" x14ac:dyDescent="0.15">
      <c r="B45" s="1186"/>
      <c r="C45" s="1187"/>
      <c r="D45" s="106"/>
      <c r="E45" s="1192" t="s">
        <v>37</v>
      </c>
      <c r="F45" s="1192"/>
      <c r="G45" s="1192"/>
      <c r="H45" s="1193"/>
      <c r="I45" s="358">
        <v>113</v>
      </c>
      <c r="J45" s="359">
        <v>75</v>
      </c>
      <c r="K45" s="359">
        <v>18</v>
      </c>
      <c r="L45" s="359" t="s">
        <v>518</v>
      </c>
      <c r="M45" s="360" t="s">
        <v>518</v>
      </c>
    </row>
    <row r="46" spans="2:13" ht="27.75" customHeight="1" x14ac:dyDescent="0.15">
      <c r="B46" s="1186"/>
      <c r="C46" s="1187"/>
      <c r="D46" s="107"/>
      <c r="E46" s="1192" t="s">
        <v>38</v>
      </c>
      <c r="F46" s="1192"/>
      <c r="G46" s="1192"/>
      <c r="H46" s="1193"/>
      <c r="I46" s="358" t="s">
        <v>518</v>
      </c>
      <c r="J46" s="359" t="s">
        <v>518</v>
      </c>
      <c r="K46" s="359" t="s">
        <v>518</v>
      </c>
      <c r="L46" s="359" t="s">
        <v>518</v>
      </c>
      <c r="M46" s="360" t="s">
        <v>518</v>
      </c>
    </row>
    <row r="47" spans="2:13" ht="27.75" customHeight="1" x14ac:dyDescent="0.15">
      <c r="B47" s="1186"/>
      <c r="C47" s="1187"/>
      <c r="D47" s="108"/>
      <c r="E47" s="1194" t="s">
        <v>39</v>
      </c>
      <c r="F47" s="1195"/>
      <c r="G47" s="1195"/>
      <c r="H47" s="1196"/>
      <c r="I47" s="358" t="s">
        <v>518</v>
      </c>
      <c r="J47" s="359" t="s">
        <v>518</v>
      </c>
      <c r="K47" s="359" t="s">
        <v>518</v>
      </c>
      <c r="L47" s="359" t="s">
        <v>518</v>
      </c>
      <c r="M47" s="360" t="s">
        <v>518</v>
      </c>
    </row>
    <row r="48" spans="2:13" ht="27.75" customHeight="1" x14ac:dyDescent="0.15">
      <c r="B48" s="1186"/>
      <c r="C48" s="1187"/>
      <c r="D48" s="106"/>
      <c r="E48" s="1192" t="s">
        <v>40</v>
      </c>
      <c r="F48" s="1192"/>
      <c r="G48" s="1192"/>
      <c r="H48" s="1193"/>
      <c r="I48" s="358" t="s">
        <v>518</v>
      </c>
      <c r="J48" s="359" t="s">
        <v>518</v>
      </c>
      <c r="K48" s="359" t="s">
        <v>518</v>
      </c>
      <c r="L48" s="359" t="s">
        <v>518</v>
      </c>
      <c r="M48" s="360" t="s">
        <v>518</v>
      </c>
    </row>
    <row r="49" spans="2:13" ht="27.75" customHeight="1" x14ac:dyDescent="0.15">
      <c r="B49" s="1188"/>
      <c r="C49" s="1189"/>
      <c r="D49" s="106"/>
      <c r="E49" s="1192" t="s">
        <v>41</v>
      </c>
      <c r="F49" s="1192"/>
      <c r="G49" s="1192"/>
      <c r="H49" s="1193"/>
      <c r="I49" s="358" t="s">
        <v>518</v>
      </c>
      <c r="J49" s="359" t="s">
        <v>518</v>
      </c>
      <c r="K49" s="359" t="s">
        <v>518</v>
      </c>
      <c r="L49" s="359" t="s">
        <v>518</v>
      </c>
      <c r="M49" s="360" t="s">
        <v>518</v>
      </c>
    </row>
    <row r="50" spans="2:13" ht="27.75" customHeight="1" x14ac:dyDescent="0.15">
      <c r="B50" s="1197" t="s">
        <v>42</v>
      </c>
      <c r="C50" s="1198"/>
      <c r="D50" s="109"/>
      <c r="E50" s="1192" t="s">
        <v>43</v>
      </c>
      <c r="F50" s="1192"/>
      <c r="G50" s="1192"/>
      <c r="H50" s="1193"/>
      <c r="I50" s="358">
        <v>1770</v>
      </c>
      <c r="J50" s="359">
        <v>1569</v>
      </c>
      <c r="K50" s="359">
        <v>1665</v>
      </c>
      <c r="L50" s="359">
        <v>2499</v>
      </c>
      <c r="M50" s="360">
        <v>2808</v>
      </c>
    </row>
    <row r="51" spans="2:13" ht="27.75" customHeight="1" x14ac:dyDescent="0.15">
      <c r="B51" s="1186"/>
      <c r="C51" s="1187"/>
      <c r="D51" s="106"/>
      <c r="E51" s="1192" t="s">
        <v>44</v>
      </c>
      <c r="F51" s="1192"/>
      <c r="G51" s="1192"/>
      <c r="H51" s="1193"/>
      <c r="I51" s="358" t="s">
        <v>518</v>
      </c>
      <c r="J51" s="359" t="s">
        <v>518</v>
      </c>
      <c r="K51" s="359" t="s">
        <v>518</v>
      </c>
      <c r="L51" s="359" t="s">
        <v>518</v>
      </c>
      <c r="M51" s="360" t="s">
        <v>518</v>
      </c>
    </row>
    <row r="52" spans="2:13" ht="27.75" customHeight="1" x14ac:dyDescent="0.15">
      <c r="B52" s="1188"/>
      <c r="C52" s="1189"/>
      <c r="D52" s="106"/>
      <c r="E52" s="1192" t="s">
        <v>45</v>
      </c>
      <c r="F52" s="1192"/>
      <c r="G52" s="1192"/>
      <c r="H52" s="1193"/>
      <c r="I52" s="358">
        <v>4750</v>
      </c>
      <c r="J52" s="359">
        <v>4715</v>
      </c>
      <c r="K52" s="359">
        <v>4700</v>
      </c>
      <c r="L52" s="359">
        <v>4671</v>
      </c>
      <c r="M52" s="360">
        <v>4501</v>
      </c>
    </row>
    <row r="53" spans="2:13" ht="27.75" customHeight="1" thickBot="1" x14ac:dyDescent="0.2">
      <c r="B53" s="1199" t="s">
        <v>46</v>
      </c>
      <c r="C53" s="1200"/>
      <c r="D53" s="110"/>
      <c r="E53" s="1201" t="s">
        <v>47</v>
      </c>
      <c r="F53" s="1201"/>
      <c r="G53" s="1201"/>
      <c r="H53" s="1202"/>
      <c r="I53" s="361">
        <v>1269</v>
      </c>
      <c r="J53" s="362">
        <v>1399</v>
      </c>
      <c r="K53" s="362">
        <v>1520</v>
      </c>
      <c r="L53" s="362">
        <v>381</v>
      </c>
      <c r="M53" s="363">
        <v>6714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YujpoOeNcNhfqVgO4+ArqKj8vFLB4gRkjOBHHNO+NHs/+NZTmqTntXAST1ONHlm3y8ZUZ8H97jjsv9S9Rmzxw==" saltValue="lU7D6lBlmliCjSiIaU3m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37"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50</v>
      </c>
      <c r="D55" s="1211"/>
      <c r="E55" s="1212"/>
      <c r="F55" s="122">
        <v>752</v>
      </c>
      <c r="G55" s="122">
        <v>868</v>
      </c>
      <c r="H55" s="123">
        <v>870</v>
      </c>
    </row>
    <row r="56" spans="2:8" ht="52.5" customHeight="1" x14ac:dyDescent="0.15">
      <c r="B56" s="124"/>
      <c r="C56" s="1213" t="s">
        <v>51</v>
      </c>
      <c r="D56" s="1213"/>
      <c r="E56" s="1214"/>
      <c r="F56" s="125">
        <v>182</v>
      </c>
      <c r="G56" s="125">
        <v>274</v>
      </c>
      <c r="H56" s="126">
        <v>274</v>
      </c>
    </row>
    <row r="57" spans="2:8" ht="53.25" customHeight="1" x14ac:dyDescent="0.15">
      <c r="B57" s="124"/>
      <c r="C57" s="1215" t="s">
        <v>52</v>
      </c>
      <c r="D57" s="1215"/>
      <c r="E57" s="1216"/>
      <c r="F57" s="127">
        <v>626</v>
      </c>
      <c r="G57" s="127">
        <v>1255</v>
      </c>
      <c r="H57" s="128">
        <v>1562</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1560</v>
      </c>
      <c r="G63" s="136">
        <v>2397</v>
      </c>
      <c r="H63" s="137">
        <v>2706</v>
      </c>
    </row>
    <row r="64" spans="2:8" x14ac:dyDescent="0.15"/>
  </sheetData>
  <sheetProtection algorithmName="SHA-512" hashValue="gikjmev6ThTBwJut2P9bJ+RHQbCkh7M6mNk/Q7djQRPomw0fq3H2q0BIqC7S5jw3c6ff68COwpbeT5RVGI1ZGA==" saltValue="DlRgjJPq5eP1b9I/Bote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557</v>
      </c>
      <c r="G2" s="151"/>
      <c r="H2" s="152"/>
    </row>
    <row r="3" spans="1:8" x14ac:dyDescent="0.15">
      <c r="A3" s="148" t="s">
        <v>550</v>
      </c>
      <c r="B3" s="153"/>
      <c r="C3" s="154"/>
      <c r="D3" s="155">
        <v>74578</v>
      </c>
      <c r="E3" s="156"/>
      <c r="F3" s="157">
        <v>73475</v>
      </c>
      <c r="G3" s="158"/>
      <c r="H3" s="159"/>
    </row>
    <row r="4" spans="1:8" x14ac:dyDescent="0.15">
      <c r="A4" s="160"/>
      <c r="B4" s="161"/>
      <c r="C4" s="162"/>
      <c r="D4" s="163">
        <v>34086</v>
      </c>
      <c r="E4" s="164"/>
      <c r="F4" s="165">
        <v>43072</v>
      </c>
      <c r="G4" s="166"/>
      <c r="H4" s="167"/>
    </row>
    <row r="5" spans="1:8" x14ac:dyDescent="0.15">
      <c r="A5" s="148" t="s">
        <v>552</v>
      </c>
      <c r="B5" s="153"/>
      <c r="C5" s="154"/>
      <c r="D5" s="155">
        <v>78652</v>
      </c>
      <c r="E5" s="156"/>
      <c r="F5" s="157">
        <v>87464</v>
      </c>
      <c r="G5" s="158"/>
      <c r="H5" s="159"/>
    </row>
    <row r="6" spans="1:8" x14ac:dyDescent="0.15">
      <c r="A6" s="160"/>
      <c r="B6" s="161"/>
      <c r="C6" s="162"/>
      <c r="D6" s="163">
        <v>26986</v>
      </c>
      <c r="E6" s="164"/>
      <c r="F6" s="165">
        <v>47479</v>
      </c>
      <c r="G6" s="166"/>
      <c r="H6" s="167"/>
    </row>
    <row r="7" spans="1:8" x14ac:dyDescent="0.15">
      <c r="A7" s="148" t="s">
        <v>553</v>
      </c>
      <c r="B7" s="153"/>
      <c r="C7" s="154"/>
      <c r="D7" s="155">
        <v>70842</v>
      </c>
      <c r="E7" s="156"/>
      <c r="F7" s="157">
        <v>52068</v>
      </c>
      <c r="G7" s="158"/>
      <c r="H7" s="159"/>
    </row>
    <row r="8" spans="1:8" x14ac:dyDescent="0.15">
      <c r="A8" s="160"/>
      <c r="B8" s="161"/>
      <c r="C8" s="162"/>
      <c r="D8" s="163">
        <v>31846</v>
      </c>
      <c r="E8" s="164"/>
      <c r="F8" s="165">
        <v>26936</v>
      </c>
      <c r="G8" s="166"/>
      <c r="H8" s="167"/>
    </row>
    <row r="9" spans="1:8" x14ac:dyDescent="0.15">
      <c r="A9" s="148" t="s">
        <v>554</v>
      </c>
      <c r="B9" s="153"/>
      <c r="C9" s="154"/>
      <c r="D9" s="155">
        <v>30738</v>
      </c>
      <c r="E9" s="156"/>
      <c r="F9" s="157">
        <v>47161</v>
      </c>
      <c r="G9" s="158"/>
      <c r="H9" s="159"/>
    </row>
    <row r="10" spans="1:8" x14ac:dyDescent="0.15">
      <c r="A10" s="160"/>
      <c r="B10" s="161"/>
      <c r="C10" s="162"/>
      <c r="D10" s="163">
        <v>1411</v>
      </c>
      <c r="E10" s="164"/>
      <c r="F10" s="165">
        <v>24595</v>
      </c>
      <c r="G10" s="166"/>
      <c r="H10" s="167"/>
    </row>
    <row r="11" spans="1:8" x14ac:dyDescent="0.15">
      <c r="A11" s="148" t="s">
        <v>555</v>
      </c>
      <c r="B11" s="153"/>
      <c r="C11" s="154"/>
      <c r="D11" s="155">
        <v>46645</v>
      </c>
      <c r="E11" s="156"/>
      <c r="F11" s="157">
        <v>43423</v>
      </c>
      <c r="G11" s="158"/>
      <c r="H11" s="159"/>
    </row>
    <row r="12" spans="1:8" x14ac:dyDescent="0.15">
      <c r="A12" s="160"/>
      <c r="B12" s="161"/>
      <c r="C12" s="168"/>
      <c r="D12" s="163">
        <v>8423</v>
      </c>
      <c r="E12" s="164"/>
      <c r="F12" s="165">
        <v>22207</v>
      </c>
      <c r="G12" s="166"/>
      <c r="H12" s="167"/>
    </row>
    <row r="13" spans="1:8" x14ac:dyDescent="0.15">
      <c r="A13" s="148"/>
      <c r="B13" s="153"/>
      <c r="C13" s="169"/>
      <c r="D13" s="170">
        <v>60291</v>
      </c>
      <c r="E13" s="171"/>
      <c r="F13" s="172">
        <v>60718</v>
      </c>
      <c r="G13" s="173"/>
      <c r="H13" s="159"/>
    </row>
    <row r="14" spans="1:8" x14ac:dyDescent="0.15">
      <c r="A14" s="160"/>
      <c r="B14" s="161"/>
      <c r="C14" s="162"/>
      <c r="D14" s="163">
        <v>20550</v>
      </c>
      <c r="E14" s="164"/>
      <c r="F14" s="165">
        <v>32858</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4.8899999999999997</v>
      </c>
      <c r="C19" s="174">
        <f>ROUND(VALUE(SUBSTITUTE(実質収支比率等に係る経年分析!G$48,"▲","-")),2)</f>
        <v>4.2</v>
      </c>
      <c r="D19" s="174">
        <f>ROUND(VALUE(SUBSTITUTE(実質収支比率等に係る経年分析!H$48,"▲","-")),2)</f>
        <v>7.4</v>
      </c>
      <c r="E19" s="174">
        <f>ROUND(VALUE(SUBSTITUTE(実質収支比率等に係る経年分析!I$48,"▲","-")),2)</f>
        <v>6.48</v>
      </c>
      <c r="F19" s="174">
        <f>ROUND(VALUE(SUBSTITUTE(実質収支比率等に係る経年分析!J$48,"▲","-")),2)</f>
        <v>8.7799999999999994</v>
      </c>
    </row>
    <row r="20" spans="1:11" x14ac:dyDescent="0.15">
      <c r="A20" s="174" t="s">
        <v>59</v>
      </c>
      <c r="B20" s="174">
        <f>ROUND(VALUE(SUBSTITUTE(実質収支比率等に係る経年分析!F$47,"▲","-")),2)</f>
        <v>14.25</v>
      </c>
      <c r="C20" s="174">
        <f>ROUND(VALUE(SUBSTITUTE(実質収支比率等に係る経年分析!G$47,"▲","-")),2)</f>
        <v>13.19</v>
      </c>
      <c r="D20" s="174">
        <f>ROUND(VALUE(SUBSTITUTE(実質収支比率等に係る経年分析!H$47,"▲","-")),2)</f>
        <v>15.87</v>
      </c>
      <c r="E20" s="174">
        <f>ROUND(VALUE(SUBSTITUTE(実質収支比率等に係る経年分析!I$47,"▲","-")),2)</f>
        <v>16.850000000000001</v>
      </c>
      <c r="F20" s="174">
        <f>ROUND(VALUE(SUBSTITUTE(実質収支比率等に係る経年分析!J$47,"▲","-")),2)</f>
        <v>17.2</v>
      </c>
    </row>
    <row r="21" spans="1:11" x14ac:dyDescent="0.15">
      <c r="A21" s="174" t="s">
        <v>60</v>
      </c>
      <c r="B21" s="174">
        <f>IF(ISNUMBER(VALUE(SUBSTITUTE(実質収支比率等に係る経年分析!F$49,"▲","-"))),ROUND(VALUE(SUBSTITUTE(実質収支比率等に係る経年分析!F$49,"▲","-")),2),NA())</f>
        <v>3.14</v>
      </c>
      <c r="C21" s="174">
        <f>IF(ISNUMBER(VALUE(SUBSTITUTE(実質収支比率等に係る経年分析!G$49,"▲","-"))),ROUND(VALUE(SUBSTITUTE(実質収支比率等に係る経年分析!G$49,"▲","-")),2),NA())</f>
        <v>-1.32</v>
      </c>
      <c r="D21" s="174">
        <f>IF(ISNUMBER(VALUE(SUBSTITUTE(実質収支比率等に係る経年分析!H$49,"▲","-"))),ROUND(VALUE(SUBSTITUTE(実質収支比率等に係る経年分析!H$49,"▲","-")),2),NA())</f>
        <v>6.95</v>
      </c>
      <c r="E21" s="174">
        <f>IF(ISNUMBER(VALUE(SUBSTITUTE(実質収支比率等に係る経年分析!I$49,"▲","-"))),ROUND(VALUE(SUBSTITUTE(実質収支比率等に係る経年分析!I$49,"▲","-")),2),NA())</f>
        <v>1.92</v>
      </c>
      <c r="F21" s="174">
        <f>IF(ISNUMBER(VALUE(SUBSTITUTE(実質収支比率等に係る経年分析!J$49,"▲","-"))),ROUND(VALUE(SUBSTITUTE(実質収支比率等に係る経年分析!J$49,"▲","-")),2),NA())</f>
        <v>2.2200000000000002</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土地区画整理事業特別会計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4.04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0.28000000000000003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1.1100000000000001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0.09</v>
      </c>
    </row>
    <row r="34" spans="1:16" x14ac:dyDescent="0.15">
      <c r="A34" s="175" t="str">
        <f>IF(連結実質赤字比率に係る赤字・黒字の構成分析!C$36="",NA(),連結実質赤字比率に係る赤字・黒字の構成分析!C$36)</f>
        <v>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4.8899999999999997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8.7799999999999994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14.69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14.24</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414</v>
      </c>
      <c r="E42" s="176"/>
      <c r="F42" s="176"/>
      <c r="G42" s="176">
        <f>'実質公債費比率（分子）の構造'!L$52</f>
        <v>396</v>
      </c>
      <c r="H42" s="176"/>
      <c r="I42" s="176"/>
      <c r="J42" s="176">
        <f>'実質公債費比率（分子）の構造'!M$52</f>
        <v>393</v>
      </c>
      <c r="K42" s="176"/>
      <c r="L42" s="176"/>
      <c r="M42" s="176">
        <f>'実質公債費比率（分子）の構造'!N$52</f>
        <v>383</v>
      </c>
      <c r="N42" s="176"/>
      <c r="O42" s="176"/>
      <c r="P42" s="176">
        <f>'実質公債費比率（分子）の構造'!O$52</f>
        <v>381</v>
      </c>
    </row>
    <row r="43" spans="1:16" x14ac:dyDescent="0.15">
      <c r="A43" s="176" t="s">
        <v>68</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57</v>
      </c>
      <c r="C45" s="176"/>
      <c r="D45" s="176"/>
      <c r="E45" s="176">
        <f>'実質公債費比率（分子）の構造'!L$49</f>
        <v>24</v>
      </c>
      <c r="F45" s="176"/>
      <c r="G45" s="176"/>
      <c r="H45" s="176">
        <f>'実質公債費比率（分子）の構造'!M$49</f>
        <v>24</v>
      </c>
      <c r="I45" s="176"/>
      <c r="J45" s="176"/>
      <c r="K45" s="176">
        <f>'実質公債費比率（分子）の構造'!N$49</f>
        <v>26</v>
      </c>
      <c r="L45" s="176"/>
      <c r="M45" s="176"/>
      <c r="N45" s="176">
        <f>'実質公債費比率（分子）の構造'!O$49</f>
        <v>27</v>
      </c>
      <c r="O45" s="176"/>
      <c r="P45" s="176"/>
    </row>
    <row r="46" spans="1:16" x14ac:dyDescent="0.15">
      <c r="A46" s="176" t="s">
        <v>71</v>
      </c>
      <c r="B46" s="176">
        <f>'実質公債費比率（分子）の構造'!K$48</f>
        <v>105</v>
      </c>
      <c r="C46" s="176"/>
      <c r="D46" s="176"/>
      <c r="E46" s="176">
        <f>'実質公債費比率（分子）の構造'!L$48</f>
        <v>108</v>
      </c>
      <c r="F46" s="176"/>
      <c r="G46" s="176"/>
      <c r="H46" s="176">
        <f>'実質公債費比率（分子）の構造'!M$48</f>
        <v>113</v>
      </c>
      <c r="I46" s="176"/>
      <c r="J46" s="176"/>
      <c r="K46" s="176">
        <f>'実質公債費比率（分子）の構造'!N$48</f>
        <v>119</v>
      </c>
      <c r="L46" s="176"/>
      <c r="M46" s="176"/>
      <c r="N46" s="176">
        <f>'実質公債費比率（分子）の構造'!O$48</f>
        <v>125</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550</v>
      </c>
      <c r="C49" s="176"/>
      <c r="D49" s="176"/>
      <c r="E49" s="176">
        <f>'実質公債費比率（分子）の構造'!L$45</f>
        <v>544</v>
      </c>
      <c r="F49" s="176"/>
      <c r="G49" s="176"/>
      <c r="H49" s="176">
        <f>'実質公債費比率（分子）の構造'!M$45</f>
        <v>519</v>
      </c>
      <c r="I49" s="176"/>
      <c r="J49" s="176"/>
      <c r="K49" s="176">
        <f>'実質公債費比率（分子）の構造'!N$45</f>
        <v>505</v>
      </c>
      <c r="L49" s="176"/>
      <c r="M49" s="176"/>
      <c r="N49" s="176">
        <f>'実質公債費比率（分子）の構造'!O$45</f>
        <v>488</v>
      </c>
      <c r="O49" s="176"/>
      <c r="P49" s="176"/>
    </row>
    <row r="50" spans="1:16" x14ac:dyDescent="0.15">
      <c r="A50" s="176" t="s">
        <v>75</v>
      </c>
      <c r="B50" s="176" t="e">
        <f>NA()</f>
        <v>#N/A</v>
      </c>
      <c r="C50" s="176">
        <f>IF(ISNUMBER('実質公債費比率（分子）の構造'!K$53),'実質公債費比率（分子）の構造'!K$53,NA())</f>
        <v>298</v>
      </c>
      <c r="D50" s="176" t="e">
        <f>NA()</f>
        <v>#N/A</v>
      </c>
      <c r="E50" s="176" t="e">
        <f>NA()</f>
        <v>#N/A</v>
      </c>
      <c r="F50" s="176">
        <f>IF(ISNUMBER('実質公債費比率（分子）の構造'!L$53),'実質公債費比率（分子）の構造'!L$53,NA())</f>
        <v>280</v>
      </c>
      <c r="G50" s="176" t="e">
        <f>NA()</f>
        <v>#N/A</v>
      </c>
      <c r="H50" s="176" t="e">
        <f>NA()</f>
        <v>#N/A</v>
      </c>
      <c r="I50" s="176">
        <f>IF(ISNUMBER('実質公債費比率（分子）の構造'!M$53),'実質公債費比率（分子）の構造'!M$53,NA())</f>
        <v>263</v>
      </c>
      <c r="J50" s="176" t="e">
        <f>NA()</f>
        <v>#N/A</v>
      </c>
      <c r="K50" s="176" t="e">
        <f>NA()</f>
        <v>#N/A</v>
      </c>
      <c r="L50" s="176">
        <f>IF(ISNUMBER('実質公債費比率（分子）の構造'!N$53),'実質公債費比率（分子）の構造'!N$53,NA())</f>
        <v>267</v>
      </c>
      <c r="M50" s="176" t="e">
        <f>NA()</f>
        <v>#N/A</v>
      </c>
      <c r="N50" s="176" t="e">
        <f>NA()</f>
        <v>#N/A</v>
      </c>
      <c r="O50" s="176">
        <f>IF(ISNUMBER('実質公債費比率（分子）の構造'!O$53),'実質公債費比率（分子）の構造'!O$53,NA())</f>
        <v>259</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4750</v>
      </c>
      <c r="E56" s="175"/>
      <c r="F56" s="175"/>
      <c r="G56" s="175">
        <f>'将来負担比率（分子）の構造'!J$52</f>
        <v>4715</v>
      </c>
      <c r="H56" s="175"/>
      <c r="I56" s="175"/>
      <c r="J56" s="175">
        <f>'将来負担比率（分子）の構造'!K$52</f>
        <v>4700</v>
      </c>
      <c r="K56" s="175"/>
      <c r="L56" s="175"/>
      <c r="M56" s="175">
        <f>'将来負担比率（分子）の構造'!L$52</f>
        <v>4671</v>
      </c>
      <c r="N56" s="175"/>
      <c r="O56" s="175"/>
      <c r="P56" s="175">
        <f>'将来負担比率（分子）の構造'!M$52</f>
        <v>4501</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1770</v>
      </c>
      <c r="E58" s="175"/>
      <c r="F58" s="175"/>
      <c r="G58" s="175">
        <f>'将来負担比率（分子）の構造'!J$50</f>
        <v>1569</v>
      </c>
      <c r="H58" s="175"/>
      <c r="I58" s="175"/>
      <c r="J58" s="175">
        <f>'将来負担比率（分子）の構造'!K$50</f>
        <v>1665</v>
      </c>
      <c r="K58" s="175"/>
      <c r="L58" s="175"/>
      <c r="M58" s="175">
        <f>'将来負担比率（分子）の構造'!L$50</f>
        <v>2499</v>
      </c>
      <c r="N58" s="175"/>
      <c r="O58" s="175"/>
      <c r="P58" s="175">
        <f>'将来負担比率（分子）の構造'!M$50</f>
        <v>2808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113</v>
      </c>
      <c r="C62" s="175"/>
      <c r="D62" s="175"/>
      <c r="E62" s="175">
        <f>'将来負担比率（分子）の構造'!J$45</f>
        <v>75</v>
      </c>
      <c r="F62" s="175"/>
      <c r="G62" s="175"/>
      <c r="H62" s="175">
        <f>'将来負担比率（分子）の構造'!K$45</f>
        <v>18</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136</v>
      </c>
      <c r="C63" s="175"/>
      <c r="D63" s="175"/>
      <c r="E63" s="175">
        <f>'将来負担比率（分子）の構造'!J$44</f>
        <v>105</v>
      </c>
      <c r="F63" s="175"/>
      <c r="G63" s="175"/>
      <c r="H63" s="175">
        <f>'将来負担比率（分子）の構造'!K$44</f>
        <v>137</v>
      </c>
      <c r="I63" s="175"/>
      <c r="J63" s="175"/>
      <c r="K63" s="175">
        <f>'将来負担比率（分子）の構造'!L$44</f>
        <v>192</v>
      </c>
      <c r="L63" s="175"/>
      <c r="M63" s="175"/>
      <c r="N63" s="175">
        <f>'将来負担比率（分子）の構造'!M$44</f>
        <v>159</v>
      </c>
      <c r="O63" s="175"/>
      <c r="P63" s="175"/>
    </row>
    <row r="64" spans="1:16" x14ac:dyDescent="0.15">
      <c r="A64" s="175" t="s">
        <v>35</v>
      </c>
      <c r="B64" s="175">
        <f>'将来負担比率（分子）の構造'!I$43</f>
        <v>2060</v>
      </c>
      <c r="C64" s="175"/>
      <c r="D64" s="175"/>
      <c r="E64" s="175">
        <f>'将来負担比率（分子）の構造'!J$43</f>
        <v>1965</v>
      </c>
      <c r="F64" s="175"/>
      <c r="G64" s="175"/>
      <c r="H64" s="175">
        <f>'将来負担比率（分子）の構造'!K$43</f>
        <v>1904</v>
      </c>
      <c r="I64" s="175"/>
      <c r="J64" s="175"/>
      <c r="K64" s="175">
        <f>'将来負担比率（分子）の構造'!L$43</f>
        <v>1627</v>
      </c>
      <c r="L64" s="175"/>
      <c r="M64" s="175"/>
      <c r="N64" s="175">
        <f>'将来負担比率（分子）の構造'!M$43</f>
        <v>1670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f>'将来負担比率（分子）の構造'!M$42</f>
        <v>6739</v>
      </c>
      <c r="O65" s="175"/>
      <c r="P65" s="175"/>
    </row>
    <row r="66" spans="1:16" x14ac:dyDescent="0.15">
      <c r="A66" s="175" t="s">
        <v>33</v>
      </c>
      <c r="B66" s="175">
        <f>'将来負担比率（分子）の構造'!I$41</f>
        <v>5480</v>
      </c>
      <c r="C66" s="175"/>
      <c r="D66" s="175"/>
      <c r="E66" s="175">
        <f>'将来負担比率（分子）の構造'!J$41</f>
        <v>5537</v>
      </c>
      <c r="F66" s="175"/>
      <c r="G66" s="175"/>
      <c r="H66" s="175">
        <f>'将来負担比率（分子）の構造'!K$41</f>
        <v>5827</v>
      </c>
      <c r="I66" s="175"/>
      <c r="J66" s="175"/>
      <c r="K66" s="175">
        <f>'将来負担比率（分子）の構造'!L$41</f>
        <v>5731</v>
      </c>
      <c r="L66" s="175"/>
      <c r="M66" s="175"/>
      <c r="N66" s="175">
        <f>'将来負担比率（分子）の構造'!M$41</f>
        <v>5454</v>
      </c>
      <c r="O66" s="175"/>
      <c r="P66" s="175"/>
    </row>
    <row r="67" spans="1:16" x14ac:dyDescent="0.15">
      <c r="A67" s="175" t="s">
        <v>79</v>
      </c>
      <c r="B67" s="175" t="e">
        <f>NA()</f>
        <v>#N/A</v>
      </c>
      <c r="C67" s="175">
        <f>IF(ISNUMBER('将来負担比率（分子）の構造'!I$53), IF('将来負担比率（分子）の構造'!I$53 &lt; 0, 0, '将来負担比率（分子）の構造'!I$53), NA())</f>
        <v>1269</v>
      </c>
      <c r="D67" s="175" t="e">
        <f>NA()</f>
        <v>#N/A</v>
      </c>
      <c r="E67" s="175" t="e">
        <f>NA()</f>
        <v>#N/A</v>
      </c>
      <c r="F67" s="175">
        <f>IF(ISNUMBER('将来負担比率（分子）の構造'!J$53), IF('将来負担比率（分子）の構造'!J$53 &lt; 0, 0, '将来負担比率（分子）の構造'!J$53), NA())</f>
        <v>1399</v>
      </c>
      <c r="G67" s="175" t="e">
        <f>NA()</f>
        <v>#N/A</v>
      </c>
      <c r="H67" s="175" t="e">
        <f>NA()</f>
        <v>#N/A</v>
      </c>
      <c r="I67" s="175">
        <f>IF(ISNUMBER('将来負担比率（分子）の構造'!K$53), IF('将来負担比率（分子）の構造'!K$53 &lt; 0, 0, '将来負担比率（分子）の構造'!K$53), NA())</f>
        <v>1520</v>
      </c>
      <c r="J67" s="175" t="e">
        <f>NA()</f>
        <v>#N/A</v>
      </c>
      <c r="K67" s="175" t="e">
        <f>NA()</f>
        <v>#N/A</v>
      </c>
      <c r="L67" s="175">
        <f>IF(ISNUMBER('将来負担比率（分子）の構造'!L$53), IF('将来負担比率（分子）の構造'!L$53 &lt; 0, 0, '将来負担比率（分子）の構造'!L$53), NA())</f>
        <v>381</v>
      </c>
      <c r="M67" s="175" t="e">
        <f>NA()</f>
        <v>#N/A</v>
      </c>
      <c r="N67" s="175" t="e">
        <f>NA()</f>
        <v>#N/A</v>
      </c>
      <c r="O67" s="175">
        <f>IF(ISNUMBER('将来負担比率（分子）の構造'!M$53), IF('将来負担比率（分子）の構造'!M$53 &lt; 0, 0, '将来負担比率（分子）の構造'!M$53), NA())</f>
        <v>6714</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752</v>
      </c>
      <c r="C72" s="179">
        <f>基金残高に係る経年分析!G55</f>
        <v>868</v>
      </c>
      <c r="D72" s="179">
        <f>基金残高に係る経年分析!H55</f>
        <v>870</v>
      </c>
    </row>
    <row r="73" spans="1:16" x14ac:dyDescent="0.15">
      <c r="A73" s="178" t="s">
        <v>82</v>
      </c>
      <c r="B73" s="179">
        <f>基金残高に係る経年分析!F56</f>
        <v>182</v>
      </c>
      <c r="C73" s="179">
        <f>基金残高に係る経年分析!G56</f>
        <v>274</v>
      </c>
      <c r="D73" s="179">
        <f>基金残高に係る経年分析!H56</f>
        <v>274</v>
      </c>
    </row>
    <row r="74" spans="1:16" x14ac:dyDescent="0.15">
      <c r="A74" s="178" t="s">
        <v>83</v>
      </c>
      <c r="B74" s="179">
        <f>基金残高に係る経年分析!F57</f>
        <v>626</v>
      </c>
      <c r="C74" s="179">
        <f>基金残高に係る経年分析!G57</f>
        <v>1255</v>
      </c>
      <c r="D74" s="179">
        <f>基金残高に係る経年分析!H57</f>
        <v>1562</v>
      </c>
    </row>
  </sheetData>
  <sheetProtection algorithmName="SHA-512" hashValue="5Q1HbfzZDKgF4Ah+DxIS+EcAoqft/WmMLoEcGJAlsFutdpRuwgr58MK99mL69rOB4LolQFfv/QHwtJGVX9lQlQ==" saltValue="GuGCCmKK5q21HgbFaU8s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2745186</v>
      </c>
      <c r="S5" s="613"/>
      <c r="T5" s="613"/>
      <c r="U5" s="613"/>
      <c r="V5" s="613"/>
      <c r="W5" s="613"/>
      <c r="X5" s="613"/>
      <c r="Y5" s="614"/>
      <c r="Z5" s="615">
        <v>25.5</v>
      </c>
      <c r="AA5" s="615"/>
      <c r="AB5" s="615"/>
      <c r="AC5" s="615"/>
      <c r="AD5" s="616">
        <v>2745186</v>
      </c>
      <c r="AE5" s="616"/>
      <c r="AF5" s="616"/>
      <c r="AG5" s="616"/>
      <c r="AH5" s="616"/>
      <c r="AI5" s="616"/>
      <c r="AJ5" s="616"/>
      <c r="AK5" s="616"/>
      <c r="AL5" s="617">
        <v>54.5</v>
      </c>
      <c r="AM5" s="618"/>
      <c r="AN5" s="618"/>
      <c r="AO5" s="619"/>
      <c r="AP5" s="609" t="s">
        <v>230</v>
      </c>
      <c r="AQ5" s="610"/>
      <c r="AR5" s="610"/>
      <c r="AS5" s="610"/>
      <c r="AT5" s="610"/>
      <c r="AU5" s="610"/>
      <c r="AV5" s="610"/>
      <c r="AW5" s="610"/>
      <c r="AX5" s="610"/>
      <c r="AY5" s="610"/>
      <c r="AZ5" s="610"/>
      <c r="BA5" s="610"/>
      <c r="BB5" s="610"/>
      <c r="BC5" s="610"/>
      <c r="BD5" s="610"/>
      <c r="BE5" s="610"/>
      <c r="BF5" s="611"/>
      <c r="BG5" s="623">
        <v>2745186</v>
      </c>
      <c r="BH5" s="624"/>
      <c r="BI5" s="624"/>
      <c r="BJ5" s="624"/>
      <c r="BK5" s="624"/>
      <c r="BL5" s="624"/>
      <c r="BM5" s="624"/>
      <c r="BN5" s="625"/>
      <c r="BO5" s="626">
        <v>100</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55307</v>
      </c>
      <c r="S6" s="624"/>
      <c r="T6" s="624"/>
      <c r="U6" s="624"/>
      <c r="V6" s="624"/>
      <c r="W6" s="624"/>
      <c r="X6" s="624"/>
      <c r="Y6" s="625"/>
      <c r="Z6" s="626">
        <v>0.5</v>
      </c>
      <c r="AA6" s="626"/>
      <c r="AB6" s="626"/>
      <c r="AC6" s="626"/>
      <c r="AD6" s="627">
        <v>55307</v>
      </c>
      <c r="AE6" s="627"/>
      <c r="AF6" s="627"/>
      <c r="AG6" s="627"/>
      <c r="AH6" s="627"/>
      <c r="AI6" s="627"/>
      <c r="AJ6" s="627"/>
      <c r="AK6" s="627"/>
      <c r="AL6" s="628">
        <v>1.1000000000000001</v>
      </c>
      <c r="AM6" s="629"/>
      <c r="AN6" s="629"/>
      <c r="AO6" s="630"/>
      <c r="AP6" s="620" t="s">
        <v>236</v>
      </c>
      <c r="AQ6" s="621"/>
      <c r="AR6" s="621"/>
      <c r="AS6" s="621"/>
      <c r="AT6" s="621"/>
      <c r="AU6" s="621"/>
      <c r="AV6" s="621"/>
      <c r="AW6" s="621"/>
      <c r="AX6" s="621"/>
      <c r="AY6" s="621"/>
      <c r="AZ6" s="621"/>
      <c r="BA6" s="621"/>
      <c r="BB6" s="621"/>
      <c r="BC6" s="621"/>
      <c r="BD6" s="621"/>
      <c r="BE6" s="621"/>
      <c r="BF6" s="622"/>
      <c r="BG6" s="623">
        <v>2745186</v>
      </c>
      <c r="BH6" s="624"/>
      <c r="BI6" s="624"/>
      <c r="BJ6" s="624"/>
      <c r="BK6" s="624"/>
      <c r="BL6" s="624"/>
      <c r="BM6" s="624"/>
      <c r="BN6" s="625"/>
      <c r="BO6" s="626">
        <v>100</v>
      </c>
      <c r="BP6" s="626"/>
      <c r="BQ6" s="626"/>
      <c r="BR6" s="626"/>
      <c r="BS6" s="627" t="s">
        <v>177</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99561</v>
      </c>
      <c r="CS6" s="624"/>
      <c r="CT6" s="624"/>
      <c r="CU6" s="624"/>
      <c r="CV6" s="624"/>
      <c r="CW6" s="624"/>
      <c r="CX6" s="624"/>
      <c r="CY6" s="625"/>
      <c r="CZ6" s="617">
        <v>1</v>
      </c>
      <c r="DA6" s="618"/>
      <c r="DB6" s="618"/>
      <c r="DC6" s="634"/>
      <c r="DD6" s="632" t="s">
        <v>177</v>
      </c>
      <c r="DE6" s="624"/>
      <c r="DF6" s="624"/>
      <c r="DG6" s="624"/>
      <c r="DH6" s="624"/>
      <c r="DI6" s="624"/>
      <c r="DJ6" s="624"/>
      <c r="DK6" s="624"/>
      <c r="DL6" s="624"/>
      <c r="DM6" s="624"/>
      <c r="DN6" s="624"/>
      <c r="DO6" s="624"/>
      <c r="DP6" s="625"/>
      <c r="DQ6" s="632">
        <v>99561</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503</v>
      </c>
      <c r="S7" s="624"/>
      <c r="T7" s="624"/>
      <c r="U7" s="624"/>
      <c r="V7" s="624"/>
      <c r="W7" s="624"/>
      <c r="X7" s="624"/>
      <c r="Y7" s="625"/>
      <c r="Z7" s="626">
        <v>0</v>
      </c>
      <c r="AA7" s="626"/>
      <c r="AB7" s="626"/>
      <c r="AC7" s="626"/>
      <c r="AD7" s="627">
        <v>503</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1070941</v>
      </c>
      <c r="BH7" s="624"/>
      <c r="BI7" s="624"/>
      <c r="BJ7" s="624"/>
      <c r="BK7" s="624"/>
      <c r="BL7" s="624"/>
      <c r="BM7" s="624"/>
      <c r="BN7" s="625"/>
      <c r="BO7" s="626">
        <v>39</v>
      </c>
      <c r="BP7" s="626"/>
      <c r="BQ7" s="626"/>
      <c r="BR7" s="626"/>
      <c r="BS7" s="627" t="s">
        <v>231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1598964</v>
      </c>
      <c r="CS7" s="624"/>
      <c r="CT7" s="624"/>
      <c r="CU7" s="624"/>
      <c r="CV7" s="624"/>
      <c r="CW7" s="624"/>
      <c r="CX7" s="624"/>
      <c r="CY7" s="625"/>
      <c r="CZ7" s="626">
        <v>15.7</v>
      </c>
      <c r="DA7" s="626"/>
      <c r="DB7" s="626"/>
      <c r="DC7" s="626"/>
      <c r="DD7" s="632">
        <v>43317</v>
      </c>
      <c r="DE7" s="624"/>
      <c r="DF7" s="624"/>
      <c r="DG7" s="624"/>
      <c r="DH7" s="624"/>
      <c r="DI7" s="624"/>
      <c r="DJ7" s="624"/>
      <c r="DK7" s="624"/>
      <c r="DL7" s="624"/>
      <c r="DM7" s="624"/>
      <c r="DN7" s="624"/>
      <c r="DO7" s="624"/>
      <c r="DP7" s="625"/>
      <c r="DQ7" s="632">
        <v>1133474</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4456</v>
      </c>
      <c r="S8" s="624"/>
      <c r="T8" s="624"/>
      <c r="U8" s="624"/>
      <c r="V8" s="624"/>
      <c r="W8" s="624"/>
      <c r="X8" s="624"/>
      <c r="Y8" s="625"/>
      <c r="Z8" s="626">
        <v>0</v>
      </c>
      <c r="AA8" s="626"/>
      <c r="AB8" s="626"/>
      <c r="AC8" s="626"/>
      <c r="AD8" s="627">
        <v>4456</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39437</v>
      </c>
      <c r="BH8" s="624"/>
      <c r="BI8" s="624"/>
      <c r="BJ8" s="624"/>
      <c r="BK8" s="624"/>
      <c r="BL8" s="624"/>
      <c r="BM8" s="624"/>
      <c r="BN8" s="625"/>
      <c r="BO8" s="626">
        <v>1.4</v>
      </c>
      <c r="BP8" s="626"/>
      <c r="BQ8" s="626"/>
      <c r="BR8" s="626"/>
      <c r="BS8" s="627" t="s">
        <v>177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4946209</v>
      </c>
      <c r="CS8" s="624"/>
      <c r="CT8" s="624"/>
      <c r="CU8" s="624"/>
      <c r="CV8" s="624"/>
      <c r="CW8" s="624"/>
      <c r="CX8" s="624"/>
      <c r="CY8" s="625"/>
      <c r="CZ8" s="626">
        <v>48.4</v>
      </c>
      <c r="DA8" s="626"/>
      <c r="DB8" s="626"/>
      <c r="DC8" s="626"/>
      <c r="DD8" s="632">
        <v>581501</v>
      </c>
      <c r="DE8" s="624"/>
      <c r="DF8" s="624"/>
      <c r="DG8" s="624"/>
      <c r="DH8" s="624"/>
      <c r="DI8" s="624"/>
      <c r="DJ8" s="624"/>
      <c r="DK8" s="624"/>
      <c r="DL8" s="624"/>
      <c r="DM8" s="624"/>
      <c r="DN8" s="624"/>
      <c r="DO8" s="624"/>
      <c r="DP8" s="625"/>
      <c r="DQ8" s="632">
        <v>1616703</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4302</v>
      </c>
      <c r="S9" s="624"/>
      <c r="T9" s="624"/>
      <c r="U9" s="624"/>
      <c r="V9" s="624"/>
      <c r="W9" s="624"/>
      <c r="X9" s="624"/>
      <c r="Y9" s="625"/>
      <c r="Z9" s="626">
        <v>0</v>
      </c>
      <c r="AA9" s="626"/>
      <c r="AB9" s="626"/>
      <c r="AC9" s="626"/>
      <c r="AD9" s="627">
        <v>4302</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946487</v>
      </c>
      <c r="BH9" s="624"/>
      <c r="BI9" s="624"/>
      <c r="BJ9" s="624"/>
      <c r="BK9" s="624"/>
      <c r="BL9" s="624"/>
      <c r="BM9" s="624"/>
      <c r="BN9" s="625"/>
      <c r="BO9" s="626">
        <v>34.5</v>
      </c>
      <c r="BP9" s="626"/>
      <c r="BQ9" s="626"/>
      <c r="BR9" s="626"/>
      <c r="BS9" s="627" t="s">
        <v>177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861619</v>
      </c>
      <c r="CS9" s="624"/>
      <c r="CT9" s="624"/>
      <c r="CU9" s="624"/>
      <c r="CV9" s="624"/>
      <c r="CW9" s="624"/>
      <c r="CX9" s="624"/>
      <c r="CY9" s="625"/>
      <c r="CZ9" s="626">
        <v>8.4</v>
      </c>
      <c r="DA9" s="626"/>
      <c r="DB9" s="626"/>
      <c r="DC9" s="626"/>
      <c r="DD9" s="632">
        <v>3304</v>
      </c>
      <c r="DE9" s="624"/>
      <c r="DF9" s="624"/>
      <c r="DG9" s="624"/>
      <c r="DH9" s="624"/>
      <c r="DI9" s="624"/>
      <c r="DJ9" s="624"/>
      <c r="DK9" s="624"/>
      <c r="DL9" s="624"/>
      <c r="DM9" s="624"/>
      <c r="DN9" s="624"/>
      <c r="DO9" s="624"/>
      <c r="DP9" s="625"/>
      <c r="DQ9" s="632">
        <v>625889</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177</v>
      </c>
      <c r="S10" s="624"/>
      <c r="T10" s="624"/>
      <c r="U10" s="624"/>
      <c r="V10" s="624"/>
      <c r="W10" s="624"/>
      <c r="X10" s="624"/>
      <c r="Y10" s="625"/>
      <c r="Z10" s="626" t="s">
        <v>177</v>
      </c>
      <c r="AA10" s="626"/>
      <c r="AB10" s="626"/>
      <c r="AC10" s="626"/>
      <c r="AD10" s="627" t="s">
        <v>177</v>
      </c>
      <c r="AE10" s="627"/>
      <c r="AF10" s="627"/>
      <c r="AG10" s="627"/>
      <c r="AH10" s="627"/>
      <c r="AI10" s="627"/>
      <c r="AJ10" s="627"/>
      <c r="AK10" s="627"/>
      <c r="AL10" s="628" t="s">
        <v>177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40179</v>
      </c>
      <c r="BH10" s="624"/>
      <c r="BI10" s="624"/>
      <c r="BJ10" s="624"/>
      <c r="BK10" s="624"/>
      <c r="BL10" s="624"/>
      <c r="BM10" s="624"/>
      <c r="BN10" s="625"/>
      <c r="BO10" s="626">
        <v>1.5</v>
      </c>
      <c r="BP10" s="626"/>
      <c r="BQ10" s="626"/>
      <c r="BR10" s="626"/>
      <c r="BS10" s="627" t="s">
        <v>177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3496</v>
      </c>
      <c r="CS10" s="624"/>
      <c r="CT10" s="624"/>
      <c r="CU10" s="624"/>
      <c r="CV10" s="624"/>
      <c r="CW10" s="624"/>
      <c r="CX10" s="624"/>
      <c r="CY10" s="625"/>
      <c r="CZ10" s="626">
        <v>0</v>
      </c>
      <c r="DA10" s="626"/>
      <c r="DB10" s="626"/>
      <c r="DC10" s="626"/>
      <c r="DD10" s="632" t="s">
        <v>231</v>
      </c>
      <c r="DE10" s="624"/>
      <c r="DF10" s="624"/>
      <c r="DG10" s="624"/>
      <c r="DH10" s="624"/>
      <c r="DI10" s="624"/>
      <c r="DJ10" s="624"/>
      <c r="DK10" s="624"/>
      <c r="DL10" s="624"/>
      <c r="DM10" s="624"/>
      <c r="DN10" s="624"/>
      <c r="DO10" s="624"/>
      <c r="DP10" s="625"/>
      <c r="DQ10" s="632">
        <v>3496</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483879</v>
      </c>
      <c r="S11" s="624"/>
      <c r="T11" s="624"/>
      <c r="U11" s="624"/>
      <c r="V11" s="624"/>
      <c r="W11" s="624"/>
      <c r="X11" s="624"/>
      <c r="Y11" s="625"/>
      <c r="Z11" s="628">
        <v>4.5</v>
      </c>
      <c r="AA11" s="629"/>
      <c r="AB11" s="629"/>
      <c r="AC11" s="635"/>
      <c r="AD11" s="632">
        <v>483879</v>
      </c>
      <c r="AE11" s="624"/>
      <c r="AF11" s="624"/>
      <c r="AG11" s="624"/>
      <c r="AH11" s="624"/>
      <c r="AI11" s="624"/>
      <c r="AJ11" s="624"/>
      <c r="AK11" s="625"/>
      <c r="AL11" s="628">
        <v>9.6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44838</v>
      </c>
      <c r="BH11" s="624"/>
      <c r="BI11" s="624"/>
      <c r="BJ11" s="624"/>
      <c r="BK11" s="624"/>
      <c r="BL11" s="624"/>
      <c r="BM11" s="624"/>
      <c r="BN11" s="625"/>
      <c r="BO11" s="626">
        <v>1.6</v>
      </c>
      <c r="BP11" s="626"/>
      <c r="BQ11" s="626"/>
      <c r="BR11" s="626"/>
      <c r="BS11" s="627" t="s">
        <v>231</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183641</v>
      </c>
      <c r="CS11" s="624"/>
      <c r="CT11" s="624"/>
      <c r="CU11" s="624"/>
      <c r="CV11" s="624"/>
      <c r="CW11" s="624"/>
      <c r="CX11" s="624"/>
      <c r="CY11" s="625"/>
      <c r="CZ11" s="626">
        <v>1.8</v>
      </c>
      <c r="DA11" s="626"/>
      <c r="DB11" s="626"/>
      <c r="DC11" s="626"/>
      <c r="DD11" s="632">
        <v>97481</v>
      </c>
      <c r="DE11" s="624"/>
      <c r="DF11" s="624"/>
      <c r="DG11" s="624"/>
      <c r="DH11" s="624"/>
      <c r="DI11" s="624"/>
      <c r="DJ11" s="624"/>
      <c r="DK11" s="624"/>
      <c r="DL11" s="624"/>
      <c r="DM11" s="624"/>
      <c r="DN11" s="624"/>
      <c r="DO11" s="624"/>
      <c r="DP11" s="625"/>
      <c r="DQ11" s="632">
        <v>82747</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v>27221</v>
      </c>
      <c r="S12" s="624"/>
      <c r="T12" s="624"/>
      <c r="U12" s="624"/>
      <c r="V12" s="624"/>
      <c r="W12" s="624"/>
      <c r="X12" s="624"/>
      <c r="Y12" s="625"/>
      <c r="Z12" s="626">
        <v>0.3</v>
      </c>
      <c r="AA12" s="626"/>
      <c r="AB12" s="626"/>
      <c r="AC12" s="626"/>
      <c r="AD12" s="627">
        <v>27221</v>
      </c>
      <c r="AE12" s="627"/>
      <c r="AF12" s="627"/>
      <c r="AG12" s="627"/>
      <c r="AH12" s="627"/>
      <c r="AI12" s="627"/>
      <c r="AJ12" s="627"/>
      <c r="AK12" s="627"/>
      <c r="AL12" s="628">
        <v>0.5</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1500536</v>
      </c>
      <c r="BH12" s="624"/>
      <c r="BI12" s="624"/>
      <c r="BJ12" s="624"/>
      <c r="BK12" s="624"/>
      <c r="BL12" s="624"/>
      <c r="BM12" s="624"/>
      <c r="BN12" s="625"/>
      <c r="BO12" s="626">
        <v>54.7</v>
      </c>
      <c r="BP12" s="626"/>
      <c r="BQ12" s="626"/>
      <c r="BR12" s="626"/>
      <c r="BS12" s="627" t="s">
        <v>177</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84437</v>
      </c>
      <c r="CS12" s="624"/>
      <c r="CT12" s="624"/>
      <c r="CU12" s="624"/>
      <c r="CV12" s="624"/>
      <c r="CW12" s="624"/>
      <c r="CX12" s="624"/>
      <c r="CY12" s="625"/>
      <c r="CZ12" s="626">
        <v>0.8</v>
      </c>
      <c r="DA12" s="626"/>
      <c r="DB12" s="626"/>
      <c r="DC12" s="626"/>
      <c r="DD12" s="632" t="s">
        <v>177</v>
      </c>
      <c r="DE12" s="624"/>
      <c r="DF12" s="624"/>
      <c r="DG12" s="624"/>
      <c r="DH12" s="624"/>
      <c r="DI12" s="624"/>
      <c r="DJ12" s="624"/>
      <c r="DK12" s="624"/>
      <c r="DL12" s="624"/>
      <c r="DM12" s="624"/>
      <c r="DN12" s="624"/>
      <c r="DO12" s="624"/>
      <c r="DP12" s="625"/>
      <c r="DQ12" s="632">
        <v>33742</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231</v>
      </c>
      <c r="S13" s="624"/>
      <c r="T13" s="624"/>
      <c r="U13" s="624"/>
      <c r="V13" s="624"/>
      <c r="W13" s="624"/>
      <c r="X13" s="624"/>
      <c r="Y13" s="625"/>
      <c r="Z13" s="626" t="s">
        <v>177</v>
      </c>
      <c r="AA13" s="626"/>
      <c r="AB13" s="626"/>
      <c r="AC13" s="626"/>
      <c r="AD13" s="627" t="s">
        <v>177</v>
      </c>
      <c r="AE13" s="627"/>
      <c r="AF13" s="627"/>
      <c r="AG13" s="627"/>
      <c r="AH13" s="627"/>
      <c r="AI13" s="627"/>
      <c r="AJ13" s="627"/>
      <c r="AK13" s="627"/>
      <c r="AL13" s="628" t="s">
        <v>177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1495167</v>
      </c>
      <c r="BH13" s="624"/>
      <c r="BI13" s="624"/>
      <c r="BJ13" s="624"/>
      <c r="BK13" s="624"/>
      <c r="BL13" s="624"/>
      <c r="BM13" s="624"/>
      <c r="BN13" s="625"/>
      <c r="BO13" s="626">
        <v>54.5</v>
      </c>
      <c r="BP13" s="626"/>
      <c r="BQ13" s="626"/>
      <c r="BR13" s="626"/>
      <c r="BS13" s="627" t="s">
        <v>177</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530302</v>
      </c>
      <c r="CS13" s="624"/>
      <c r="CT13" s="624"/>
      <c r="CU13" s="624"/>
      <c r="CV13" s="624"/>
      <c r="CW13" s="624"/>
      <c r="CX13" s="624"/>
      <c r="CY13" s="625"/>
      <c r="CZ13" s="626">
        <v>5.2</v>
      </c>
      <c r="DA13" s="626"/>
      <c r="DB13" s="626"/>
      <c r="DC13" s="626"/>
      <c r="DD13" s="632">
        <v>227378</v>
      </c>
      <c r="DE13" s="624"/>
      <c r="DF13" s="624"/>
      <c r="DG13" s="624"/>
      <c r="DH13" s="624"/>
      <c r="DI13" s="624"/>
      <c r="DJ13" s="624"/>
      <c r="DK13" s="624"/>
      <c r="DL13" s="624"/>
      <c r="DM13" s="624"/>
      <c r="DN13" s="624"/>
      <c r="DO13" s="624"/>
      <c r="DP13" s="625"/>
      <c r="DQ13" s="632">
        <v>284563</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52</v>
      </c>
      <c r="S14" s="624"/>
      <c r="T14" s="624"/>
      <c r="U14" s="624"/>
      <c r="V14" s="624"/>
      <c r="W14" s="624"/>
      <c r="X14" s="624"/>
      <c r="Y14" s="625"/>
      <c r="Z14" s="626">
        <v>0</v>
      </c>
      <c r="AA14" s="626"/>
      <c r="AB14" s="626"/>
      <c r="AC14" s="626"/>
      <c r="AD14" s="627">
        <v>52</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88417</v>
      </c>
      <c r="BH14" s="624"/>
      <c r="BI14" s="624"/>
      <c r="BJ14" s="624"/>
      <c r="BK14" s="624"/>
      <c r="BL14" s="624"/>
      <c r="BM14" s="624"/>
      <c r="BN14" s="625"/>
      <c r="BO14" s="626">
        <v>3.2</v>
      </c>
      <c r="BP14" s="626"/>
      <c r="BQ14" s="626"/>
      <c r="BR14" s="626"/>
      <c r="BS14" s="627" t="s">
        <v>231</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305683</v>
      </c>
      <c r="CS14" s="624"/>
      <c r="CT14" s="624"/>
      <c r="CU14" s="624"/>
      <c r="CV14" s="624"/>
      <c r="CW14" s="624"/>
      <c r="CX14" s="624"/>
      <c r="CY14" s="625"/>
      <c r="CZ14" s="626">
        <v>3</v>
      </c>
      <c r="DA14" s="626"/>
      <c r="DB14" s="626"/>
      <c r="DC14" s="626"/>
      <c r="DD14" s="632" t="s">
        <v>231</v>
      </c>
      <c r="DE14" s="624"/>
      <c r="DF14" s="624"/>
      <c r="DG14" s="624"/>
      <c r="DH14" s="624"/>
      <c r="DI14" s="624"/>
      <c r="DJ14" s="624"/>
      <c r="DK14" s="624"/>
      <c r="DL14" s="624"/>
      <c r="DM14" s="624"/>
      <c r="DN14" s="624"/>
      <c r="DO14" s="624"/>
      <c r="DP14" s="625"/>
      <c r="DQ14" s="632">
        <v>304029</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177</v>
      </c>
      <c r="S15" s="624"/>
      <c r="T15" s="624"/>
      <c r="U15" s="624"/>
      <c r="V15" s="624"/>
      <c r="W15" s="624"/>
      <c r="X15" s="624"/>
      <c r="Y15" s="625"/>
      <c r="Z15" s="626" t="s">
        <v>177</v>
      </c>
      <c r="AA15" s="626"/>
      <c r="AB15" s="626"/>
      <c r="AC15" s="626"/>
      <c r="AD15" s="627" t="s">
        <v>177</v>
      </c>
      <c r="AE15" s="627"/>
      <c r="AF15" s="627"/>
      <c r="AG15" s="627"/>
      <c r="AH15" s="627"/>
      <c r="AI15" s="627"/>
      <c r="AJ15" s="627"/>
      <c r="AK15" s="627"/>
      <c r="AL15" s="628" t="s">
        <v>231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85292</v>
      </c>
      <c r="BH15" s="624"/>
      <c r="BI15" s="624"/>
      <c r="BJ15" s="624"/>
      <c r="BK15" s="624"/>
      <c r="BL15" s="624"/>
      <c r="BM15" s="624"/>
      <c r="BN15" s="625"/>
      <c r="BO15" s="626">
        <v>3.1</v>
      </c>
      <c r="BP15" s="626"/>
      <c r="BQ15" s="626"/>
      <c r="BR15" s="626"/>
      <c r="BS15" s="627" t="s">
        <v>177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1110801</v>
      </c>
      <c r="CS15" s="624"/>
      <c r="CT15" s="624"/>
      <c r="CU15" s="624"/>
      <c r="CV15" s="624"/>
      <c r="CW15" s="624"/>
      <c r="CX15" s="624"/>
      <c r="CY15" s="625"/>
      <c r="CZ15" s="626">
        <v>10.9</v>
      </c>
      <c r="DA15" s="626"/>
      <c r="DB15" s="626"/>
      <c r="DC15" s="626"/>
      <c r="DD15" s="632">
        <v>92277</v>
      </c>
      <c r="DE15" s="624"/>
      <c r="DF15" s="624"/>
      <c r="DG15" s="624"/>
      <c r="DH15" s="624"/>
      <c r="DI15" s="624"/>
      <c r="DJ15" s="624"/>
      <c r="DK15" s="624"/>
      <c r="DL15" s="624"/>
      <c r="DM15" s="624"/>
      <c r="DN15" s="624"/>
      <c r="DO15" s="624"/>
      <c r="DP15" s="625"/>
      <c r="DQ15" s="632">
        <v>680925</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4823</v>
      </c>
      <c r="S16" s="624"/>
      <c r="T16" s="624"/>
      <c r="U16" s="624"/>
      <c r="V16" s="624"/>
      <c r="W16" s="624"/>
      <c r="X16" s="624"/>
      <c r="Y16" s="625"/>
      <c r="Z16" s="626">
        <v>0</v>
      </c>
      <c r="AA16" s="626"/>
      <c r="AB16" s="626"/>
      <c r="AC16" s="626"/>
      <c r="AD16" s="627">
        <v>4823</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177</v>
      </c>
      <c r="BH16" s="624"/>
      <c r="BI16" s="624"/>
      <c r="BJ16" s="624"/>
      <c r="BK16" s="624"/>
      <c r="BL16" s="624"/>
      <c r="BM16" s="624"/>
      <c r="BN16" s="625"/>
      <c r="BO16" s="626" t="s">
        <v>177</v>
      </c>
      <c r="BP16" s="626"/>
      <c r="BQ16" s="626"/>
      <c r="BR16" s="626"/>
      <c r="BS16" s="627" t="s">
        <v>177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t="s">
        <v>231</v>
      </c>
      <c r="CS16" s="624"/>
      <c r="CT16" s="624"/>
      <c r="CU16" s="624"/>
      <c r="CV16" s="624"/>
      <c r="CW16" s="624"/>
      <c r="CX16" s="624"/>
      <c r="CY16" s="625"/>
      <c r="CZ16" s="626" t="s">
        <v>177</v>
      </c>
      <c r="DA16" s="626"/>
      <c r="DB16" s="626"/>
      <c r="DC16" s="626"/>
      <c r="DD16" s="632" t="s">
        <v>177</v>
      </c>
      <c r="DE16" s="624"/>
      <c r="DF16" s="624"/>
      <c r="DG16" s="624"/>
      <c r="DH16" s="624"/>
      <c r="DI16" s="624"/>
      <c r="DJ16" s="624"/>
      <c r="DK16" s="624"/>
      <c r="DL16" s="624"/>
      <c r="DM16" s="624"/>
      <c r="DN16" s="624"/>
      <c r="DO16" s="624"/>
      <c r="DP16" s="625"/>
      <c r="DQ16" s="632" t="s">
        <v>177</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25766</v>
      </c>
      <c r="S17" s="624"/>
      <c r="T17" s="624"/>
      <c r="U17" s="624"/>
      <c r="V17" s="624"/>
      <c r="W17" s="624"/>
      <c r="X17" s="624"/>
      <c r="Y17" s="625"/>
      <c r="Z17" s="626">
        <v>0.2</v>
      </c>
      <c r="AA17" s="626"/>
      <c r="AB17" s="626"/>
      <c r="AC17" s="626"/>
      <c r="AD17" s="627">
        <v>25766</v>
      </c>
      <c r="AE17" s="627"/>
      <c r="AF17" s="627"/>
      <c r="AG17" s="627"/>
      <c r="AH17" s="627"/>
      <c r="AI17" s="627"/>
      <c r="AJ17" s="627"/>
      <c r="AK17" s="627"/>
      <c r="AL17" s="628">
        <v>0.5</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177</v>
      </c>
      <c r="BH17" s="624"/>
      <c r="BI17" s="624"/>
      <c r="BJ17" s="624"/>
      <c r="BK17" s="624"/>
      <c r="BL17" s="624"/>
      <c r="BM17" s="624"/>
      <c r="BN17" s="625"/>
      <c r="BO17" s="626" t="s">
        <v>231</v>
      </c>
      <c r="BP17" s="626"/>
      <c r="BQ17" s="626"/>
      <c r="BR17" s="626"/>
      <c r="BS17" s="627" t="s">
        <v>177</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487535</v>
      </c>
      <c r="CS17" s="624"/>
      <c r="CT17" s="624"/>
      <c r="CU17" s="624"/>
      <c r="CV17" s="624"/>
      <c r="CW17" s="624"/>
      <c r="CX17" s="624"/>
      <c r="CY17" s="625"/>
      <c r="CZ17" s="626">
        <v>4.8</v>
      </c>
      <c r="DA17" s="626"/>
      <c r="DB17" s="626"/>
      <c r="DC17" s="626"/>
      <c r="DD17" s="632" t="s">
        <v>231</v>
      </c>
      <c r="DE17" s="624"/>
      <c r="DF17" s="624"/>
      <c r="DG17" s="624"/>
      <c r="DH17" s="624"/>
      <c r="DI17" s="624"/>
      <c r="DJ17" s="624"/>
      <c r="DK17" s="624"/>
      <c r="DL17" s="624"/>
      <c r="DM17" s="624"/>
      <c r="DN17" s="624"/>
      <c r="DO17" s="624"/>
      <c r="DP17" s="625"/>
      <c r="DQ17" s="632">
        <v>487535</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21424</v>
      </c>
      <c r="S18" s="624"/>
      <c r="T18" s="624"/>
      <c r="U18" s="624"/>
      <c r="V18" s="624"/>
      <c r="W18" s="624"/>
      <c r="X18" s="624"/>
      <c r="Y18" s="625"/>
      <c r="Z18" s="626">
        <v>0.2</v>
      </c>
      <c r="AA18" s="626"/>
      <c r="AB18" s="626"/>
      <c r="AC18" s="626"/>
      <c r="AD18" s="627">
        <v>21424</v>
      </c>
      <c r="AE18" s="627"/>
      <c r="AF18" s="627"/>
      <c r="AG18" s="627"/>
      <c r="AH18" s="627"/>
      <c r="AI18" s="627"/>
      <c r="AJ18" s="627"/>
      <c r="AK18" s="627"/>
      <c r="AL18" s="628">
        <v>0.4</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177</v>
      </c>
      <c r="BH18" s="624"/>
      <c r="BI18" s="624"/>
      <c r="BJ18" s="624"/>
      <c r="BK18" s="624"/>
      <c r="BL18" s="624"/>
      <c r="BM18" s="624"/>
      <c r="BN18" s="625"/>
      <c r="BO18" s="626" t="s">
        <v>177</v>
      </c>
      <c r="BP18" s="626"/>
      <c r="BQ18" s="626"/>
      <c r="BR18" s="626"/>
      <c r="BS18" s="627" t="s">
        <v>231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177</v>
      </c>
      <c r="CS18" s="624"/>
      <c r="CT18" s="624"/>
      <c r="CU18" s="624"/>
      <c r="CV18" s="624"/>
      <c r="CW18" s="624"/>
      <c r="CX18" s="624"/>
      <c r="CY18" s="625"/>
      <c r="CZ18" s="626" t="s">
        <v>231</v>
      </c>
      <c r="DA18" s="626"/>
      <c r="DB18" s="626"/>
      <c r="DC18" s="626"/>
      <c r="DD18" s="632" t="s">
        <v>177</v>
      </c>
      <c r="DE18" s="624"/>
      <c r="DF18" s="624"/>
      <c r="DG18" s="624"/>
      <c r="DH18" s="624"/>
      <c r="DI18" s="624"/>
      <c r="DJ18" s="624"/>
      <c r="DK18" s="624"/>
      <c r="DL18" s="624"/>
      <c r="DM18" s="624"/>
      <c r="DN18" s="624"/>
      <c r="DO18" s="624"/>
      <c r="DP18" s="625"/>
      <c r="DQ18" s="632" t="s">
        <v>177</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21424</v>
      </c>
      <c r="S19" s="624"/>
      <c r="T19" s="624"/>
      <c r="U19" s="624"/>
      <c r="V19" s="624"/>
      <c r="W19" s="624"/>
      <c r="X19" s="624"/>
      <c r="Y19" s="625"/>
      <c r="Z19" s="626">
        <v>0.2</v>
      </c>
      <c r="AA19" s="626"/>
      <c r="AB19" s="626"/>
      <c r="AC19" s="626"/>
      <c r="AD19" s="627">
        <v>21424</v>
      </c>
      <c r="AE19" s="627"/>
      <c r="AF19" s="627"/>
      <c r="AG19" s="627"/>
      <c r="AH19" s="627"/>
      <c r="AI19" s="627"/>
      <c r="AJ19" s="627"/>
      <c r="AK19" s="627"/>
      <c r="AL19" s="628">
        <v>0.4</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177</v>
      </c>
      <c r="BH19" s="624"/>
      <c r="BI19" s="624"/>
      <c r="BJ19" s="624"/>
      <c r="BK19" s="624"/>
      <c r="BL19" s="624"/>
      <c r="BM19" s="624"/>
      <c r="BN19" s="625"/>
      <c r="BO19" s="626" t="s">
        <v>177</v>
      </c>
      <c r="BP19" s="626"/>
      <c r="BQ19" s="626"/>
      <c r="BR19" s="626"/>
      <c r="BS19" s="627" t="s">
        <v>177</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177</v>
      </c>
      <c r="CS19" s="624"/>
      <c r="CT19" s="624"/>
      <c r="CU19" s="624"/>
      <c r="CV19" s="624"/>
      <c r="CW19" s="624"/>
      <c r="CX19" s="624"/>
      <c r="CY19" s="625"/>
      <c r="CZ19" s="626" t="s">
        <v>177</v>
      </c>
      <c r="DA19" s="626"/>
      <c r="DB19" s="626"/>
      <c r="DC19" s="626"/>
      <c r="DD19" s="632" t="s">
        <v>177</v>
      </c>
      <c r="DE19" s="624"/>
      <c r="DF19" s="624"/>
      <c r="DG19" s="624"/>
      <c r="DH19" s="624"/>
      <c r="DI19" s="624"/>
      <c r="DJ19" s="624"/>
      <c r="DK19" s="624"/>
      <c r="DL19" s="624"/>
      <c r="DM19" s="624"/>
      <c r="DN19" s="624"/>
      <c r="DO19" s="624"/>
      <c r="DP19" s="625"/>
      <c r="DQ19" s="632" t="s">
        <v>231</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177</v>
      </c>
      <c r="S20" s="624"/>
      <c r="T20" s="624"/>
      <c r="U20" s="624"/>
      <c r="V20" s="624"/>
      <c r="W20" s="624"/>
      <c r="X20" s="624"/>
      <c r="Y20" s="625"/>
      <c r="Z20" s="626" t="s">
        <v>177</v>
      </c>
      <c r="AA20" s="626"/>
      <c r="AB20" s="626"/>
      <c r="AC20" s="626"/>
      <c r="AD20" s="627" t="s">
        <v>177</v>
      </c>
      <c r="AE20" s="627"/>
      <c r="AF20" s="627"/>
      <c r="AG20" s="627"/>
      <c r="AH20" s="627"/>
      <c r="AI20" s="627"/>
      <c r="AJ20" s="627"/>
      <c r="AK20" s="627"/>
      <c r="AL20" s="628" t="s">
        <v>177</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177</v>
      </c>
      <c r="BH20" s="624"/>
      <c r="BI20" s="624"/>
      <c r="BJ20" s="624"/>
      <c r="BK20" s="624"/>
      <c r="BL20" s="624"/>
      <c r="BM20" s="624"/>
      <c r="BN20" s="625"/>
      <c r="BO20" s="626" t="s">
        <v>231</v>
      </c>
      <c r="BP20" s="626"/>
      <c r="BQ20" s="626"/>
      <c r="BR20" s="626"/>
      <c r="BS20" s="627" t="s">
        <v>177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10212248</v>
      </c>
      <c r="CS20" s="624"/>
      <c r="CT20" s="624"/>
      <c r="CU20" s="624"/>
      <c r="CV20" s="624"/>
      <c r="CW20" s="624"/>
      <c r="CX20" s="624"/>
      <c r="CY20" s="625"/>
      <c r="CZ20" s="626">
        <v>100</v>
      </c>
      <c r="DA20" s="626"/>
      <c r="DB20" s="626"/>
      <c r="DC20" s="626"/>
      <c r="DD20" s="632">
        <v>1045258</v>
      </c>
      <c r="DE20" s="624"/>
      <c r="DF20" s="624"/>
      <c r="DG20" s="624"/>
      <c r="DH20" s="624"/>
      <c r="DI20" s="624"/>
      <c r="DJ20" s="624"/>
      <c r="DK20" s="624"/>
      <c r="DL20" s="624"/>
      <c r="DM20" s="624"/>
      <c r="DN20" s="624"/>
      <c r="DO20" s="624"/>
      <c r="DP20" s="625"/>
      <c r="DQ20" s="632">
        <v>5352664</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1775036</v>
      </c>
      <c r="S21" s="624"/>
      <c r="T21" s="624"/>
      <c r="U21" s="624"/>
      <c r="V21" s="624"/>
      <c r="W21" s="624"/>
      <c r="X21" s="624"/>
      <c r="Y21" s="625"/>
      <c r="Z21" s="626">
        <v>16.5</v>
      </c>
      <c r="AA21" s="626"/>
      <c r="AB21" s="626"/>
      <c r="AC21" s="626"/>
      <c r="AD21" s="627">
        <v>1667057</v>
      </c>
      <c r="AE21" s="627"/>
      <c r="AF21" s="627"/>
      <c r="AG21" s="627"/>
      <c r="AH21" s="627"/>
      <c r="AI21" s="627"/>
      <c r="AJ21" s="627"/>
      <c r="AK21" s="627"/>
      <c r="AL21" s="628">
        <v>33.1</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177</v>
      </c>
      <c r="BH21" s="624"/>
      <c r="BI21" s="624"/>
      <c r="BJ21" s="624"/>
      <c r="BK21" s="624"/>
      <c r="BL21" s="624"/>
      <c r="BM21" s="624"/>
      <c r="BN21" s="625"/>
      <c r="BO21" s="626" t="s">
        <v>177</v>
      </c>
      <c r="BP21" s="626"/>
      <c r="BQ21" s="626"/>
      <c r="BR21" s="626"/>
      <c r="BS21" s="627" t="s">
        <v>177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1667057</v>
      </c>
      <c r="S22" s="624"/>
      <c r="T22" s="624"/>
      <c r="U22" s="624"/>
      <c r="V22" s="624"/>
      <c r="W22" s="624"/>
      <c r="X22" s="624"/>
      <c r="Y22" s="625"/>
      <c r="Z22" s="626">
        <v>15.5</v>
      </c>
      <c r="AA22" s="626"/>
      <c r="AB22" s="626"/>
      <c r="AC22" s="626"/>
      <c r="AD22" s="627">
        <v>1667057</v>
      </c>
      <c r="AE22" s="627"/>
      <c r="AF22" s="627"/>
      <c r="AG22" s="627"/>
      <c r="AH22" s="627"/>
      <c r="AI22" s="627"/>
      <c r="AJ22" s="627"/>
      <c r="AK22" s="627"/>
      <c r="AL22" s="628">
        <v>33.1</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231</v>
      </c>
      <c r="BH22" s="624"/>
      <c r="BI22" s="624"/>
      <c r="BJ22" s="624"/>
      <c r="BK22" s="624"/>
      <c r="BL22" s="624"/>
      <c r="BM22" s="624"/>
      <c r="BN22" s="625"/>
      <c r="BO22" s="626" t="s">
        <v>177</v>
      </c>
      <c r="BP22" s="626"/>
      <c r="BQ22" s="626"/>
      <c r="BR22" s="626"/>
      <c r="BS22" s="627" t="s">
        <v>177</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107979</v>
      </c>
      <c r="S23" s="624"/>
      <c r="T23" s="624"/>
      <c r="U23" s="624"/>
      <c r="V23" s="624"/>
      <c r="W23" s="624"/>
      <c r="X23" s="624"/>
      <c r="Y23" s="625"/>
      <c r="Z23" s="626">
        <v>1</v>
      </c>
      <c r="AA23" s="626"/>
      <c r="AB23" s="626"/>
      <c r="AC23" s="626"/>
      <c r="AD23" s="627" t="s">
        <v>177</v>
      </c>
      <c r="AE23" s="627"/>
      <c r="AF23" s="627"/>
      <c r="AG23" s="627"/>
      <c r="AH23" s="627"/>
      <c r="AI23" s="627"/>
      <c r="AJ23" s="627"/>
      <c r="AK23" s="627"/>
      <c r="AL23" s="628" t="s">
        <v>177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177</v>
      </c>
      <c r="BH23" s="624"/>
      <c r="BI23" s="624"/>
      <c r="BJ23" s="624"/>
      <c r="BK23" s="624"/>
      <c r="BL23" s="624"/>
      <c r="BM23" s="624"/>
      <c r="BN23" s="625"/>
      <c r="BO23" s="626" t="s">
        <v>177</v>
      </c>
      <c r="BP23" s="626"/>
      <c r="BQ23" s="626"/>
      <c r="BR23" s="626"/>
      <c r="BS23" s="627" t="s">
        <v>177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177</v>
      </c>
      <c r="S24" s="624"/>
      <c r="T24" s="624"/>
      <c r="U24" s="624"/>
      <c r="V24" s="624"/>
      <c r="W24" s="624"/>
      <c r="X24" s="624"/>
      <c r="Y24" s="625"/>
      <c r="Z24" s="626" t="s">
        <v>177</v>
      </c>
      <c r="AA24" s="626"/>
      <c r="AB24" s="626"/>
      <c r="AC24" s="626"/>
      <c r="AD24" s="627" t="s">
        <v>177</v>
      </c>
      <c r="AE24" s="627"/>
      <c r="AF24" s="627"/>
      <c r="AG24" s="627"/>
      <c r="AH24" s="627"/>
      <c r="AI24" s="627"/>
      <c r="AJ24" s="627"/>
      <c r="AK24" s="627"/>
      <c r="AL24" s="628" t="s">
        <v>177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177</v>
      </c>
      <c r="BH24" s="624"/>
      <c r="BI24" s="624"/>
      <c r="BJ24" s="624"/>
      <c r="BK24" s="624"/>
      <c r="BL24" s="624"/>
      <c r="BM24" s="624"/>
      <c r="BN24" s="625"/>
      <c r="BO24" s="626" t="s">
        <v>177</v>
      </c>
      <c r="BP24" s="626"/>
      <c r="BQ24" s="626"/>
      <c r="BR24" s="626"/>
      <c r="BS24" s="627" t="s">
        <v>231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5306289</v>
      </c>
      <c r="CS24" s="613"/>
      <c r="CT24" s="613"/>
      <c r="CU24" s="613"/>
      <c r="CV24" s="613"/>
      <c r="CW24" s="613"/>
      <c r="CX24" s="613"/>
      <c r="CY24" s="614"/>
      <c r="CZ24" s="617">
        <v>52</v>
      </c>
      <c r="DA24" s="618"/>
      <c r="DB24" s="618"/>
      <c r="DC24" s="634"/>
      <c r="DD24" s="653">
        <v>2412869</v>
      </c>
      <c r="DE24" s="613"/>
      <c r="DF24" s="613"/>
      <c r="DG24" s="613"/>
      <c r="DH24" s="613"/>
      <c r="DI24" s="613"/>
      <c r="DJ24" s="613"/>
      <c r="DK24" s="614"/>
      <c r="DL24" s="653">
        <v>2252484</v>
      </c>
      <c r="DM24" s="613"/>
      <c r="DN24" s="613"/>
      <c r="DO24" s="613"/>
      <c r="DP24" s="613"/>
      <c r="DQ24" s="613"/>
      <c r="DR24" s="613"/>
      <c r="DS24" s="613"/>
      <c r="DT24" s="613"/>
      <c r="DU24" s="613"/>
      <c r="DV24" s="614"/>
      <c r="DW24" s="617">
        <v>43.8</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5147955</v>
      </c>
      <c r="S25" s="624"/>
      <c r="T25" s="624"/>
      <c r="U25" s="624"/>
      <c r="V25" s="624"/>
      <c r="W25" s="624"/>
      <c r="X25" s="624"/>
      <c r="Y25" s="625"/>
      <c r="Z25" s="626">
        <v>47.8</v>
      </c>
      <c r="AA25" s="626"/>
      <c r="AB25" s="626"/>
      <c r="AC25" s="626"/>
      <c r="AD25" s="627">
        <v>5039976</v>
      </c>
      <c r="AE25" s="627"/>
      <c r="AF25" s="627"/>
      <c r="AG25" s="627"/>
      <c r="AH25" s="627"/>
      <c r="AI25" s="627"/>
      <c r="AJ25" s="627"/>
      <c r="AK25" s="627"/>
      <c r="AL25" s="628">
        <v>100</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231</v>
      </c>
      <c r="BH25" s="624"/>
      <c r="BI25" s="624"/>
      <c r="BJ25" s="624"/>
      <c r="BK25" s="624"/>
      <c r="BL25" s="624"/>
      <c r="BM25" s="624"/>
      <c r="BN25" s="625"/>
      <c r="BO25" s="626" t="s">
        <v>177</v>
      </c>
      <c r="BP25" s="626"/>
      <c r="BQ25" s="626"/>
      <c r="BR25" s="626"/>
      <c r="BS25" s="627" t="s">
        <v>177</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1420902</v>
      </c>
      <c r="CS25" s="654"/>
      <c r="CT25" s="654"/>
      <c r="CU25" s="654"/>
      <c r="CV25" s="654"/>
      <c r="CW25" s="654"/>
      <c r="CX25" s="654"/>
      <c r="CY25" s="655"/>
      <c r="CZ25" s="628">
        <v>13.9</v>
      </c>
      <c r="DA25" s="656"/>
      <c r="DB25" s="656"/>
      <c r="DC25" s="658"/>
      <c r="DD25" s="632">
        <v>1135646</v>
      </c>
      <c r="DE25" s="654"/>
      <c r="DF25" s="654"/>
      <c r="DG25" s="654"/>
      <c r="DH25" s="654"/>
      <c r="DI25" s="654"/>
      <c r="DJ25" s="654"/>
      <c r="DK25" s="655"/>
      <c r="DL25" s="632">
        <v>1051965</v>
      </c>
      <c r="DM25" s="654"/>
      <c r="DN25" s="654"/>
      <c r="DO25" s="654"/>
      <c r="DP25" s="654"/>
      <c r="DQ25" s="654"/>
      <c r="DR25" s="654"/>
      <c r="DS25" s="654"/>
      <c r="DT25" s="654"/>
      <c r="DU25" s="654"/>
      <c r="DV25" s="655"/>
      <c r="DW25" s="628">
        <v>20.5</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1533</v>
      </c>
      <c r="S26" s="624"/>
      <c r="T26" s="624"/>
      <c r="U26" s="624"/>
      <c r="V26" s="624"/>
      <c r="W26" s="624"/>
      <c r="X26" s="624"/>
      <c r="Y26" s="625"/>
      <c r="Z26" s="626">
        <v>0</v>
      </c>
      <c r="AA26" s="626"/>
      <c r="AB26" s="626"/>
      <c r="AC26" s="626"/>
      <c r="AD26" s="627">
        <v>1533</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177</v>
      </c>
      <c r="BH26" s="624"/>
      <c r="BI26" s="624"/>
      <c r="BJ26" s="624"/>
      <c r="BK26" s="624"/>
      <c r="BL26" s="624"/>
      <c r="BM26" s="624"/>
      <c r="BN26" s="625"/>
      <c r="BO26" s="626" t="s">
        <v>231</v>
      </c>
      <c r="BP26" s="626"/>
      <c r="BQ26" s="626"/>
      <c r="BR26" s="626"/>
      <c r="BS26" s="627" t="s">
        <v>177</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659859</v>
      </c>
      <c r="CS26" s="624"/>
      <c r="CT26" s="624"/>
      <c r="CU26" s="624"/>
      <c r="CV26" s="624"/>
      <c r="CW26" s="624"/>
      <c r="CX26" s="624"/>
      <c r="CY26" s="625"/>
      <c r="CZ26" s="628">
        <v>6.5</v>
      </c>
      <c r="DA26" s="656"/>
      <c r="DB26" s="656"/>
      <c r="DC26" s="658"/>
      <c r="DD26" s="632">
        <v>572733</v>
      </c>
      <c r="DE26" s="624"/>
      <c r="DF26" s="624"/>
      <c r="DG26" s="624"/>
      <c r="DH26" s="624"/>
      <c r="DI26" s="624"/>
      <c r="DJ26" s="624"/>
      <c r="DK26" s="625"/>
      <c r="DL26" s="632" t="s">
        <v>177</v>
      </c>
      <c r="DM26" s="624"/>
      <c r="DN26" s="624"/>
      <c r="DO26" s="624"/>
      <c r="DP26" s="624"/>
      <c r="DQ26" s="624"/>
      <c r="DR26" s="624"/>
      <c r="DS26" s="624"/>
      <c r="DT26" s="624"/>
      <c r="DU26" s="624"/>
      <c r="DV26" s="625"/>
      <c r="DW26" s="628" t="s">
        <v>177</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92859</v>
      </c>
      <c r="S27" s="624"/>
      <c r="T27" s="624"/>
      <c r="U27" s="624"/>
      <c r="V27" s="624"/>
      <c r="W27" s="624"/>
      <c r="X27" s="624"/>
      <c r="Y27" s="625"/>
      <c r="Z27" s="626">
        <v>0.9</v>
      </c>
      <c r="AA27" s="626"/>
      <c r="AB27" s="626"/>
      <c r="AC27" s="626"/>
      <c r="AD27" s="627" t="s">
        <v>177</v>
      </c>
      <c r="AE27" s="627"/>
      <c r="AF27" s="627"/>
      <c r="AG27" s="627"/>
      <c r="AH27" s="627"/>
      <c r="AI27" s="627"/>
      <c r="AJ27" s="627"/>
      <c r="AK27" s="627"/>
      <c r="AL27" s="628" t="s">
        <v>231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2745186</v>
      </c>
      <c r="BH27" s="624"/>
      <c r="BI27" s="624"/>
      <c r="BJ27" s="624"/>
      <c r="BK27" s="624"/>
      <c r="BL27" s="624"/>
      <c r="BM27" s="624"/>
      <c r="BN27" s="625"/>
      <c r="BO27" s="626">
        <v>100</v>
      </c>
      <c r="BP27" s="626"/>
      <c r="BQ27" s="626"/>
      <c r="BR27" s="626"/>
      <c r="BS27" s="627" t="s">
        <v>177</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3397852</v>
      </c>
      <c r="CS27" s="654"/>
      <c r="CT27" s="654"/>
      <c r="CU27" s="654"/>
      <c r="CV27" s="654"/>
      <c r="CW27" s="654"/>
      <c r="CX27" s="654"/>
      <c r="CY27" s="655"/>
      <c r="CZ27" s="628">
        <v>33.299999999999997</v>
      </c>
      <c r="DA27" s="656"/>
      <c r="DB27" s="656"/>
      <c r="DC27" s="658"/>
      <c r="DD27" s="632">
        <v>789688</v>
      </c>
      <c r="DE27" s="654"/>
      <c r="DF27" s="654"/>
      <c r="DG27" s="654"/>
      <c r="DH27" s="654"/>
      <c r="DI27" s="654"/>
      <c r="DJ27" s="654"/>
      <c r="DK27" s="655"/>
      <c r="DL27" s="632">
        <v>712984</v>
      </c>
      <c r="DM27" s="654"/>
      <c r="DN27" s="654"/>
      <c r="DO27" s="654"/>
      <c r="DP27" s="654"/>
      <c r="DQ27" s="654"/>
      <c r="DR27" s="654"/>
      <c r="DS27" s="654"/>
      <c r="DT27" s="654"/>
      <c r="DU27" s="654"/>
      <c r="DV27" s="655"/>
      <c r="DW27" s="628">
        <v>13.9</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58108</v>
      </c>
      <c r="S28" s="624"/>
      <c r="T28" s="624"/>
      <c r="U28" s="624"/>
      <c r="V28" s="624"/>
      <c r="W28" s="624"/>
      <c r="X28" s="624"/>
      <c r="Y28" s="625"/>
      <c r="Z28" s="626">
        <v>0.5</v>
      </c>
      <c r="AA28" s="626"/>
      <c r="AB28" s="626"/>
      <c r="AC28" s="626"/>
      <c r="AD28" s="627" t="s">
        <v>177</v>
      </c>
      <c r="AE28" s="627"/>
      <c r="AF28" s="627"/>
      <c r="AG28" s="627"/>
      <c r="AH28" s="627"/>
      <c r="AI28" s="627"/>
      <c r="AJ28" s="627"/>
      <c r="AK28" s="627"/>
      <c r="AL28" s="628" t="s">
        <v>177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487535</v>
      </c>
      <c r="CS28" s="624"/>
      <c r="CT28" s="624"/>
      <c r="CU28" s="624"/>
      <c r="CV28" s="624"/>
      <c r="CW28" s="624"/>
      <c r="CX28" s="624"/>
      <c r="CY28" s="625"/>
      <c r="CZ28" s="628">
        <v>4.8</v>
      </c>
      <c r="DA28" s="656"/>
      <c r="DB28" s="656"/>
      <c r="DC28" s="658"/>
      <c r="DD28" s="632">
        <v>487535</v>
      </c>
      <c r="DE28" s="624"/>
      <c r="DF28" s="624"/>
      <c r="DG28" s="624"/>
      <c r="DH28" s="624"/>
      <c r="DI28" s="624"/>
      <c r="DJ28" s="624"/>
      <c r="DK28" s="625"/>
      <c r="DL28" s="632">
        <v>487535</v>
      </c>
      <c r="DM28" s="624"/>
      <c r="DN28" s="624"/>
      <c r="DO28" s="624"/>
      <c r="DP28" s="624"/>
      <c r="DQ28" s="624"/>
      <c r="DR28" s="624"/>
      <c r="DS28" s="624"/>
      <c r="DT28" s="624"/>
      <c r="DU28" s="624"/>
      <c r="DV28" s="625"/>
      <c r="DW28" s="628">
        <v>9.5</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41916</v>
      </c>
      <c r="S29" s="624"/>
      <c r="T29" s="624"/>
      <c r="U29" s="624"/>
      <c r="V29" s="624"/>
      <c r="W29" s="624"/>
      <c r="X29" s="624"/>
      <c r="Y29" s="625"/>
      <c r="Z29" s="626">
        <v>0.4</v>
      </c>
      <c r="AA29" s="626"/>
      <c r="AB29" s="626"/>
      <c r="AC29" s="626"/>
      <c r="AD29" s="627" t="s">
        <v>177</v>
      </c>
      <c r="AE29" s="627"/>
      <c r="AF29" s="627"/>
      <c r="AG29" s="627"/>
      <c r="AH29" s="627"/>
      <c r="AI29" s="627"/>
      <c r="AJ29" s="627"/>
      <c r="AK29" s="627"/>
      <c r="AL29" s="628" t="s">
        <v>177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308</v>
      </c>
      <c r="CG29" s="621"/>
      <c r="CH29" s="621"/>
      <c r="CI29" s="621"/>
      <c r="CJ29" s="621"/>
      <c r="CK29" s="621"/>
      <c r="CL29" s="621"/>
      <c r="CM29" s="621"/>
      <c r="CN29" s="621"/>
      <c r="CO29" s="621"/>
      <c r="CP29" s="621"/>
      <c r="CQ29" s="622"/>
      <c r="CR29" s="623">
        <v>487535</v>
      </c>
      <c r="CS29" s="654"/>
      <c r="CT29" s="654"/>
      <c r="CU29" s="654"/>
      <c r="CV29" s="654"/>
      <c r="CW29" s="654"/>
      <c r="CX29" s="654"/>
      <c r="CY29" s="655"/>
      <c r="CZ29" s="628">
        <v>4.8</v>
      </c>
      <c r="DA29" s="656"/>
      <c r="DB29" s="656"/>
      <c r="DC29" s="658"/>
      <c r="DD29" s="632">
        <v>487535</v>
      </c>
      <c r="DE29" s="654"/>
      <c r="DF29" s="654"/>
      <c r="DG29" s="654"/>
      <c r="DH29" s="654"/>
      <c r="DI29" s="654"/>
      <c r="DJ29" s="654"/>
      <c r="DK29" s="655"/>
      <c r="DL29" s="632">
        <v>487535</v>
      </c>
      <c r="DM29" s="654"/>
      <c r="DN29" s="654"/>
      <c r="DO29" s="654"/>
      <c r="DP29" s="654"/>
      <c r="DQ29" s="654"/>
      <c r="DR29" s="654"/>
      <c r="DS29" s="654"/>
      <c r="DT29" s="654"/>
      <c r="DU29" s="654"/>
      <c r="DV29" s="655"/>
      <c r="DW29" s="628">
        <v>9.5</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3052983</v>
      </c>
      <c r="S30" s="624"/>
      <c r="T30" s="624"/>
      <c r="U30" s="624"/>
      <c r="V30" s="624"/>
      <c r="W30" s="624"/>
      <c r="X30" s="624"/>
      <c r="Y30" s="625"/>
      <c r="Z30" s="626">
        <v>28.3</v>
      </c>
      <c r="AA30" s="626"/>
      <c r="AB30" s="626"/>
      <c r="AC30" s="626"/>
      <c r="AD30" s="627" t="s">
        <v>231</v>
      </c>
      <c r="AE30" s="627"/>
      <c r="AF30" s="627"/>
      <c r="AG30" s="627"/>
      <c r="AH30" s="627"/>
      <c r="AI30" s="627"/>
      <c r="AJ30" s="627"/>
      <c r="AK30" s="627"/>
      <c r="AL30" s="628" t="s">
        <v>177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460231</v>
      </c>
      <c r="CS30" s="624"/>
      <c r="CT30" s="624"/>
      <c r="CU30" s="624"/>
      <c r="CV30" s="624"/>
      <c r="CW30" s="624"/>
      <c r="CX30" s="624"/>
      <c r="CY30" s="625"/>
      <c r="CZ30" s="628">
        <v>4.5</v>
      </c>
      <c r="DA30" s="656"/>
      <c r="DB30" s="656"/>
      <c r="DC30" s="658"/>
      <c r="DD30" s="632">
        <v>460231</v>
      </c>
      <c r="DE30" s="624"/>
      <c r="DF30" s="624"/>
      <c r="DG30" s="624"/>
      <c r="DH30" s="624"/>
      <c r="DI30" s="624"/>
      <c r="DJ30" s="624"/>
      <c r="DK30" s="625"/>
      <c r="DL30" s="632">
        <v>460231</v>
      </c>
      <c r="DM30" s="624"/>
      <c r="DN30" s="624"/>
      <c r="DO30" s="624"/>
      <c r="DP30" s="624"/>
      <c r="DQ30" s="624"/>
      <c r="DR30" s="624"/>
      <c r="DS30" s="624"/>
      <c r="DT30" s="624"/>
      <c r="DU30" s="624"/>
      <c r="DV30" s="625"/>
      <c r="DW30" s="628">
        <v>9</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177</v>
      </c>
      <c r="S31" s="624"/>
      <c r="T31" s="624"/>
      <c r="U31" s="624"/>
      <c r="V31" s="624"/>
      <c r="W31" s="624"/>
      <c r="X31" s="624"/>
      <c r="Y31" s="625"/>
      <c r="Z31" s="626" t="s">
        <v>231</v>
      </c>
      <c r="AA31" s="626"/>
      <c r="AB31" s="626"/>
      <c r="AC31" s="626"/>
      <c r="AD31" s="627" t="s">
        <v>231</v>
      </c>
      <c r="AE31" s="627"/>
      <c r="AF31" s="627"/>
      <c r="AG31" s="627"/>
      <c r="AH31" s="627"/>
      <c r="AI31" s="627"/>
      <c r="AJ31" s="627"/>
      <c r="AK31" s="627"/>
      <c r="AL31" s="628" t="s">
        <v>231</v>
      </c>
      <c r="AM31" s="629"/>
      <c r="AN31" s="629"/>
      <c r="AO31" s="630"/>
      <c r="AP31" s="667" t="s">
        <v>314</v>
      </c>
      <c r="AQ31" s="668"/>
      <c r="AR31" s="668"/>
      <c r="AS31" s="668"/>
      <c r="AT31" s="673" t="s">
        <v>315</v>
      </c>
      <c r="AU31" s="218"/>
      <c r="AV31" s="218"/>
      <c r="AW31" s="218"/>
      <c r="AX31" s="609" t="s">
        <v>189</v>
      </c>
      <c r="AY31" s="610"/>
      <c r="AZ31" s="610"/>
      <c r="BA31" s="610"/>
      <c r="BB31" s="610"/>
      <c r="BC31" s="610"/>
      <c r="BD31" s="610"/>
      <c r="BE31" s="610"/>
      <c r="BF31" s="611"/>
      <c r="BG31" s="676">
        <v>98.7</v>
      </c>
      <c r="BH31" s="677"/>
      <c r="BI31" s="677"/>
      <c r="BJ31" s="677"/>
      <c r="BK31" s="677"/>
      <c r="BL31" s="677"/>
      <c r="BM31" s="618">
        <v>95.5</v>
      </c>
      <c r="BN31" s="677"/>
      <c r="BO31" s="677"/>
      <c r="BP31" s="677"/>
      <c r="BQ31" s="678"/>
      <c r="BR31" s="676">
        <v>98.7</v>
      </c>
      <c r="BS31" s="677"/>
      <c r="BT31" s="677"/>
      <c r="BU31" s="677"/>
      <c r="BV31" s="677"/>
      <c r="BW31" s="677"/>
      <c r="BX31" s="618">
        <v>95.7</v>
      </c>
      <c r="BY31" s="677"/>
      <c r="BZ31" s="677"/>
      <c r="CA31" s="677"/>
      <c r="CB31" s="678"/>
      <c r="CD31" s="663"/>
      <c r="CE31" s="664"/>
      <c r="CF31" s="620" t="s">
        <v>316</v>
      </c>
      <c r="CG31" s="621"/>
      <c r="CH31" s="621"/>
      <c r="CI31" s="621"/>
      <c r="CJ31" s="621"/>
      <c r="CK31" s="621"/>
      <c r="CL31" s="621"/>
      <c r="CM31" s="621"/>
      <c r="CN31" s="621"/>
      <c r="CO31" s="621"/>
      <c r="CP31" s="621"/>
      <c r="CQ31" s="622"/>
      <c r="CR31" s="623">
        <v>27304</v>
      </c>
      <c r="CS31" s="654"/>
      <c r="CT31" s="654"/>
      <c r="CU31" s="654"/>
      <c r="CV31" s="654"/>
      <c r="CW31" s="654"/>
      <c r="CX31" s="654"/>
      <c r="CY31" s="655"/>
      <c r="CZ31" s="628">
        <v>0.3</v>
      </c>
      <c r="DA31" s="656"/>
      <c r="DB31" s="656"/>
      <c r="DC31" s="658"/>
      <c r="DD31" s="632">
        <v>27304</v>
      </c>
      <c r="DE31" s="654"/>
      <c r="DF31" s="654"/>
      <c r="DG31" s="654"/>
      <c r="DH31" s="654"/>
      <c r="DI31" s="654"/>
      <c r="DJ31" s="654"/>
      <c r="DK31" s="655"/>
      <c r="DL31" s="632">
        <v>27304</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1156631</v>
      </c>
      <c r="S32" s="624"/>
      <c r="T32" s="624"/>
      <c r="U32" s="624"/>
      <c r="V32" s="624"/>
      <c r="W32" s="624"/>
      <c r="X32" s="624"/>
      <c r="Y32" s="625"/>
      <c r="Z32" s="626">
        <v>10.7</v>
      </c>
      <c r="AA32" s="626"/>
      <c r="AB32" s="626"/>
      <c r="AC32" s="626"/>
      <c r="AD32" s="627" t="s">
        <v>177</v>
      </c>
      <c r="AE32" s="627"/>
      <c r="AF32" s="627"/>
      <c r="AG32" s="627"/>
      <c r="AH32" s="627"/>
      <c r="AI32" s="627"/>
      <c r="AJ32" s="627"/>
      <c r="AK32" s="627"/>
      <c r="AL32" s="628" t="s">
        <v>177</v>
      </c>
      <c r="AM32" s="629"/>
      <c r="AN32" s="629"/>
      <c r="AO32" s="630"/>
      <c r="AP32" s="669"/>
      <c r="AQ32" s="670"/>
      <c r="AR32" s="670"/>
      <c r="AS32" s="670"/>
      <c r="AT32" s="674"/>
      <c r="AU32" s="214" t="s">
        <v>318</v>
      </c>
      <c r="AX32" s="620" t="s">
        <v>319</v>
      </c>
      <c r="AY32" s="621"/>
      <c r="AZ32" s="621"/>
      <c r="BA32" s="621"/>
      <c r="BB32" s="621"/>
      <c r="BC32" s="621"/>
      <c r="BD32" s="621"/>
      <c r="BE32" s="621"/>
      <c r="BF32" s="622"/>
      <c r="BG32" s="679">
        <v>98.4</v>
      </c>
      <c r="BH32" s="654"/>
      <c r="BI32" s="654"/>
      <c r="BJ32" s="654"/>
      <c r="BK32" s="654"/>
      <c r="BL32" s="654"/>
      <c r="BM32" s="629">
        <v>96.2</v>
      </c>
      <c r="BN32" s="654"/>
      <c r="BO32" s="654"/>
      <c r="BP32" s="654"/>
      <c r="BQ32" s="680"/>
      <c r="BR32" s="679">
        <v>99.2</v>
      </c>
      <c r="BS32" s="654"/>
      <c r="BT32" s="654"/>
      <c r="BU32" s="654"/>
      <c r="BV32" s="654"/>
      <c r="BW32" s="654"/>
      <c r="BX32" s="629">
        <v>97.3</v>
      </c>
      <c r="BY32" s="654"/>
      <c r="BZ32" s="654"/>
      <c r="CA32" s="654"/>
      <c r="CB32" s="680"/>
      <c r="CD32" s="665"/>
      <c r="CE32" s="666"/>
      <c r="CF32" s="620" t="s">
        <v>320</v>
      </c>
      <c r="CG32" s="621"/>
      <c r="CH32" s="621"/>
      <c r="CI32" s="621"/>
      <c r="CJ32" s="621"/>
      <c r="CK32" s="621"/>
      <c r="CL32" s="621"/>
      <c r="CM32" s="621"/>
      <c r="CN32" s="621"/>
      <c r="CO32" s="621"/>
      <c r="CP32" s="621"/>
      <c r="CQ32" s="622"/>
      <c r="CR32" s="623" t="s">
        <v>177</v>
      </c>
      <c r="CS32" s="624"/>
      <c r="CT32" s="624"/>
      <c r="CU32" s="624"/>
      <c r="CV32" s="624"/>
      <c r="CW32" s="624"/>
      <c r="CX32" s="624"/>
      <c r="CY32" s="625"/>
      <c r="CZ32" s="628" t="s">
        <v>231</v>
      </c>
      <c r="DA32" s="656"/>
      <c r="DB32" s="656"/>
      <c r="DC32" s="658"/>
      <c r="DD32" s="632" t="s">
        <v>177</v>
      </c>
      <c r="DE32" s="624"/>
      <c r="DF32" s="624"/>
      <c r="DG32" s="624"/>
      <c r="DH32" s="624"/>
      <c r="DI32" s="624"/>
      <c r="DJ32" s="624"/>
      <c r="DK32" s="625"/>
      <c r="DL32" s="632" t="s">
        <v>177</v>
      </c>
      <c r="DM32" s="624"/>
      <c r="DN32" s="624"/>
      <c r="DO32" s="624"/>
      <c r="DP32" s="624"/>
      <c r="DQ32" s="624"/>
      <c r="DR32" s="624"/>
      <c r="DS32" s="624"/>
      <c r="DT32" s="624"/>
      <c r="DU32" s="624"/>
      <c r="DV32" s="625"/>
      <c r="DW32" s="628" t="s">
        <v>231</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12983</v>
      </c>
      <c r="S33" s="624"/>
      <c r="T33" s="624"/>
      <c r="U33" s="624"/>
      <c r="V33" s="624"/>
      <c r="W33" s="624"/>
      <c r="X33" s="624"/>
      <c r="Y33" s="625"/>
      <c r="Z33" s="626">
        <v>0.1</v>
      </c>
      <c r="AA33" s="626"/>
      <c r="AB33" s="626"/>
      <c r="AC33" s="626"/>
      <c r="AD33" s="627" t="s">
        <v>177</v>
      </c>
      <c r="AE33" s="627"/>
      <c r="AF33" s="627"/>
      <c r="AG33" s="627"/>
      <c r="AH33" s="627"/>
      <c r="AI33" s="627"/>
      <c r="AJ33" s="627"/>
      <c r="AK33" s="627"/>
      <c r="AL33" s="628" t="s">
        <v>177</v>
      </c>
      <c r="AM33" s="629"/>
      <c r="AN33" s="629"/>
      <c r="AO33" s="630"/>
      <c r="AP33" s="671"/>
      <c r="AQ33" s="672"/>
      <c r="AR33" s="672"/>
      <c r="AS33" s="672"/>
      <c r="AT33" s="675"/>
      <c r="AU33" s="219"/>
      <c r="AV33" s="219"/>
      <c r="AW33" s="219"/>
      <c r="AX33" s="644" t="s">
        <v>322</v>
      </c>
      <c r="AY33" s="645"/>
      <c r="AZ33" s="645"/>
      <c r="BA33" s="645"/>
      <c r="BB33" s="645"/>
      <c r="BC33" s="645"/>
      <c r="BD33" s="645"/>
      <c r="BE33" s="645"/>
      <c r="BF33" s="646"/>
      <c r="BG33" s="681">
        <v>98.8</v>
      </c>
      <c r="BH33" s="682"/>
      <c r="BI33" s="682"/>
      <c r="BJ33" s="682"/>
      <c r="BK33" s="682"/>
      <c r="BL33" s="682"/>
      <c r="BM33" s="683">
        <v>94.8</v>
      </c>
      <c r="BN33" s="682"/>
      <c r="BO33" s="682"/>
      <c r="BP33" s="682"/>
      <c r="BQ33" s="684"/>
      <c r="BR33" s="681">
        <v>98.4</v>
      </c>
      <c r="BS33" s="682"/>
      <c r="BT33" s="682"/>
      <c r="BU33" s="682"/>
      <c r="BV33" s="682"/>
      <c r="BW33" s="682"/>
      <c r="BX33" s="683">
        <v>94.4</v>
      </c>
      <c r="BY33" s="682"/>
      <c r="BZ33" s="682"/>
      <c r="CA33" s="682"/>
      <c r="CB33" s="684"/>
      <c r="CD33" s="620" t="s">
        <v>323</v>
      </c>
      <c r="CE33" s="621"/>
      <c r="CF33" s="621"/>
      <c r="CG33" s="621"/>
      <c r="CH33" s="621"/>
      <c r="CI33" s="621"/>
      <c r="CJ33" s="621"/>
      <c r="CK33" s="621"/>
      <c r="CL33" s="621"/>
      <c r="CM33" s="621"/>
      <c r="CN33" s="621"/>
      <c r="CO33" s="621"/>
      <c r="CP33" s="621"/>
      <c r="CQ33" s="622"/>
      <c r="CR33" s="623">
        <v>3860701</v>
      </c>
      <c r="CS33" s="654"/>
      <c r="CT33" s="654"/>
      <c r="CU33" s="654"/>
      <c r="CV33" s="654"/>
      <c r="CW33" s="654"/>
      <c r="CX33" s="654"/>
      <c r="CY33" s="655"/>
      <c r="CZ33" s="628">
        <v>37.799999999999997</v>
      </c>
      <c r="DA33" s="656"/>
      <c r="DB33" s="656"/>
      <c r="DC33" s="658"/>
      <c r="DD33" s="632">
        <v>2801025</v>
      </c>
      <c r="DE33" s="654"/>
      <c r="DF33" s="654"/>
      <c r="DG33" s="654"/>
      <c r="DH33" s="654"/>
      <c r="DI33" s="654"/>
      <c r="DJ33" s="654"/>
      <c r="DK33" s="655"/>
      <c r="DL33" s="632">
        <v>1752665</v>
      </c>
      <c r="DM33" s="654"/>
      <c r="DN33" s="654"/>
      <c r="DO33" s="654"/>
      <c r="DP33" s="654"/>
      <c r="DQ33" s="654"/>
      <c r="DR33" s="654"/>
      <c r="DS33" s="654"/>
      <c r="DT33" s="654"/>
      <c r="DU33" s="654"/>
      <c r="DV33" s="655"/>
      <c r="DW33" s="628">
        <v>34.1</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233186</v>
      </c>
      <c r="S34" s="624"/>
      <c r="T34" s="624"/>
      <c r="U34" s="624"/>
      <c r="V34" s="624"/>
      <c r="W34" s="624"/>
      <c r="X34" s="624"/>
      <c r="Y34" s="625"/>
      <c r="Z34" s="626">
        <v>2.2000000000000002</v>
      </c>
      <c r="AA34" s="626"/>
      <c r="AB34" s="626"/>
      <c r="AC34" s="626"/>
      <c r="AD34" s="627" t="s">
        <v>177</v>
      </c>
      <c r="AE34" s="627"/>
      <c r="AF34" s="627"/>
      <c r="AG34" s="627"/>
      <c r="AH34" s="627"/>
      <c r="AI34" s="627"/>
      <c r="AJ34" s="627"/>
      <c r="AK34" s="627"/>
      <c r="AL34" s="628" t="s">
        <v>177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1471468</v>
      </c>
      <c r="CS34" s="624"/>
      <c r="CT34" s="624"/>
      <c r="CU34" s="624"/>
      <c r="CV34" s="624"/>
      <c r="CW34" s="624"/>
      <c r="CX34" s="624"/>
      <c r="CY34" s="625"/>
      <c r="CZ34" s="628">
        <v>14.4</v>
      </c>
      <c r="DA34" s="656"/>
      <c r="DB34" s="656"/>
      <c r="DC34" s="658"/>
      <c r="DD34" s="632">
        <v>849840</v>
      </c>
      <c r="DE34" s="624"/>
      <c r="DF34" s="624"/>
      <c r="DG34" s="624"/>
      <c r="DH34" s="624"/>
      <c r="DI34" s="624"/>
      <c r="DJ34" s="624"/>
      <c r="DK34" s="625"/>
      <c r="DL34" s="632">
        <v>614690</v>
      </c>
      <c r="DM34" s="624"/>
      <c r="DN34" s="624"/>
      <c r="DO34" s="624"/>
      <c r="DP34" s="624"/>
      <c r="DQ34" s="624"/>
      <c r="DR34" s="624"/>
      <c r="DS34" s="624"/>
      <c r="DT34" s="624"/>
      <c r="DU34" s="624"/>
      <c r="DV34" s="625"/>
      <c r="DW34" s="628">
        <v>12</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258160</v>
      </c>
      <c r="S35" s="624"/>
      <c r="T35" s="624"/>
      <c r="U35" s="624"/>
      <c r="V35" s="624"/>
      <c r="W35" s="624"/>
      <c r="X35" s="624"/>
      <c r="Y35" s="625"/>
      <c r="Z35" s="626">
        <v>2.4</v>
      </c>
      <c r="AA35" s="626"/>
      <c r="AB35" s="626"/>
      <c r="AC35" s="626"/>
      <c r="AD35" s="627" t="s">
        <v>177</v>
      </c>
      <c r="AE35" s="627"/>
      <c r="AF35" s="627"/>
      <c r="AG35" s="627"/>
      <c r="AH35" s="627"/>
      <c r="AI35" s="627"/>
      <c r="AJ35" s="627"/>
      <c r="AK35" s="627"/>
      <c r="AL35" s="628" t="s">
        <v>231</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23081</v>
      </c>
      <c r="CS35" s="654"/>
      <c r="CT35" s="654"/>
      <c r="CU35" s="654"/>
      <c r="CV35" s="654"/>
      <c r="CW35" s="654"/>
      <c r="CX35" s="654"/>
      <c r="CY35" s="655"/>
      <c r="CZ35" s="628">
        <v>0.2</v>
      </c>
      <c r="DA35" s="656"/>
      <c r="DB35" s="656"/>
      <c r="DC35" s="658"/>
      <c r="DD35" s="632">
        <v>18175</v>
      </c>
      <c r="DE35" s="654"/>
      <c r="DF35" s="654"/>
      <c r="DG35" s="654"/>
      <c r="DH35" s="654"/>
      <c r="DI35" s="654"/>
      <c r="DJ35" s="654"/>
      <c r="DK35" s="655"/>
      <c r="DL35" s="632">
        <v>3091</v>
      </c>
      <c r="DM35" s="654"/>
      <c r="DN35" s="654"/>
      <c r="DO35" s="654"/>
      <c r="DP35" s="654"/>
      <c r="DQ35" s="654"/>
      <c r="DR35" s="654"/>
      <c r="DS35" s="654"/>
      <c r="DT35" s="654"/>
      <c r="DU35" s="654"/>
      <c r="DV35" s="655"/>
      <c r="DW35" s="628">
        <v>0.1</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419238</v>
      </c>
      <c r="S36" s="624"/>
      <c r="T36" s="624"/>
      <c r="U36" s="624"/>
      <c r="V36" s="624"/>
      <c r="W36" s="624"/>
      <c r="X36" s="624"/>
      <c r="Y36" s="625"/>
      <c r="Z36" s="626">
        <v>3.9</v>
      </c>
      <c r="AA36" s="626"/>
      <c r="AB36" s="626"/>
      <c r="AC36" s="626"/>
      <c r="AD36" s="627" t="s">
        <v>231</v>
      </c>
      <c r="AE36" s="627"/>
      <c r="AF36" s="627"/>
      <c r="AG36" s="627"/>
      <c r="AH36" s="627"/>
      <c r="AI36" s="627"/>
      <c r="AJ36" s="627"/>
      <c r="AK36" s="627"/>
      <c r="AL36" s="628" t="s">
        <v>177</v>
      </c>
      <c r="AM36" s="629"/>
      <c r="AN36" s="629"/>
      <c r="AO36" s="630"/>
      <c r="AP36" s="222"/>
      <c r="AQ36" s="685" t="s">
        <v>331</v>
      </c>
      <c r="AR36" s="686"/>
      <c r="AS36" s="686"/>
      <c r="AT36" s="686"/>
      <c r="AU36" s="686"/>
      <c r="AV36" s="686"/>
      <c r="AW36" s="686"/>
      <c r="AX36" s="686"/>
      <c r="AY36" s="687"/>
      <c r="AZ36" s="612">
        <v>870077</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4695</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934394</v>
      </c>
      <c r="CS36" s="624"/>
      <c r="CT36" s="624"/>
      <c r="CU36" s="624"/>
      <c r="CV36" s="624"/>
      <c r="CW36" s="624"/>
      <c r="CX36" s="624"/>
      <c r="CY36" s="625"/>
      <c r="CZ36" s="628">
        <v>9.1</v>
      </c>
      <c r="DA36" s="656"/>
      <c r="DB36" s="656"/>
      <c r="DC36" s="658"/>
      <c r="DD36" s="632">
        <v>779411</v>
      </c>
      <c r="DE36" s="624"/>
      <c r="DF36" s="624"/>
      <c r="DG36" s="624"/>
      <c r="DH36" s="624"/>
      <c r="DI36" s="624"/>
      <c r="DJ36" s="624"/>
      <c r="DK36" s="625"/>
      <c r="DL36" s="632">
        <v>687828</v>
      </c>
      <c r="DM36" s="624"/>
      <c r="DN36" s="624"/>
      <c r="DO36" s="624"/>
      <c r="DP36" s="624"/>
      <c r="DQ36" s="624"/>
      <c r="DR36" s="624"/>
      <c r="DS36" s="624"/>
      <c r="DT36" s="624"/>
      <c r="DU36" s="624"/>
      <c r="DV36" s="625"/>
      <c r="DW36" s="628">
        <v>13.4</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116367</v>
      </c>
      <c r="S37" s="624"/>
      <c r="T37" s="624"/>
      <c r="U37" s="624"/>
      <c r="V37" s="624"/>
      <c r="W37" s="624"/>
      <c r="X37" s="624"/>
      <c r="Y37" s="625"/>
      <c r="Z37" s="626">
        <v>1.1000000000000001</v>
      </c>
      <c r="AA37" s="626"/>
      <c r="AB37" s="626"/>
      <c r="AC37" s="626"/>
      <c r="AD37" s="627" t="s">
        <v>177</v>
      </c>
      <c r="AE37" s="627"/>
      <c r="AF37" s="627"/>
      <c r="AG37" s="627"/>
      <c r="AH37" s="627"/>
      <c r="AI37" s="627"/>
      <c r="AJ37" s="627"/>
      <c r="AK37" s="627"/>
      <c r="AL37" s="628" t="s">
        <v>231</v>
      </c>
      <c r="AM37" s="629"/>
      <c r="AN37" s="629"/>
      <c r="AO37" s="630"/>
      <c r="AQ37" s="689" t="s">
        <v>335</v>
      </c>
      <c r="AR37" s="690"/>
      <c r="AS37" s="690"/>
      <c r="AT37" s="690"/>
      <c r="AU37" s="690"/>
      <c r="AV37" s="690"/>
      <c r="AW37" s="690"/>
      <c r="AX37" s="690"/>
      <c r="AY37" s="691"/>
      <c r="AZ37" s="623">
        <v>164039</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-67968</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581553</v>
      </c>
      <c r="CS37" s="654"/>
      <c r="CT37" s="654"/>
      <c r="CU37" s="654"/>
      <c r="CV37" s="654"/>
      <c r="CW37" s="654"/>
      <c r="CX37" s="654"/>
      <c r="CY37" s="655"/>
      <c r="CZ37" s="628">
        <v>5.7</v>
      </c>
      <c r="DA37" s="656"/>
      <c r="DB37" s="656"/>
      <c r="DC37" s="658"/>
      <c r="DD37" s="632">
        <v>579351</v>
      </c>
      <c r="DE37" s="654"/>
      <c r="DF37" s="654"/>
      <c r="DG37" s="654"/>
      <c r="DH37" s="654"/>
      <c r="DI37" s="654"/>
      <c r="DJ37" s="654"/>
      <c r="DK37" s="655"/>
      <c r="DL37" s="632">
        <v>573471</v>
      </c>
      <c r="DM37" s="654"/>
      <c r="DN37" s="654"/>
      <c r="DO37" s="654"/>
      <c r="DP37" s="654"/>
      <c r="DQ37" s="654"/>
      <c r="DR37" s="654"/>
      <c r="DS37" s="654"/>
      <c r="DT37" s="654"/>
      <c r="DU37" s="654"/>
      <c r="DV37" s="655"/>
      <c r="DW37" s="628">
        <v>11.2</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183364</v>
      </c>
      <c r="S38" s="624"/>
      <c r="T38" s="624"/>
      <c r="U38" s="624"/>
      <c r="V38" s="624"/>
      <c r="W38" s="624"/>
      <c r="X38" s="624"/>
      <c r="Y38" s="625"/>
      <c r="Z38" s="626">
        <v>1.7</v>
      </c>
      <c r="AA38" s="626"/>
      <c r="AB38" s="626"/>
      <c r="AC38" s="626"/>
      <c r="AD38" s="627" t="s">
        <v>177</v>
      </c>
      <c r="AE38" s="627"/>
      <c r="AF38" s="627"/>
      <c r="AG38" s="627"/>
      <c r="AH38" s="627"/>
      <c r="AI38" s="627"/>
      <c r="AJ38" s="627"/>
      <c r="AK38" s="627"/>
      <c r="AL38" s="628" t="s">
        <v>177</v>
      </c>
      <c r="AM38" s="629"/>
      <c r="AN38" s="629"/>
      <c r="AO38" s="630"/>
      <c r="AQ38" s="689" t="s">
        <v>339</v>
      </c>
      <c r="AR38" s="690"/>
      <c r="AS38" s="690"/>
      <c r="AT38" s="690"/>
      <c r="AU38" s="690"/>
      <c r="AV38" s="690"/>
      <c r="AW38" s="690"/>
      <c r="AX38" s="690"/>
      <c r="AY38" s="691"/>
      <c r="AZ38" s="623" t="s">
        <v>177</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3033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870077</v>
      </c>
      <c r="CS38" s="624"/>
      <c r="CT38" s="624"/>
      <c r="CU38" s="624"/>
      <c r="CV38" s="624"/>
      <c r="CW38" s="624"/>
      <c r="CX38" s="624"/>
      <c r="CY38" s="625"/>
      <c r="CZ38" s="628">
        <v>8.5</v>
      </c>
      <c r="DA38" s="656"/>
      <c r="DB38" s="656"/>
      <c r="DC38" s="658"/>
      <c r="DD38" s="632">
        <v>713821</v>
      </c>
      <c r="DE38" s="624"/>
      <c r="DF38" s="624"/>
      <c r="DG38" s="624"/>
      <c r="DH38" s="624"/>
      <c r="DI38" s="624"/>
      <c r="DJ38" s="624"/>
      <c r="DK38" s="625"/>
      <c r="DL38" s="632">
        <v>447056</v>
      </c>
      <c r="DM38" s="624"/>
      <c r="DN38" s="624"/>
      <c r="DO38" s="624"/>
      <c r="DP38" s="624"/>
      <c r="DQ38" s="624"/>
      <c r="DR38" s="624"/>
      <c r="DS38" s="624"/>
      <c r="DT38" s="624"/>
      <c r="DU38" s="624"/>
      <c r="DV38" s="625"/>
      <c r="DW38" s="628">
        <v>8.6999999999999993</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177</v>
      </c>
      <c r="S39" s="624"/>
      <c r="T39" s="624"/>
      <c r="U39" s="624"/>
      <c r="V39" s="624"/>
      <c r="W39" s="624"/>
      <c r="X39" s="624"/>
      <c r="Y39" s="625"/>
      <c r="Z39" s="626" t="s">
        <v>177</v>
      </c>
      <c r="AA39" s="626"/>
      <c r="AB39" s="626"/>
      <c r="AC39" s="626"/>
      <c r="AD39" s="627" t="s">
        <v>177</v>
      </c>
      <c r="AE39" s="627"/>
      <c r="AF39" s="627"/>
      <c r="AG39" s="627"/>
      <c r="AH39" s="627"/>
      <c r="AI39" s="627"/>
      <c r="AJ39" s="627"/>
      <c r="AK39" s="627"/>
      <c r="AL39" s="628" t="s">
        <v>177</v>
      </c>
      <c r="AM39" s="629"/>
      <c r="AN39" s="629"/>
      <c r="AO39" s="630"/>
      <c r="AQ39" s="689" t="s">
        <v>343</v>
      </c>
      <c r="AR39" s="690"/>
      <c r="AS39" s="690"/>
      <c r="AT39" s="690"/>
      <c r="AU39" s="690"/>
      <c r="AV39" s="690"/>
      <c r="AW39" s="690"/>
      <c r="AX39" s="690"/>
      <c r="AY39" s="691"/>
      <c r="AZ39" s="623" t="s">
        <v>231</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5082</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561681</v>
      </c>
      <c r="CS39" s="654"/>
      <c r="CT39" s="654"/>
      <c r="CU39" s="654"/>
      <c r="CV39" s="654"/>
      <c r="CW39" s="654"/>
      <c r="CX39" s="654"/>
      <c r="CY39" s="655"/>
      <c r="CZ39" s="628">
        <v>5.5</v>
      </c>
      <c r="DA39" s="656"/>
      <c r="DB39" s="656"/>
      <c r="DC39" s="658"/>
      <c r="DD39" s="632">
        <v>439778</v>
      </c>
      <c r="DE39" s="654"/>
      <c r="DF39" s="654"/>
      <c r="DG39" s="654"/>
      <c r="DH39" s="654"/>
      <c r="DI39" s="654"/>
      <c r="DJ39" s="654"/>
      <c r="DK39" s="655"/>
      <c r="DL39" s="632" t="s">
        <v>177</v>
      </c>
      <c r="DM39" s="654"/>
      <c r="DN39" s="654"/>
      <c r="DO39" s="654"/>
      <c r="DP39" s="654"/>
      <c r="DQ39" s="654"/>
      <c r="DR39" s="654"/>
      <c r="DS39" s="654"/>
      <c r="DT39" s="654"/>
      <c r="DU39" s="654"/>
      <c r="DV39" s="655"/>
      <c r="DW39" s="628" t="s">
        <v>177</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97164</v>
      </c>
      <c r="S40" s="624"/>
      <c r="T40" s="624"/>
      <c r="U40" s="624"/>
      <c r="V40" s="624"/>
      <c r="W40" s="624"/>
      <c r="X40" s="624"/>
      <c r="Y40" s="625"/>
      <c r="Z40" s="626">
        <v>0.9</v>
      </c>
      <c r="AA40" s="626"/>
      <c r="AB40" s="626"/>
      <c r="AC40" s="626"/>
      <c r="AD40" s="627" t="s">
        <v>231</v>
      </c>
      <c r="AE40" s="627"/>
      <c r="AF40" s="627"/>
      <c r="AG40" s="627"/>
      <c r="AH40" s="627"/>
      <c r="AI40" s="627"/>
      <c r="AJ40" s="627"/>
      <c r="AK40" s="627"/>
      <c r="AL40" s="628" t="s">
        <v>177</v>
      </c>
      <c r="AM40" s="629"/>
      <c r="AN40" s="629"/>
      <c r="AO40" s="630"/>
      <c r="AQ40" s="689" t="s">
        <v>347</v>
      </c>
      <c r="AR40" s="690"/>
      <c r="AS40" s="690"/>
      <c r="AT40" s="690"/>
      <c r="AU40" s="690"/>
      <c r="AV40" s="690"/>
      <c r="AW40" s="690"/>
      <c r="AX40" s="690"/>
      <c r="AY40" s="691"/>
      <c r="AZ40" s="623" t="s">
        <v>177</v>
      </c>
      <c r="BA40" s="624"/>
      <c r="BB40" s="624"/>
      <c r="BC40" s="624"/>
      <c r="BD40" s="654"/>
      <c r="BE40" s="654"/>
      <c r="BF40" s="680"/>
      <c r="BG40" s="669" t="s">
        <v>348</v>
      </c>
      <c r="BH40" s="670"/>
      <c r="BI40" s="670"/>
      <c r="BJ40" s="670"/>
      <c r="BK40" s="670"/>
      <c r="BL40" s="223"/>
      <c r="BM40" s="621" t="s">
        <v>349</v>
      </c>
      <c r="BN40" s="621"/>
      <c r="BO40" s="621"/>
      <c r="BP40" s="621"/>
      <c r="BQ40" s="621"/>
      <c r="BR40" s="621"/>
      <c r="BS40" s="621"/>
      <c r="BT40" s="621"/>
      <c r="BU40" s="622"/>
      <c r="BV40" s="623">
        <v>81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177</v>
      </c>
      <c r="CS40" s="624"/>
      <c r="CT40" s="624"/>
      <c r="CU40" s="624"/>
      <c r="CV40" s="624"/>
      <c r="CW40" s="624"/>
      <c r="CX40" s="624"/>
      <c r="CY40" s="625"/>
      <c r="CZ40" s="628" t="s">
        <v>177</v>
      </c>
      <c r="DA40" s="656"/>
      <c r="DB40" s="656"/>
      <c r="DC40" s="658"/>
      <c r="DD40" s="632" t="s">
        <v>231</v>
      </c>
      <c r="DE40" s="624"/>
      <c r="DF40" s="624"/>
      <c r="DG40" s="624"/>
      <c r="DH40" s="624"/>
      <c r="DI40" s="624"/>
      <c r="DJ40" s="624"/>
      <c r="DK40" s="625"/>
      <c r="DL40" s="632" t="s">
        <v>177</v>
      </c>
      <c r="DM40" s="624"/>
      <c r="DN40" s="624"/>
      <c r="DO40" s="624"/>
      <c r="DP40" s="624"/>
      <c r="DQ40" s="624"/>
      <c r="DR40" s="624"/>
      <c r="DS40" s="624"/>
      <c r="DT40" s="624"/>
      <c r="DU40" s="624"/>
      <c r="DV40" s="625"/>
      <c r="DW40" s="628" t="s">
        <v>231</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10775283</v>
      </c>
      <c r="S41" s="699"/>
      <c r="T41" s="699"/>
      <c r="U41" s="699"/>
      <c r="V41" s="699"/>
      <c r="W41" s="699"/>
      <c r="X41" s="699"/>
      <c r="Y41" s="700"/>
      <c r="Z41" s="701">
        <v>100</v>
      </c>
      <c r="AA41" s="701"/>
      <c r="AB41" s="701"/>
      <c r="AC41" s="701"/>
      <c r="AD41" s="702">
        <v>5041509</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277038</v>
      </c>
      <c r="BA41" s="624"/>
      <c r="BB41" s="624"/>
      <c r="BC41" s="624"/>
      <c r="BD41" s="654"/>
      <c r="BE41" s="654"/>
      <c r="BF41" s="680"/>
      <c r="BG41" s="669"/>
      <c r="BH41" s="670"/>
      <c r="BI41" s="670"/>
      <c r="BJ41" s="670"/>
      <c r="BK41" s="670"/>
      <c r="BL41" s="223"/>
      <c r="BM41" s="621" t="s">
        <v>353</v>
      </c>
      <c r="BN41" s="621"/>
      <c r="BO41" s="621"/>
      <c r="BP41" s="621"/>
      <c r="BQ41" s="621"/>
      <c r="BR41" s="621"/>
      <c r="BS41" s="621"/>
      <c r="BT41" s="621"/>
      <c r="BU41" s="622"/>
      <c r="BV41" s="623" t="s">
        <v>177</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177</v>
      </c>
      <c r="CS41" s="654"/>
      <c r="CT41" s="654"/>
      <c r="CU41" s="654"/>
      <c r="CV41" s="654"/>
      <c r="CW41" s="654"/>
      <c r="CX41" s="654"/>
      <c r="CY41" s="655"/>
      <c r="CZ41" s="628" t="s">
        <v>177</v>
      </c>
      <c r="DA41" s="656"/>
      <c r="DB41" s="656"/>
      <c r="DC41" s="658"/>
      <c r="DD41" s="632" t="s">
        <v>177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429000</v>
      </c>
      <c r="BA42" s="699"/>
      <c r="BB42" s="699"/>
      <c r="BC42" s="699"/>
      <c r="BD42" s="682"/>
      <c r="BE42" s="682"/>
      <c r="BF42" s="684"/>
      <c r="BG42" s="671"/>
      <c r="BH42" s="672"/>
      <c r="BI42" s="672"/>
      <c r="BJ42" s="672"/>
      <c r="BK42" s="672"/>
      <c r="BL42" s="224"/>
      <c r="BM42" s="645" t="s">
        <v>356</v>
      </c>
      <c r="BN42" s="645"/>
      <c r="BO42" s="645"/>
      <c r="BP42" s="645"/>
      <c r="BQ42" s="645"/>
      <c r="BR42" s="645"/>
      <c r="BS42" s="645"/>
      <c r="BT42" s="645"/>
      <c r="BU42" s="646"/>
      <c r="BV42" s="698">
        <v>320</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1045258</v>
      </c>
      <c r="CS42" s="654"/>
      <c r="CT42" s="654"/>
      <c r="CU42" s="654"/>
      <c r="CV42" s="654"/>
      <c r="CW42" s="654"/>
      <c r="CX42" s="654"/>
      <c r="CY42" s="655"/>
      <c r="CZ42" s="628">
        <v>10.199999999999999</v>
      </c>
      <c r="DA42" s="656"/>
      <c r="DB42" s="656"/>
      <c r="DC42" s="658"/>
      <c r="DD42" s="632">
        <v>138770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3636</v>
      </c>
      <c r="CS43" s="654"/>
      <c r="CT43" s="654"/>
      <c r="CU43" s="654"/>
      <c r="CV43" s="654"/>
      <c r="CW43" s="654"/>
      <c r="CX43" s="654"/>
      <c r="CY43" s="655"/>
      <c r="CZ43" s="628">
        <v>0</v>
      </c>
      <c r="DA43" s="656"/>
      <c r="DB43" s="656"/>
      <c r="DC43" s="658"/>
      <c r="DD43" s="632" t="s">
        <v>177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361</v>
      </c>
      <c r="CG44" s="621"/>
      <c r="CH44" s="621"/>
      <c r="CI44" s="621"/>
      <c r="CJ44" s="621"/>
      <c r="CK44" s="621"/>
      <c r="CL44" s="621"/>
      <c r="CM44" s="621"/>
      <c r="CN44" s="621"/>
      <c r="CO44" s="621"/>
      <c r="CP44" s="621"/>
      <c r="CQ44" s="622"/>
      <c r="CR44" s="623">
        <v>1045258</v>
      </c>
      <c r="CS44" s="624"/>
      <c r="CT44" s="624"/>
      <c r="CU44" s="624"/>
      <c r="CV44" s="624"/>
      <c r="CW44" s="624"/>
      <c r="CX44" s="624"/>
      <c r="CY44" s="625"/>
      <c r="CZ44" s="628">
        <v>10.199999999999999</v>
      </c>
      <c r="DA44" s="629"/>
      <c r="DB44" s="629"/>
      <c r="DC44" s="635"/>
      <c r="DD44" s="632">
        <v>138770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856513</v>
      </c>
      <c r="CS45" s="654"/>
      <c r="CT45" s="654"/>
      <c r="CU45" s="654"/>
      <c r="CV45" s="654"/>
      <c r="CW45" s="654"/>
      <c r="CX45" s="654"/>
      <c r="CY45" s="655"/>
      <c r="CZ45" s="628">
        <v>8.4</v>
      </c>
      <c r="DA45" s="656"/>
      <c r="DB45" s="656"/>
      <c r="DC45" s="658"/>
      <c r="DD45" s="632">
        <v>89122</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364</v>
      </c>
      <c r="CG46" s="621"/>
      <c r="CH46" s="621"/>
      <c r="CI46" s="621"/>
      <c r="CJ46" s="621"/>
      <c r="CK46" s="621"/>
      <c r="CL46" s="621"/>
      <c r="CM46" s="621"/>
      <c r="CN46" s="621"/>
      <c r="CO46" s="621"/>
      <c r="CP46" s="621"/>
      <c r="CQ46" s="622"/>
      <c r="CR46" s="623">
        <v>188745</v>
      </c>
      <c r="CS46" s="624"/>
      <c r="CT46" s="624"/>
      <c r="CU46" s="624"/>
      <c r="CV46" s="624"/>
      <c r="CW46" s="624"/>
      <c r="CX46" s="624"/>
      <c r="CY46" s="625"/>
      <c r="CZ46" s="628">
        <v>1.8</v>
      </c>
      <c r="DA46" s="629"/>
      <c r="DB46" s="629"/>
      <c r="DC46" s="635"/>
      <c r="DD46" s="632">
        <v>49648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365</v>
      </c>
      <c r="CG47" s="621"/>
      <c r="CH47" s="621"/>
      <c r="CI47" s="621"/>
      <c r="CJ47" s="621"/>
      <c r="CK47" s="621"/>
      <c r="CL47" s="621"/>
      <c r="CM47" s="621"/>
      <c r="CN47" s="621"/>
      <c r="CO47" s="621"/>
      <c r="CP47" s="621"/>
      <c r="CQ47" s="622"/>
      <c r="CR47" s="623" t="s">
        <v>231</v>
      </c>
      <c r="CS47" s="654"/>
      <c r="CT47" s="654"/>
      <c r="CU47" s="654"/>
      <c r="CV47" s="654"/>
      <c r="CW47" s="654"/>
      <c r="CX47" s="654"/>
      <c r="CY47" s="655"/>
      <c r="CZ47" s="628" t="s">
        <v>177</v>
      </c>
      <c r="DA47" s="656"/>
      <c r="DB47" s="656"/>
      <c r="DC47" s="658"/>
      <c r="DD47" s="632" t="s">
        <v>177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366</v>
      </c>
      <c r="CG48" s="621"/>
      <c r="CH48" s="621"/>
      <c r="CI48" s="621"/>
      <c r="CJ48" s="621"/>
      <c r="CK48" s="621"/>
      <c r="CL48" s="621"/>
      <c r="CM48" s="621"/>
      <c r="CN48" s="621"/>
      <c r="CO48" s="621"/>
      <c r="CP48" s="621"/>
      <c r="CQ48" s="622"/>
      <c r="CR48" s="623" t="s">
        <v>177</v>
      </c>
      <c r="CS48" s="624"/>
      <c r="CT48" s="624"/>
      <c r="CU48" s="624"/>
      <c r="CV48" s="624"/>
      <c r="CW48" s="624"/>
      <c r="CX48" s="624"/>
      <c r="CY48" s="625"/>
      <c r="CZ48" s="628" t="s">
        <v>177</v>
      </c>
      <c r="DA48" s="629"/>
      <c r="DB48" s="629"/>
      <c r="DC48" s="635"/>
      <c r="DD48" s="632" t="s">
        <v>177</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367</v>
      </c>
      <c r="CE49" s="645"/>
      <c r="CF49" s="645"/>
      <c r="CG49" s="645"/>
      <c r="CH49" s="645"/>
      <c r="CI49" s="645"/>
      <c r="CJ49" s="645"/>
      <c r="CK49" s="645"/>
      <c r="CL49" s="645"/>
      <c r="CM49" s="645"/>
      <c r="CN49" s="645"/>
      <c r="CO49" s="645"/>
      <c r="CP49" s="645"/>
      <c r="CQ49" s="646"/>
      <c r="CR49" s="698">
        <v>10212248</v>
      </c>
      <c r="CS49" s="682"/>
      <c r="CT49" s="682"/>
      <c r="CU49" s="682"/>
      <c r="CV49" s="682"/>
      <c r="CW49" s="682"/>
      <c r="CX49" s="682"/>
      <c r="CY49" s="711"/>
      <c r="CZ49" s="703">
        <v>100</v>
      </c>
      <c r="DA49" s="712"/>
      <c r="DB49" s="712"/>
      <c r="DC49" s="713"/>
      <c r="DD49" s="714">
        <v>5352664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TdaUbKmEOMCvI4XvFM+4SE7D+XzCEpkXc8QonuC3knBz5gF4+TvzTHJuqVyNf9BE1jZT4BYys2lZ3Gaj9Y1MqA==" saltValue="0oiWFavlmlVocL4X8Uj0L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P80" sqref="AP80:AT8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368</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369</v>
      </c>
      <c r="DK2" s="737"/>
      <c r="DL2" s="737"/>
      <c r="DM2" s="737"/>
      <c r="DN2" s="737"/>
      <c r="DO2" s="738"/>
      <c r="DP2" s="228"/>
      <c r="DQ2" s="736" t="s">
        <v>370</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371</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372</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373</v>
      </c>
      <c r="B5" s="730"/>
      <c r="C5" s="730"/>
      <c r="D5" s="730"/>
      <c r="E5" s="730"/>
      <c r="F5" s="730"/>
      <c r="G5" s="730"/>
      <c r="H5" s="730"/>
      <c r="I5" s="730"/>
      <c r="J5" s="730"/>
      <c r="K5" s="730"/>
      <c r="L5" s="730"/>
      <c r="M5" s="730"/>
      <c r="N5" s="730"/>
      <c r="O5" s="730"/>
      <c r="P5" s="731"/>
      <c r="Q5" s="725" t="s">
        <v>374</v>
      </c>
      <c r="R5" s="721"/>
      <c r="S5" s="721"/>
      <c r="T5" s="721"/>
      <c r="U5" s="722"/>
      <c r="V5" s="725" t="s">
        <v>375</v>
      </c>
      <c r="W5" s="721"/>
      <c r="X5" s="721"/>
      <c r="Y5" s="721"/>
      <c r="Z5" s="722"/>
      <c r="AA5" s="725" t="s">
        <v>376</v>
      </c>
      <c r="AB5" s="721"/>
      <c r="AC5" s="721"/>
      <c r="AD5" s="721"/>
      <c r="AE5" s="721"/>
      <c r="AF5" s="741" t="s">
        <v>377</v>
      </c>
      <c r="AG5" s="721"/>
      <c r="AH5" s="721"/>
      <c r="AI5" s="721"/>
      <c r="AJ5" s="727"/>
      <c r="AK5" s="721" t="s">
        <v>378</v>
      </c>
      <c r="AL5" s="721"/>
      <c r="AM5" s="721"/>
      <c r="AN5" s="721"/>
      <c r="AO5" s="722"/>
      <c r="AP5" s="725" t="s">
        <v>379</v>
      </c>
      <c r="AQ5" s="721"/>
      <c r="AR5" s="721"/>
      <c r="AS5" s="721"/>
      <c r="AT5" s="722"/>
      <c r="AU5" s="725" t="s">
        <v>380</v>
      </c>
      <c r="AV5" s="721"/>
      <c r="AW5" s="721"/>
      <c r="AX5" s="721"/>
      <c r="AY5" s="727"/>
      <c r="AZ5" s="232"/>
      <c r="BA5" s="232"/>
      <c r="BB5" s="232"/>
      <c r="BC5" s="232"/>
      <c r="BD5" s="232"/>
      <c r="BE5" s="233"/>
      <c r="BF5" s="233"/>
      <c r="BG5" s="233"/>
      <c r="BH5" s="233"/>
      <c r="BI5" s="233"/>
      <c r="BJ5" s="233"/>
      <c r="BK5" s="233"/>
      <c r="BL5" s="233"/>
      <c r="BM5" s="233"/>
      <c r="BN5" s="233"/>
      <c r="BO5" s="233"/>
      <c r="BP5" s="233"/>
      <c r="BQ5" s="729" t="s">
        <v>381</v>
      </c>
      <c r="BR5" s="730"/>
      <c r="BS5" s="730"/>
      <c r="BT5" s="730"/>
      <c r="BU5" s="730"/>
      <c r="BV5" s="730"/>
      <c r="BW5" s="730"/>
      <c r="BX5" s="730"/>
      <c r="BY5" s="730"/>
      <c r="BZ5" s="730"/>
      <c r="CA5" s="730"/>
      <c r="CB5" s="730"/>
      <c r="CC5" s="730"/>
      <c r="CD5" s="730"/>
      <c r="CE5" s="730"/>
      <c r="CF5" s="730"/>
      <c r="CG5" s="731"/>
      <c r="CH5" s="725" t="s">
        <v>382</v>
      </c>
      <c r="CI5" s="721"/>
      <c r="CJ5" s="721"/>
      <c r="CK5" s="721"/>
      <c r="CL5" s="722"/>
      <c r="CM5" s="725" t="s">
        <v>383</v>
      </c>
      <c r="CN5" s="721"/>
      <c r="CO5" s="721"/>
      <c r="CP5" s="721"/>
      <c r="CQ5" s="722"/>
      <c r="CR5" s="725" t="s">
        <v>384</v>
      </c>
      <c r="CS5" s="721"/>
      <c r="CT5" s="721"/>
      <c r="CU5" s="721"/>
      <c r="CV5" s="722"/>
      <c r="CW5" s="725" t="s">
        <v>385</v>
      </c>
      <c r="CX5" s="721"/>
      <c r="CY5" s="721"/>
      <c r="CZ5" s="721"/>
      <c r="DA5" s="722"/>
      <c r="DB5" s="725" t="s">
        <v>386</v>
      </c>
      <c r="DC5" s="721"/>
      <c r="DD5" s="721"/>
      <c r="DE5" s="721"/>
      <c r="DF5" s="722"/>
      <c r="DG5" s="774" t="s">
        <v>387</v>
      </c>
      <c r="DH5" s="775"/>
      <c r="DI5" s="775"/>
      <c r="DJ5" s="775"/>
      <c r="DK5" s="776"/>
      <c r="DL5" s="774" t="s">
        <v>388</v>
      </c>
      <c r="DM5" s="775"/>
      <c r="DN5" s="775"/>
      <c r="DO5" s="775"/>
      <c r="DP5" s="776"/>
      <c r="DQ5" s="725" t="s">
        <v>389</v>
      </c>
      <c r="DR5" s="721"/>
      <c r="DS5" s="721"/>
      <c r="DT5" s="721"/>
      <c r="DU5" s="722"/>
      <c r="DV5" s="725" t="s">
        <v>380</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390</v>
      </c>
      <c r="C7" s="761"/>
      <c r="D7" s="761"/>
      <c r="E7" s="761"/>
      <c r="F7" s="761"/>
      <c r="G7" s="761"/>
      <c r="H7" s="761"/>
      <c r="I7" s="761"/>
      <c r="J7" s="761"/>
      <c r="K7" s="761"/>
      <c r="L7" s="761"/>
      <c r="M7" s="761"/>
      <c r="N7" s="761"/>
      <c r="O7" s="761"/>
      <c r="P7" s="762"/>
      <c r="Q7" s="763">
        <v>10775</v>
      </c>
      <c r="R7" s="764"/>
      <c r="S7" s="764"/>
      <c r="T7" s="764"/>
      <c r="U7" s="764"/>
      <c r="V7" s="764">
        <v>10212</v>
      </c>
      <c r="W7" s="764"/>
      <c r="X7" s="764"/>
      <c r="Y7" s="764"/>
      <c r="Z7" s="764"/>
      <c r="AA7" s="764">
        <v>563</v>
      </c>
      <c r="AB7" s="764"/>
      <c r="AC7" s="764"/>
      <c r="AD7" s="764"/>
      <c r="AE7" s="765"/>
      <c r="AF7" s="766">
        <v>444</v>
      </c>
      <c r="AG7" s="767"/>
      <c r="AH7" s="767"/>
      <c r="AI7" s="767"/>
      <c r="AJ7" s="768"/>
      <c r="AK7" s="769">
        <v>6</v>
      </c>
      <c r="AL7" s="770"/>
      <c r="AM7" s="770"/>
      <c r="AN7" s="770"/>
      <c r="AO7" s="770"/>
      <c r="AP7" s="770">
        <v>5454</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10775</v>
      </c>
      <c r="R23" s="793"/>
      <c r="S23" s="793"/>
      <c r="T23" s="793"/>
      <c r="U23" s="793"/>
      <c r="V23" s="793">
        <v>10212</v>
      </c>
      <c r="W23" s="793"/>
      <c r="X23" s="793"/>
      <c r="Y23" s="793"/>
      <c r="Z23" s="793"/>
      <c r="AA23" s="793">
        <v>563</v>
      </c>
      <c r="AB23" s="793"/>
      <c r="AC23" s="793"/>
      <c r="AD23" s="793"/>
      <c r="AE23" s="794"/>
      <c r="AF23" s="795">
        <v>444</v>
      </c>
      <c r="AG23" s="793"/>
      <c r="AH23" s="793"/>
      <c r="AI23" s="793"/>
      <c r="AJ23" s="796"/>
      <c r="AK23" s="797"/>
      <c r="AL23" s="798"/>
      <c r="AM23" s="798"/>
      <c r="AN23" s="798"/>
      <c r="AO23" s="798"/>
      <c r="AP23" s="793">
        <v>5454</v>
      </c>
      <c r="AQ23" s="793"/>
      <c r="AR23" s="793"/>
      <c r="AS23" s="793"/>
      <c r="AT23" s="793"/>
      <c r="AU23" s="809"/>
      <c r="AV23" s="809"/>
      <c r="AW23" s="809"/>
      <c r="AX23" s="809"/>
      <c r="AY23" s="810"/>
      <c r="AZ23" s="811" t="s">
        <v>177</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373</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380</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404</v>
      </c>
      <c r="C28" s="761"/>
      <c r="D28" s="761"/>
      <c r="E28" s="761"/>
      <c r="F28" s="761"/>
      <c r="G28" s="761"/>
      <c r="H28" s="761"/>
      <c r="I28" s="761"/>
      <c r="J28" s="761"/>
      <c r="K28" s="761"/>
      <c r="L28" s="761"/>
      <c r="M28" s="761"/>
      <c r="N28" s="761"/>
      <c r="O28" s="761"/>
      <c r="P28" s="762"/>
      <c r="Q28" s="822">
        <v>2464</v>
      </c>
      <c r="R28" s="823"/>
      <c r="S28" s="823"/>
      <c r="T28" s="823"/>
      <c r="U28" s="823"/>
      <c r="V28" s="823">
        <v>2460</v>
      </c>
      <c r="W28" s="823"/>
      <c r="X28" s="823"/>
      <c r="Y28" s="823"/>
      <c r="Z28" s="823"/>
      <c r="AA28" s="823">
        <v>5</v>
      </c>
      <c r="AB28" s="823"/>
      <c r="AC28" s="823"/>
      <c r="AD28" s="823"/>
      <c r="AE28" s="824"/>
      <c r="AF28" s="825">
        <v>5</v>
      </c>
      <c r="AG28" s="823"/>
      <c r="AH28" s="823"/>
      <c r="AI28" s="823"/>
      <c r="AJ28" s="826"/>
      <c r="AK28" s="827">
        <v>277</v>
      </c>
      <c r="AL28" s="828"/>
      <c r="AM28" s="828"/>
      <c r="AN28" s="828"/>
      <c r="AO28" s="828"/>
      <c r="AP28" s="828" t="s">
        <v>518</v>
      </c>
      <c r="AQ28" s="828"/>
      <c r="AR28" s="828"/>
      <c r="AS28" s="828"/>
      <c r="AT28" s="828"/>
      <c r="AU28" s="828" t="s">
        <v>518</v>
      </c>
      <c r="AV28" s="828"/>
      <c r="AW28" s="828"/>
      <c r="AX28" s="828"/>
      <c r="AY28" s="828"/>
      <c r="AZ28" s="829" t="s">
        <v>518</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405</v>
      </c>
      <c r="C29" s="750"/>
      <c r="D29" s="750"/>
      <c r="E29" s="750"/>
      <c r="F29" s="750"/>
      <c r="G29" s="750"/>
      <c r="H29" s="750"/>
      <c r="I29" s="750"/>
      <c r="J29" s="750"/>
      <c r="K29" s="750"/>
      <c r="L29" s="750"/>
      <c r="M29" s="750"/>
      <c r="N29" s="750"/>
      <c r="O29" s="750"/>
      <c r="P29" s="751"/>
      <c r="Q29" s="752">
        <v>167</v>
      </c>
      <c r="R29" s="753"/>
      <c r="S29" s="753"/>
      <c r="T29" s="753"/>
      <c r="U29" s="753"/>
      <c r="V29" s="753">
        <v>165</v>
      </c>
      <c r="W29" s="753"/>
      <c r="X29" s="753"/>
      <c r="Y29" s="753"/>
      <c r="Z29" s="753"/>
      <c r="AA29" s="753">
        <v>2</v>
      </c>
      <c r="AB29" s="753"/>
      <c r="AC29" s="753"/>
      <c r="AD29" s="753"/>
      <c r="AE29" s="754"/>
      <c r="AF29" s="755">
        <v>2</v>
      </c>
      <c r="AG29" s="756"/>
      <c r="AH29" s="756"/>
      <c r="AI29" s="756"/>
      <c r="AJ29" s="757"/>
      <c r="AK29" s="834">
        <v>43</v>
      </c>
      <c r="AL29" s="830"/>
      <c r="AM29" s="830"/>
      <c r="AN29" s="830"/>
      <c r="AO29" s="830"/>
      <c r="AP29" s="830" t="s">
        <v>518</v>
      </c>
      <c r="AQ29" s="830"/>
      <c r="AR29" s="830"/>
      <c r="AS29" s="830"/>
      <c r="AT29" s="830"/>
      <c r="AU29" s="830" t="s">
        <v>518</v>
      </c>
      <c r="AV29" s="830"/>
      <c r="AW29" s="830"/>
      <c r="AX29" s="830"/>
      <c r="AY29" s="830"/>
      <c r="AZ29" s="831" t="s">
        <v>518</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406</v>
      </c>
      <c r="C30" s="750"/>
      <c r="D30" s="750"/>
      <c r="E30" s="750"/>
      <c r="F30" s="750"/>
      <c r="G30" s="750"/>
      <c r="H30" s="750"/>
      <c r="I30" s="750"/>
      <c r="J30" s="750"/>
      <c r="K30" s="750"/>
      <c r="L30" s="750"/>
      <c r="M30" s="750"/>
      <c r="N30" s="750"/>
      <c r="O30" s="750"/>
      <c r="P30" s="751"/>
      <c r="Q30" s="752">
        <v>510</v>
      </c>
      <c r="R30" s="753"/>
      <c r="S30" s="753"/>
      <c r="T30" s="753"/>
      <c r="U30" s="753"/>
      <c r="V30" s="753">
        <v>439</v>
      </c>
      <c r="W30" s="753"/>
      <c r="X30" s="753"/>
      <c r="Y30" s="753"/>
      <c r="Z30" s="753"/>
      <c r="AA30" s="753">
        <v>71</v>
      </c>
      <c r="AB30" s="753"/>
      <c r="AC30" s="753"/>
      <c r="AD30" s="753"/>
      <c r="AE30" s="754"/>
      <c r="AF30" s="755">
        <v>720</v>
      </c>
      <c r="AG30" s="756"/>
      <c r="AH30" s="756"/>
      <c r="AI30" s="756"/>
      <c r="AJ30" s="757"/>
      <c r="AK30" s="834" t="s">
        <v>518</v>
      </c>
      <c r="AL30" s="830"/>
      <c r="AM30" s="830"/>
      <c r="AN30" s="830"/>
      <c r="AO30" s="830"/>
      <c r="AP30" s="830">
        <v>83</v>
      </c>
      <c r="AQ30" s="830"/>
      <c r="AR30" s="830"/>
      <c r="AS30" s="830"/>
      <c r="AT30" s="830"/>
      <c r="AU30" s="830" t="s">
        <v>518</v>
      </c>
      <c r="AV30" s="830"/>
      <c r="AW30" s="830"/>
      <c r="AX30" s="830"/>
      <c r="AY30" s="830"/>
      <c r="AZ30" s="831" t="s">
        <v>518</v>
      </c>
      <c r="BA30" s="831"/>
      <c r="BB30" s="831"/>
      <c r="BC30" s="831"/>
      <c r="BD30" s="831"/>
      <c r="BE30" s="832" t="s">
        <v>407</v>
      </c>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408</v>
      </c>
      <c r="C31" s="750"/>
      <c r="D31" s="750"/>
      <c r="E31" s="750"/>
      <c r="F31" s="750"/>
      <c r="G31" s="750"/>
      <c r="H31" s="750"/>
      <c r="I31" s="750"/>
      <c r="J31" s="750"/>
      <c r="K31" s="750"/>
      <c r="L31" s="750"/>
      <c r="M31" s="750"/>
      <c r="N31" s="750"/>
      <c r="O31" s="750"/>
      <c r="P31" s="751"/>
      <c r="Q31" s="752">
        <v>495</v>
      </c>
      <c r="R31" s="753"/>
      <c r="S31" s="753"/>
      <c r="T31" s="753"/>
      <c r="U31" s="753"/>
      <c r="V31" s="753">
        <v>489</v>
      </c>
      <c r="W31" s="753"/>
      <c r="X31" s="753"/>
      <c r="Y31" s="753"/>
      <c r="Z31" s="753"/>
      <c r="AA31" s="753">
        <v>6</v>
      </c>
      <c r="AB31" s="753"/>
      <c r="AC31" s="753"/>
      <c r="AD31" s="753"/>
      <c r="AE31" s="754"/>
      <c r="AF31" s="755">
        <v>6</v>
      </c>
      <c r="AG31" s="756"/>
      <c r="AH31" s="756"/>
      <c r="AI31" s="756"/>
      <c r="AJ31" s="757"/>
      <c r="AK31" s="834">
        <v>164</v>
      </c>
      <c r="AL31" s="830"/>
      <c r="AM31" s="830"/>
      <c r="AN31" s="830"/>
      <c r="AO31" s="830"/>
      <c r="AP31" s="830">
        <v>1893</v>
      </c>
      <c r="AQ31" s="830"/>
      <c r="AR31" s="830"/>
      <c r="AS31" s="830"/>
      <c r="AT31" s="830"/>
      <c r="AU31" s="830">
        <v>1670</v>
      </c>
      <c r="AV31" s="830"/>
      <c r="AW31" s="830"/>
      <c r="AX31" s="830"/>
      <c r="AY31" s="830"/>
      <c r="AZ31" s="831" t="s">
        <v>518</v>
      </c>
      <c r="BA31" s="831"/>
      <c r="BB31" s="831"/>
      <c r="BC31" s="831"/>
      <c r="BD31" s="831"/>
      <c r="BE31" s="832" t="s">
        <v>409</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410</v>
      </c>
      <c r="C32" s="750"/>
      <c r="D32" s="750"/>
      <c r="E32" s="750"/>
      <c r="F32" s="750"/>
      <c r="G32" s="750"/>
      <c r="H32" s="750"/>
      <c r="I32" s="750"/>
      <c r="J32" s="750"/>
      <c r="K32" s="750"/>
      <c r="L32" s="750"/>
      <c r="M32" s="750"/>
      <c r="N32" s="750"/>
      <c r="O32" s="750"/>
      <c r="P32" s="751"/>
      <c r="Q32" s="752">
        <v>142</v>
      </c>
      <c r="R32" s="753"/>
      <c r="S32" s="753"/>
      <c r="T32" s="753"/>
      <c r="U32" s="753"/>
      <c r="V32" s="753">
        <v>79</v>
      </c>
      <c r="W32" s="753"/>
      <c r="X32" s="753"/>
      <c r="Y32" s="753"/>
      <c r="Z32" s="753"/>
      <c r="AA32" s="753">
        <v>63</v>
      </c>
      <c r="AB32" s="753"/>
      <c r="AC32" s="753"/>
      <c r="AD32" s="753"/>
      <c r="AE32" s="754"/>
      <c r="AF32" s="755">
        <v>4</v>
      </c>
      <c r="AG32" s="756"/>
      <c r="AH32" s="756"/>
      <c r="AI32" s="756"/>
      <c r="AJ32" s="757"/>
      <c r="AK32" s="834" t="s">
        <v>518</v>
      </c>
      <c r="AL32" s="830"/>
      <c r="AM32" s="830"/>
      <c r="AN32" s="830"/>
      <c r="AO32" s="830"/>
      <c r="AP32" s="830" t="s">
        <v>518</v>
      </c>
      <c r="AQ32" s="830"/>
      <c r="AR32" s="830"/>
      <c r="AS32" s="830"/>
      <c r="AT32" s="830"/>
      <c r="AU32" s="830" t="s">
        <v>518</v>
      </c>
      <c r="AV32" s="830"/>
      <c r="AW32" s="830"/>
      <c r="AX32" s="830"/>
      <c r="AY32" s="830"/>
      <c r="AZ32" s="831" t="s">
        <v>518</v>
      </c>
      <c r="BA32" s="831"/>
      <c r="BB32" s="831"/>
      <c r="BC32" s="831"/>
      <c r="BD32" s="831"/>
      <c r="BE32" s="832" t="s">
        <v>411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392</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737</v>
      </c>
      <c r="AG63" s="844"/>
      <c r="AH63" s="844"/>
      <c r="AI63" s="844"/>
      <c r="AJ63" s="845"/>
      <c r="AK63" s="846"/>
      <c r="AL63" s="841"/>
      <c r="AM63" s="841"/>
      <c r="AN63" s="841"/>
      <c r="AO63" s="841"/>
      <c r="AP63" s="844">
        <v>1976</v>
      </c>
      <c r="AQ63" s="844"/>
      <c r="AR63" s="844"/>
      <c r="AS63" s="844"/>
      <c r="AT63" s="844"/>
      <c r="AU63" s="844">
        <v>1670</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416</v>
      </c>
      <c r="B66" s="730"/>
      <c r="C66" s="730"/>
      <c r="D66" s="730"/>
      <c r="E66" s="730"/>
      <c r="F66" s="730"/>
      <c r="G66" s="730"/>
      <c r="H66" s="730"/>
      <c r="I66" s="730"/>
      <c r="J66" s="730"/>
      <c r="K66" s="730"/>
      <c r="L66" s="730"/>
      <c r="M66" s="730"/>
      <c r="N66" s="730"/>
      <c r="O66" s="730"/>
      <c r="P66" s="731"/>
      <c r="Q66" s="725" t="s">
        <v>417</v>
      </c>
      <c r="R66" s="721"/>
      <c r="S66" s="721"/>
      <c r="T66" s="721"/>
      <c r="U66" s="722"/>
      <c r="V66" s="725" t="s">
        <v>418</v>
      </c>
      <c r="W66" s="721"/>
      <c r="X66" s="721"/>
      <c r="Y66" s="721"/>
      <c r="Z66" s="722"/>
      <c r="AA66" s="725" t="s">
        <v>419</v>
      </c>
      <c r="AB66" s="721"/>
      <c r="AC66" s="721"/>
      <c r="AD66" s="721"/>
      <c r="AE66" s="722"/>
      <c r="AF66" s="854" t="s">
        <v>420</v>
      </c>
      <c r="AG66" s="815"/>
      <c r="AH66" s="815"/>
      <c r="AI66" s="815"/>
      <c r="AJ66" s="855"/>
      <c r="AK66" s="725" t="s">
        <v>421</v>
      </c>
      <c r="AL66" s="730"/>
      <c r="AM66" s="730"/>
      <c r="AN66" s="730"/>
      <c r="AO66" s="731"/>
      <c r="AP66" s="725" t="s">
        <v>422</v>
      </c>
      <c r="AQ66" s="721"/>
      <c r="AR66" s="721"/>
      <c r="AS66" s="721"/>
      <c r="AT66" s="722"/>
      <c r="AU66" s="725" t="s">
        <v>423</v>
      </c>
      <c r="AV66" s="721"/>
      <c r="AW66" s="721"/>
      <c r="AX66" s="721"/>
      <c r="AY66" s="722"/>
      <c r="AZ66" s="725" t="s">
        <v>380</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580</v>
      </c>
      <c r="C68" s="870"/>
      <c r="D68" s="870"/>
      <c r="E68" s="870"/>
      <c r="F68" s="870"/>
      <c r="G68" s="870"/>
      <c r="H68" s="870"/>
      <c r="I68" s="870"/>
      <c r="J68" s="870"/>
      <c r="K68" s="870"/>
      <c r="L68" s="870"/>
      <c r="M68" s="870"/>
      <c r="N68" s="870"/>
      <c r="O68" s="870"/>
      <c r="P68" s="871"/>
      <c r="Q68" s="872">
        <v>3839</v>
      </c>
      <c r="R68" s="866"/>
      <c r="S68" s="866"/>
      <c r="T68" s="866"/>
      <c r="U68" s="866"/>
      <c r="V68" s="866">
        <v>3546</v>
      </c>
      <c r="W68" s="866"/>
      <c r="X68" s="866"/>
      <c r="Y68" s="866"/>
      <c r="Z68" s="866"/>
      <c r="AA68" s="866">
        <v>292</v>
      </c>
      <c r="AB68" s="866"/>
      <c r="AC68" s="866"/>
      <c r="AD68" s="866"/>
      <c r="AE68" s="866"/>
      <c r="AF68" s="866">
        <v>50</v>
      </c>
      <c r="AG68" s="866"/>
      <c r="AH68" s="866"/>
      <c r="AI68" s="866"/>
      <c r="AJ68" s="866"/>
      <c r="AK68" s="866">
        <v>109</v>
      </c>
      <c r="AL68" s="866"/>
      <c r="AM68" s="866"/>
      <c r="AN68" s="866"/>
      <c r="AO68" s="866"/>
      <c r="AP68" s="866">
        <v>315</v>
      </c>
      <c r="AQ68" s="866"/>
      <c r="AR68" s="866"/>
      <c r="AS68" s="866"/>
      <c r="AT68" s="866"/>
      <c r="AU68" s="866">
        <v>28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581</v>
      </c>
      <c r="C69" s="874"/>
      <c r="D69" s="874"/>
      <c r="E69" s="874"/>
      <c r="F69" s="874"/>
      <c r="G69" s="874"/>
      <c r="H69" s="874"/>
      <c r="I69" s="874"/>
      <c r="J69" s="874"/>
      <c r="K69" s="874"/>
      <c r="L69" s="874"/>
      <c r="M69" s="874"/>
      <c r="N69" s="874"/>
      <c r="O69" s="874"/>
      <c r="P69" s="875"/>
      <c r="Q69" s="876">
        <v>7916</v>
      </c>
      <c r="R69" s="830"/>
      <c r="S69" s="830"/>
      <c r="T69" s="830"/>
      <c r="U69" s="830"/>
      <c r="V69" s="830">
        <v>7507</v>
      </c>
      <c r="W69" s="830"/>
      <c r="X69" s="830"/>
      <c r="Y69" s="830"/>
      <c r="Z69" s="830"/>
      <c r="AA69" s="830">
        <v>409</v>
      </c>
      <c r="AB69" s="830"/>
      <c r="AC69" s="830"/>
      <c r="AD69" s="830"/>
      <c r="AE69" s="830"/>
      <c r="AF69" s="830">
        <v>409</v>
      </c>
      <c r="AG69" s="830"/>
      <c r="AH69" s="830"/>
      <c r="AI69" s="830"/>
      <c r="AJ69" s="830"/>
      <c r="AK69" s="830" t="s">
        <v>518</v>
      </c>
      <c r="AL69" s="830"/>
      <c r="AM69" s="830"/>
      <c r="AN69" s="830"/>
      <c r="AO69" s="830"/>
      <c r="AP69" s="830" t="s">
        <v>518</v>
      </c>
      <c r="AQ69" s="830"/>
      <c r="AR69" s="830"/>
      <c r="AS69" s="830"/>
      <c r="AT69" s="830"/>
      <c r="AU69" s="830" t="s">
        <v>518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582</v>
      </c>
      <c r="C70" s="874"/>
      <c r="D70" s="874"/>
      <c r="E70" s="874"/>
      <c r="F70" s="874"/>
      <c r="G70" s="874"/>
      <c r="H70" s="874"/>
      <c r="I70" s="874"/>
      <c r="J70" s="874"/>
      <c r="K70" s="874"/>
      <c r="L70" s="874"/>
      <c r="M70" s="874"/>
      <c r="N70" s="874"/>
      <c r="O70" s="874"/>
      <c r="P70" s="875"/>
      <c r="Q70" s="876">
        <v>470</v>
      </c>
      <c r="R70" s="830"/>
      <c r="S70" s="830"/>
      <c r="T70" s="830"/>
      <c r="U70" s="830"/>
      <c r="V70" s="830">
        <v>449</v>
      </c>
      <c r="W70" s="830"/>
      <c r="X70" s="830"/>
      <c r="Y70" s="830"/>
      <c r="Z70" s="830"/>
      <c r="AA70" s="830">
        <v>21</v>
      </c>
      <c r="AB70" s="830"/>
      <c r="AC70" s="830"/>
      <c r="AD70" s="830"/>
      <c r="AE70" s="830"/>
      <c r="AF70" s="830">
        <v>21</v>
      </c>
      <c r="AG70" s="830"/>
      <c r="AH70" s="830"/>
      <c r="AI70" s="830"/>
      <c r="AJ70" s="830"/>
      <c r="AK70" s="830" t="s">
        <v>518</v>
      </c>
      <c r="AL70" s="830"/>
      <c r="AM70" s="830"/>
      <c r="AN70" s="830"/>
      <c r="AO70" s="830"/>
      <c r="AP70" s="830" t="s">
        <v>518</v>
      </c>
      <c r="AQ70" s="830"/>
      <c r="AR70" s="830"/>
      <c r="AS70" s="830"/>
      <c r="AT70" s="830"/>
      <c r="AU70" s="830" t="s">
        <v>518</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583</v>
      </c>
      <c r="C71" s="874"/>
      <c r="D71" s="874"/>
      <c r="E71" s="874"/>
      <c r="F71" s="874"/>
      <c r="G71" s="874"/>
      <c r="H71" s="874"/>
      <c r="I71" s="874"/>
      <c r="J71" s="874"/>
      <c r="K71" s="874"/>
      <c r="L71" s="874"/>
      <c r="M71" s="874"/>
      <c r="N71" s="874"/>
      <c r="O71" s="874"/>
      <c r="P71" s="875"/>
      <c r="Q71" s="876">
        <v>606</v>
      </c>
      <c r="R71" s="830"/>
      <c r="S71" s="830"/>
      <c r="T71" s="830"/>
      <c r="U71" s="830"/>
      <c r="V71" s="830">
        <v>587</v>
      </c>
      <c r="W71" s="830"/>
      <c r="X71" s="830"/>
      <c r="Y71" s="830"/>
      <c r="Z71" s="830"/>
      <c r="AA71" s="830">
        <v>19</v>
      </c>
      <c r="AB71" s="830"/>
      <c r="AC71" s="830"/>
      <c r="AD71" s="830"/>
      <c r="AE71" s="830"/>
      <c r="AF71" s="830">
        <v>18</v>
      </c>
      <c r="AG71" s="830"/>
      <c r="AH71" s="830"/>
      <c r="AI71" s="830"/>
      <c r="AJ71" s="830"/>
      <c r="AK71" s="830" t="s">
        <v>518</v>
      </c>
      <c r="AL71" s="830"/>
      <c r="AM71" s="830"/>
      <c r="AN71" s="830"/>
      <c r="AO71" s="830"/>
      <c r="AP71" s="830">
        <v>245</v>
      </c>
      <c r="AQ71" s="830"/>
      <c r="AR71" s="830"/>
      <c r="AS71" s="830"/>
      <c r="AT71" s="830"/>
      <c r="AU71" s="830">
        <v>131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584</v>
      </c>
      <c r="C72" s="874"/>
      <c r="D72" s="874"/>
      <c r="E72" s="874"/>
      <c r="F72" s="874"/>
      <c r="G72" s="874"/>
      <c r="H72" s="874"/>
      <c r="I72" s="874"/>
      <c r="J72" s="874"/>
      <c r="K72" s="874"/>
      <c r="L72" s="874"/>
      <c r="M72" s="874"/>
      <c r="N72" s="874"/>
      <c r="O72" s="874"/>
      <c r="P72" s="875"/>
      <c r="Q72" s="876">
        <v>263</v>
      </c>
      <c r="R72" s="830"/>
      <c r="S72" s="830"/>
      <c r="T72" s="830"/>
      <c r="U72" s="830"/>
      <c r="V72" s="830">
        <v>207</v>
      </c>
      <c r="W72" s="830"/>
      <c r="X72" s="830"/>
      <c r="Y72" s="830"/>
      <c r="Z72" s="830"/>
      <c r="AA72" s="830">
        <v>56</v>
      </c>
      <c r="AB72" s="830"/>
      <c r="AC72" s="830"/>
      <c r="AD72" s="830"/>
      <c r="AE72" s="830"/>
      <c r="AF72" s="830">
        <v>56</v>
      </c>
      <c r="AG72" s="830"/>
      <c r="AH72" s="830"/>
      <c r="AI72" s="830"/>
      <c r="AJ72" s="830"/>
      <c r="AK72" s="830">
        <v>3</v>
      </c>
      <c r="AL72" s="830"/>
      <c r="AM72" s="830"/>
      <c r="AN72" s="830"/>
      <c r="AO72" s="830"/>
      <c r="AP72" s="830" t="s">
        <v>518</v>
      </c>
      <c r="AQ72" s="830"/>
      <c r="AR72" s="830"/>
      <c r="AS72" s="830"/>
      <c r="AT72" s="830"/>
      <c r="AU72" s="830" t="s">
        <v>518</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585</v>
      </c>
      <c r="C73" s="874"/>
      <c r="D73" s="874"/>
      <c r="E73" s="874"/>
      <c r="F73" s="874"/>
      <c r="G73" s="874"/>
      <c r="H73" s="874"/>
      <c r="I73" s="874"/>
      <c r="J73" s="874"/>
      <c r="K73" s="874"/>
      <c r="L73" s="874"/>
      <c r="M73" s="874"/>
      <c r="N73" s="874"/>
      <c r="O73" s="874"/>
      <c r="P73" s="875"/>
      <c r="Q73" s="876">
        <v>1682</v>
      </c>
      <c r="R73" s="830"/>
      <c r="S73" s="830"/>
      <c r="T73" s="830"/>
      <c r="U73" s="830"/>
      <c r="V73" s="830">
        <v>1626</v>
      </c>
      <c r="W73" s="830"/>
      <c r="X73" s="830"/>
      <c r="Y73" s="830"/>
      <c r="Z73" s="830"/>
      <c r="AA73" s="830">
        <v>56</v>
      </c>
      <c r="AB73" s="830"/>
      <c r="AC73" s="830"/>
      <c r="AD73" s="830"/>
      <c r="AE73" s="830"/>
      <c r="AF73" s="830">
        <v>56</v>
      </c>
      <c r="AG73" s="830"/>
      <c r="AH73" s="830"/>
      <c r="AI73" s="830"/>
      <c r="AJ73" s="830"/>
      <c r="AK73" s="830">
        <v>30</v>
      </c>
      <c r="AL73" s="830"/>
      <c r="AM73" s="830"/>
      <c r="AN73" s="830"/>
      <c r="AO73" s="830"/>
      <c r="AP73" s="830" t="s">
        <v>518</v>
      </c>
      <c r="AQ73" s="830"/>
      <c r="AR73" s="830"/>
      <c r="AS73" s="830"/>
      <c r="AT73" s="830"/>
      <c r="AU73" s="830" t="s">
        <v>518</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586</v>
      </c>
      <c r="C74" s="874"/>
      <c r="D74" s="874"/>
      <c r="E74" s="874"/>
      <c r="F74" s="874"/>
      <c r="G74" s="874"/>
      <c r="H74" s="874"/>
      <c r="I74" s="874"/>
      <c r="J74" s="874"/>
      <c r="K74" s="874"/>
      <c r="L74" s="874"/>
      <c r="M74" s="874"/>
      <c r="N74" s="874"/>
      <c r="O74" s="874"/>
      <c r="P74" s="875"/>
      <c r="Q74" s="876">
        <v>37762</v>
      </c>
      <c r="R74" s="830"/>
      <c r="S74" s="830"/>
      <c r="T74" s="830"/>
      <c r="U74" s="830"/>
      <c r="V74" s="830">
        <v>35999</v>
      </c>
      <c r="W74" s="830"/>
      <c r="X74" s="830"/>
      <c r="Y74" s="830"/>
      <c r="Z74" s="830"/>
      <c r="AA74" s="830">
        <v>1763</v>
      </c>
      <c r="AB74" s="830"/>
      <c r="AC74" s="830"/>
      <c r="AD74" s="830"/>
      <c r="AE74" s="830"/>
      <c r="AF74" s="830">
        <v>1763</v>
      </c>
      <c r="AG74" s="830"/>
      <c r="AH74" s="830"/>
      <c r="AI74" s="830"/>
      <c r="AJ74" s="830"/>
      <c r="AK74" s="830">
        <v>995</v>
      </c>
      <c r="AL74" s="830"/>
      <c r="AM74" s="830"/>
      <c r="AN74" s="830"/>
      <c r="AO74" s="830"/>
      <c r="AP74" s="830" t="s">
        <v>518</v>
      </c>
      <c r="AQ74" s="830"/>
      <c r="AR74" s="830"/>
      <c r="AS74" s="830"/>
      <c r="AT74" s="830"/>
      <c r="AU74" s="830" t="s">
        <v>518</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587</v>
      </c>
      <c r="C75" s="874"/>
      <c r="D75" s="874"/>
      <c r="E75" s="874"/>
      <c r="F75" s="874"/>
      <c r="G75" s="874"/>
      <c r="H75" s="874"/>
      <c r="I75" s="874"/>
      <c r="J75" s="874"/>
      <c r="K75" s="874"/>
      <c r="L75" s="874"/>
      <c r="M75" s="874"/>
      <c r="N75" s="874"/>
      <c r="O75" s="874"/>
      <c r="P75" s="875"/>
      <c r="Q75" s="877">
        <v>307</v>
      </c>
      <c r="R75" s="878"/>
      <c r="S75" s="878"/>
      <c r="T75" s="878"/>
      <c r="U75" s="834"/>
      <c r="V75" s="879">
        <v>287</v>
      </c>
      <c r="W75" s="878"/>
      <c r="X75" s="878"/>
      <c r="Y75" s="878"/>
      <c r="Z75" s="834"/>
      <c r="AA75" s="879">
        <v>20</v>
      </c>
      <c r="AB75" s="878"/>
      <c r="AC75" s="878"/>
      <c r="AD75" s="878"/>
      <c r="AE75" s="834"/>
      <c r="AF75" s="879">
        <v>20</v>
      </c>
      <c r="AG75" s="878"/>
      <c r="AH75" s="878"/>
      <c r="AI75" s="878"/>
      <c r="AJ75" s="834"/>
      <c r="AK75" s="879" t="s">
        <v>518</v>
      </c>
      <c r="AL75" s="878"/>
      <c r="AM75" s="878"/>
      <c r="AN75" s="878"/>
      <c r="AO75" s="834"/>
      <c r="AP75" s="879" t="s">
        <v>518</v>
      </c>
      <c r="AQ75" s="878"/>
      <c r="AR75" s="878"/>
      <c r="AS75" s="878"/>
      <c r="AT75" s="834"/>
      <c r="AU75" s="879" t="s">
        <v>518</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588</v>
      </c>
      <c r="C76" s="874"/>
      <c r="D76" s="874"/>
      <c r="E76" s="874"/>
      <c r="F76" s="874"/>
      <c r="G76" s="874"/>
      <c r="H76" s="874"/>
      <c r="I76" s="874"/>
      <c r="J76" s="874"/>
      <c r="K76" s="874"/>
      <c r="L76" s="874"/>
      <c r="M76" s="874"/>
      <c r="N76" s="874"/>
      <c r="O76" s="874"/>
      <c r="P76" s="875"/>
      <c r="Q76" s="877">
        <v>147909</v>
      </c>
      <c r="R76" s="878"/>
      <c r="S76" s="878"/>
      <c r="T76" s="878"/>
      <c r="U76" s="834"/>
      <c r="V76" s="879">
        <v>147390</v>
      </c>
      <c r="W76" s="878"/>
      <c r="X76" s="878"/>
      <c r="Y76" s="878"/>
      <c r="Z76" s="834"/>
      <c r="AA76" s="879">
        <v>518</v>
      </c>
      <c r="AB76" s="878"/>
      <c r="AC76" s="878"/>
      <c r="AD76" s="878"/>
      <c r="AE76" s="834"/>
      <c r="AF76" s="879">
        <v>518</v>
      </c>
      <c r="AG76" s="878"/>
      <c r="AH76" s="878"/>
      <c r="AI76" s="878"/>
      <c r="AJ76" s="834"/>
      <c r="AK76" s="879" t="s">
        <v>518</v>
      </c>
      <c r="AL76" s="878"/>
      <c r="AM76" s="878"/>
      <c r="AN76" s="878"/>
      <c r="AO76" s="834"/>
      <c r="AP76" s="879" t="s">
        <v>518</v>
      </c>
      <c r="AQ76" s="878"/>
      <c r="AR76" s="878"/>
      <c r="AS76" s="878"/>
      <c r="AT76" s="834"/>
      <c r="AU76" s="879" t="s">
        <v>518</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2911</v>
      </c>
      <c r="AG88" s="844"/>
      <c r="AH88" s="844"/>
      <c r="AI88" s="844"/>
      <c r="AJ88" s="844"/>
      <c r="AK88" s="841"/>
      <c r="AL88" s="841"/>
      <c r="AM88" s="841"/>
      <c r="AN88" s="841"/>
      <c r="AO88" s="841"/>
      <c r="AP88" s="844">
        <v>560</v>
      </c>
      <c r="AQ88" s="844"/>
      <c r="AR88" s="844"/>
      <c r="AS88" s="844"/>
      <c r="AT88" s="844"/>
      <c r="AU88" s="844">
        <v>159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310</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310</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310</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519269</v>
      </c>
      <c r="AB110" s="900"/>
      <c r="AC110" s="900"/>
      <c r="AD110" s="900"/>
      <c r="AE110" s="901"/>
      <c r="AF110" s="902">
        <v>505106</v>
      </c>
      <c r="AG110" s="900"/>
      <c r="AH110" s="900"/>
      <c r="AI110" s="900"/>
      <c r="AJ110" s="901"/>
      <c r="AK110" s="902">
        <v>487535</v>
      </c>
      <c r="AL110" s="900"/>
      <c r="AM110" s="900"/>
      <c r="AN110" s="900"/>
      <c r="AO110" s="901"/>
      <c r="AP110" s="903">
        <v>10.4</v>
      </c>
      <c r="AQ110" s="904"/>
      <c r="AR110" s="904"/>
      <c r="AS110" s="904"/>
      <c r="AT110" s="905"/>
      <c r="AU110" s="906" t="s">
        <v>77</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5826594</v>
      </c>
      <c r="BR110" s="931"/>
      <c r="BS110" s="931"/>
      <c r="BT110" s="931"/>
      <c r="BU110" s="931"/>
      <c r="BV110" s="931">
        <v>5731082</v>
      </c>
      <c r="BW110" s="931"/>
      <c r="BX110" s="931"/>
      <c r="BY110" s="931"/>
      <c r="BZ110" s="931"/>
      <c r="CA110" s="931">
        <v>5454215</v>
      </c>
      <c r="CB110" s="931"/>
      <c r="CC110" s="931"/>
      <c r="CD110" s="931"/>
      <c r="CE110" s="931"/>
      <c r="CF110" s="944">
        <v>116.7</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177</v>
      </c>
      <c r="DH110" s="931"/>
      <c r="DI110" s="931"/>
      <c r="DJ110" s="931"/>
      <c r="DK110" s="931"/>
      <c r="DL110" s="931" t="s">
        <v>177</v>
      </c>
      <c r="DM110" s="931"/>
      <c r="DN110" s="931"/>
      <c r="DO110" s="931"/>
      <c r="DP110" s="931"/>
      <c r="DQ110" s="931">
        <v>6738600</v>
      </c>
      <c r="DR110" s="931"/>
      <c r="DS110" s="931"/>
      <c r="DT110" s="931"/>
      <c r="DU110" s="931"/>
      <c r="DV110" s="932">
        <v>144.1</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177</v>
      </c>
      <c r="AB111" s="938"/>
      <c r="AC111" s="938"/>
      <c r="AD111" s="938"/>
      <c r="AE111" s="939"/>
      <c r="AF111" s="940" t="s">
        <v>442</v>
      </c>
      <c r="AG111" s="938"/>
      <c r="AH111" s="938"/>
      <c r="AI111" s="938"/>
      <c r="AJ111" s="939"/>
      <c r="AK111" s="940" t="s">
        <v>177</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177</v>
      </c>
      <c r="BR111" s="926"/>
      <c r="BS111" s="926"/>
      <c r="BT111" s="926"/>
      <c r="BU111" s="926"/>
      <c r="BV111" s="926" t="s">
        <v>445</v>
      </c>
      <c r="BW111" s="926"/>
      <c r="BX111" s="926"/>
      <c r="BY111" s="926"/>
      <c r="BZ111" s="926"/>
      <c r="CA111" s="926">
        <v>6738600</v>
      </c>
      <c r="CB111" s="926"/>
      <c r="CC111" s="926"/>
      <c r="CD111" s="926"/>
      <c r="CE111" s="926"/>
      <c r="CF111" s="920">
        <v>144.1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177</v>
      </c>
      <c r="DH111" s="926"/>
      <c r="DI111" s="926"/>
      <c r="DJ111" s="926"/>
      <c r="DK111" s="926"/>
      <c r="DL111" s="926" t="s">
        <v>177</v>
      </c>
      <c r="DM111" s="926"/>
      <c r="DN111" s="926"/>
      <c r="DO111" s="926"/>
      <c r="DP111" s="926"/>
      <c r="DQ111" s="926" t="s">
        <v>177</v>
      </c>
      <c r="DR111" s="926"/>
      <c r="DS111" s="926"/>
      <c r="DT111" s="926"/>
      <c r="DU111" s="926"/>
      <c r="DV111" s="927" t="s">
        <v>442</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177</v>
      </c>
      <c r="AB112" s="959"/>
      <c r="AC112" s="959"/>
      <c r="AD112" s="959"/>
      <c r="AE112" s="960"/>
      <c r="AF112" s="961" t="s">
        <v>177</v>
      </c>
      <c r="AG112" s="959"/>
      <c r="AH112" s="959"/>
      <c r="AI112" s="959"/>
      <c r="AJ112" s="960"/>
      <c r="AK112" s="961" t="s">
        <v>442</v>
      </c>
      <c r="AL112" s="959"/>
      <c r="AM112" s="959"/>
      <c r="AN112" s="959"/>
      <c r="AO112" s="960"/>
      <c r="AP112" s="962" t="s">
        <v>445</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1904341</v>
      </c>
      <c r="BR112" s="926"/>
      <c r="BS112" s="926"/>
      <c r="BT112" s="926"/>
      <c r="BU112" s="926"/>
      <c r="BV112" s="926">
        <v>1627214</v>
      </c>
      <c r="BW112" s="926"/>
      <c r="BX112" s="926"/>
      <c r="BY112" s="926"/>
      <c r="BZ112" s="926"/>
      <c r="CA112" s="926">
        <v>1669980</v>
      </c>
      <c r="CB112" s="926"/>
      <c r="CC112" s="926"/>
      <c r="CD112" s="926"/>
      <c r="CE112" s="926"/>
      <c r="CF112" s="920">
        <v>35.700000000000003</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177</v>
      </c>
      <c r="DM112" s="926"/>
      <c r="DN112" s="926"/>
      <c r="DO112" s="926"/>
      <c r="DP112" s="926"/>
      <c r="DQ112" s="926" t="s">
        <v>445</v>
      </c>
      <c r="DR112" s="926"/>
      <c r="DS112" s="926"/>
      <c r="DT112" s="926"/>
      <c r="DU112" s="926"/>
      <c r="DV112" s="927" t="s">
        <v>442</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113046</v>
      </c>
      <c r="AB113" s="938"/>
      <c r="AC113" s="938"/>
      <c r="AD113" s="938"/>
      <c r="AE113" s="939"/>
      <c r="AF113" s="940">
        <v>119512</v>
      </c>
      <c r="AG113" s="938"/>
      <c r="AH113" s="938"/>
      <c r="AI113" s="938"/>
      <c r="AJ113" s="939"/>
      <c r="AK113" s="940">
        <v>124756</v>
      </c>
      <c r="AL113" s="938"/>
      <c r="AM113" s="938"/>
      <c r="AN113" s="938"/>
      <c r="AO113" s="939"/>
      <c r="AP113" s="941">
        <v>2.7</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136870</v>
      </c>
      <c r="BR113" s="926"/>
      <c r="BS113" s="926"/>
      <c r="BT113" s="926"/>
      <c r="BU113" s="926"/>
      <c r="BV113" s="926">
        <v>192279</v>
      </c>
      <c r="BW113" s="926"/>
      <c r="BX113" s="926"/>
      <c r="BY113" s="926"/>
      <c r="BZ113" s="926"/>
      <c r="CA113" s="926">
        <v>159331</v>
      </c>
      <c r="CB113" s="926"/>
      <c r="CC113" s="926"/>
      <c r="CD113" s="926"/>
      <c r="CE113" s="926"/>
      <c r="CF113" s="920">
        <v>3.4</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442</v>
      </c>
      <c r="DM113" s="959"/>
      <c r="DN113" s="959"/>
      <c r="DO113" s="959"/>
      <c r="DP113" s="960"/>
      <c r="DQ113" s="961" t="s">
        <v>177</v>
      </c>
      <c r="DR113" s="959"/>
      <c r="DS113" s="959"/>
      <c r="DT113" s="959"/>
      <c r="DU113" s="960"/>
      <c r="DV113" s="962" t="s">
        <v>177</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23610</v>
      </c>
      <c r="AB114" s="959"/>
      <c r="AC114" s="959"/>
      <c r="AD114" s="959"/>
      <c r="AE114" s="960"/>
      <c r="AF114" s="961">
        <v>26144</v>
      </c>
      <c r="AG114" s="959"/>
      <c r="AH114" s="959"/>
      <c r="AI114" s="959"/>
      <c r="AJ114" s="960"/>
      <c r="AK114" s="961">
        <v>26749</v>
      </c>
      <c r="AL114" s="959"/>
      <c r="AM114" s="959"/>
      <c r="AN114" s="959"/>
      <c r="AO114" s="960"/>
      <c r="AP114" s="962">
        <v>0.6</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17738</v>
      </c>
      <c r="BR114" s="926"/>
      <c r="BS114" s="926"/>
      <c r="BT114" s="926"/>
      <c r="BU114" s="926"/>
      <c r="BV114" s="926" t="s">
        <v>177</v>
      </c>
      <c r="BW114" s="926"/>
      <c r="BX114" s="926"/>
      <c r="BY114" s="926"/>
      <c r="BZ114" s="926"/>
      <c r="CA114" s="926" t="s">
        <v>443</v>
      </c>
      <c r="CB114" s="926"/>
      <c r="CC114" s="926"/>
      <c r="CD114" s="926"/>
      <c r="CE114" s="926"/>
      <c r="CF114" s="920" t="s">
        <v>443</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445</v>
      </c>
      <c r="DH114" s="959"/>
      <c r="DI114" s="959"/>
      <c r="DJ114" s="959"/>
      <c r="DK114" s="960"/>
      <c r="DL114" s="961" t="s">
        <v>442</v>
      </c>
      <c r="DM114" s="959"/>
      <c r="DN114" s="959"/>
      <c r="DO114" s="959"/>
      <c r="DP114" s="960"/>
      <c r="DQ114" s="961" t="s">
        <v>177</v>
      </c>
      <c r="DR114" s="959"/>
      <c r="DS114" s="959"/>
      <c r="DT114" s="959"/>
      <c r="DU114" s="960"/>
      <c r="DV114" s="962" t="s">
        <v>177</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177</v>
      </c>
      <c r="AB115" s="938"/>
      <c r="AC115" s="938"/>
      <c r="AD115" s="938"/>
      <c r="AE115" s="939"/>
      <c r="AF115" s="940" t="s">
        <v>177</v>
      </c>
      <c r="AG115" s="938"/>
      <c r="AH115" s="938"/>
      <c r="AI115" s="938"/>
      <c r="AJ115" s="939"/>
      <c r="AK115" s="940" t="s">
        <v>442</v>
      </c>
      <c r="AL115" s="938"/>
      <c r="AM115" s="938"/>
      <c r="AN115" s="938"/>
      <c r="AO115" s="939"/>
      <c r="AP115" s="941" t="s">
        <v>442</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177</v>
      </c>
      <c r="BR115" s="926"/>
      <c r="BS115" s="926"/>
      <c r="BT115" s="926"/>
      <c r="BU115" s="926"/>
      <c r="BV115" s="926" t="s">
        <v>177</v>
      </c>
      <c r="BW115" s="926"/>
      <c r="BX115" s="926"/>
      <c r="BY115" s="926"/>
      <c r="BZ115" s="926"/>
      <c r="CA115" s="926" t="s">
        <v>442</v>
      </c>
      <c r="CB115" s="926"/>
      <c r="CC115" s="926"/>
      <c r="CD115" s="926"/>
      <c r="CE115" s="926"/>
      <c r="CF115" s="920" t="s">
        <v>177</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177</v>
      </c>
      <c r="DH115" s="959"/>
      <c r="DI115" s="959"/>
      <c r="DJ115" s="959"/>
      <c r="DK115" s="960"/>
      <c r="DL115" s="961" t="s">
        <v>177</v>
      </c>
      <c r="DM115" s="959"/>
      <c r="DN115" s="959"/>
      <c r="DO115" s="959"/>
      <c r="DP115" s="960"/>
      <c r="DQ115" s="961" t="s">
        <v>177</v>
      </c>
      <c r="DR115" s="959"/>
      <c r="DS115" s="959"/>
      <c r="DT115" s="959"/>
      <c r="DU115" s="960"/>
      <c r="DV115" s="962" t="s">
        <v>442</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442</v>
      </c>
      <c r="AB116" s="959"/>
      <c r="AC116" s="959"/>
      <c r="AD116" s="959"/>
      <c r="AE116" s="960"/>
      <c r="AF116" s="961" t="s">
        <v>177</v>
      </c>
      <c r="AG116" s="959"/>
      <c r="AH116" s="959"/>
      <c r="AI116" s="959"/>
      <c r="AJ116" s="960"/>
      <c r="AK116" s="961" t="s">
        <v>177</v>
      </c>
      <c r="AL116" s="959"/>
      <c r="AM116" s="959"/>
      <c r="AN116" s="959"/>
      <c r="AO116" s="960"/>
      <c r="AP116" s="962" t="s">
        <v>442</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177</v>
      </c>
      <c r="BW116" s="926"/>
      <c r="BX116" s="926"/>
      <c r="BY116" s="926"/>
      <c r="BZ116" s="926"/>
      <c r="CA116" s="926" t="s">
        <v>177</v>
      </c>
      <c r="CB116" s="926"/>
      <c r="CC116" s="926"/>
      <c r="CD116" s="926"/>
      <c r="CE116" s="926"/>
      <c r="CF116" s="920" t="s">
        <v>177</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442</v>
      </c>
      <c r="DH116" s="959"/>
      <c r="DI116" s="959"/>
      <c r="DJ116" s="959"/>
      <c r="DK116" s="960"/>
      <c r="DL116" s="961" t="s">
        <v>177</v>
      </c>
      <c r="DM116" s="959"/>
      <c r="DN116" s="959"/>
      <c r="DO116" s="959"/>
      <c r="DP116" s="960"/>
      <c r="DQ116" s="961" t="s">
        <v>177</v>
      </c>
      <c r="DR116" s="959"/>
      <c r="DS116" s="959"/>
      <c r="DT116" s="959"/>
      <c r="DU116" s="960"/>
      <c r="DV116" s="962" t="s">
        <v>177</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655925</v>
      </c>
      <c r="AB117" s="979"/>
      <c r="AC117" s="979"/>
      <c r="AD117" s="979"/>
      <c r="AE117" s="980"/>
      <c r="AF117" s="981">
        <v>650762</v>
      </c>
      <c r="AG117" s="979"/>
      <c r="AH117" s="979"/>
      <c r="AI117" s="979"/>
      <c r="AJ117" s="980"/>
      <c r="AK117" s="981">
        <v>639040</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177</v>
      </c>
      <c r="BW117" s="926"/>
      <c r="BX117" s="926"/>
      <c r="BY117" s="926"/>
      <c r="BZ117" s="926"/>
      <c r="CA117" s="926" t="s">
        <v>177</v>
      </c>
      <c r="CB117" s="926"/>
      <c r="CC117" s="926"/>
      <c r="CD117" s="926"/>
      <c r="CE117" s="926"/>
      <c r="CF117" s="920" t="s">
        <v>177</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442</v>
      </c>
      <c r="DH117" s="959"/>
      <c r="DI117" s="959"/>
      <c r="DJ117" s="959"/>
      <c r="DK117" s="960"/>
      <c r="DL117" s="961" t="s">
        <v>177</v>
      </c>
      <c r="DM117" s="959"/>
      <c r="DN117" s="959"/>
      <c r="DO117" s="959"/>
      <c r="DP117" s="960"/>
      <c r="DQ117" s="961" t="s">
        <v>177</v>
      </c>
      <c r="DR117" s="959"/>
      <c r="DS117" s="959"/>
      <c r="DT117" s="959"/>
      <c r="DU117" s="960"/>
      <c r="DV117" s="962" t="s">
        <v>177</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310</v>
      </c>
      <c r="AL118" s="893"/>
      <c r="AM118" s="893"/>
      <c r="AN118" s="893"/>
      <c r="AO118" s="894"/>
      <c r="AP118" s="970" t="s">
        <v>435</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177</v>
      </c>
      <c r="BR118" s="1000"/>
      <c r="BS118" s="1000"/>
      <c r="BT118" s="1000"/>
      <c r="BU118" s="1000"/>
      <c r="BV118" s="1000" t="s">
        <v>177</v>
      </c>
      <c r="BW118" s="1000"/>
      <c r="BX118" s="1000"/>
      <c r="BY118" s="1000"/>
      <c r="BZ118" s="1000"/>
      <c r="CA118" s="1000" t="s">
        <v>177</v>
      </c>
      <c r="CB118" s="1000"/>
      <c r="CC118" s="1000"/>
      <c r="CD118" s="1000"/>
      <c r="CE118" s="1000"/>
      <c r="CF118" s="920" t="s">
        <v>177</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442</v>
      </c>
      <c r="DH118" s="959"/>
      <c r="DI118" s="959"/>
      <c r="DJ118" s="959"/>
      <c r="DK118" s="960"/>
      <c r="DL118" s="961" t="s">
        <v>442</v>
      </c>
      <c r="DM118" s="959"/>
      <c r="DN118" s="959"/>
      <c r="DO118" s="959"/>
      <c r="DP118" s="960"/>
      <c r="DQ118" s="961" t="s">
        <v>177</v>
      </c>
      <c r="DR118" s="959"/>
      <c r="DS118" s="959"/>
      <c r="DT118" s="959"/>
      <c r="DU118" s="960"/>
      <c r="DV118" s="962" t="s">
        <v>177</v>
      </c>
      <c r="DW118" s="963"/>
      <c r="DX118" s="963"/>
      <c r="DY118" s="963"/>
      <c r="DZ118" s="964"/>
    </row>
    <row r="119" spans="1:130" s="230" customFormat="1" ht="26.25" customHeight="1" x14ac:dyDescent="0.15">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177</v>
      </c>
      <c r="AG119" s="900"/>
      <c r="AH119" s="900"/>
      <c r="AI119" s="900"/>
      <c r="AJ119" s="901"/>
      <c r="AK119" s="902" t="s">
        <v>177</v>
      </c>
      <c r="AL119" s="900"/>
      <c r="AM119" s="900"/>
      <c r="AN119" s="900"/>
      <c r="AO119" s="901"/>
      <c r="AP119" s="903" t="s">
        <v>177</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468</v>
      </c>
      <c r="BP119" s="1005"/>
      <c r="BQ119" s="999">
        <v>7885543</v>
      </c>
      <c r="BR119" s="1000"/>
      <c r="BS119" s="1000"/>
      <c r="BT119" s="1000"/>
      <c r="BU119" s="1000"/>
      <c r="BV119" s="1000">
        <v>7550575</v>
      </c>
      <c r="BW119" s="1000"/>
      <c r="BX119" s="1000"/>
      <c r="BY119" s="1000"/>
      <c r="BZ119" s="1000"/>
      <c r="CA119" s="1000">
        <v>14022126</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177</v>
      </c>
      <c r="DH119" s="986"/>
      <c r="DI119" s="986"/>
      <c r="DJ119" s="986"/>
      <c r="DK119" s="987"/>
      <c r="DL119" s="985" t="s">
        <v>442</v>
      </c>
      <c r="DM119" s="986"/>
      <c r="DN119" s="986"/>
      <c r="DO119" s="986"/>
      <c r="DP119" s="987"/>
      <c r="DQ119" s="985" t="s">
        <v>177</v>
      </c>
      <c r="DR119" s="986"/>
      <c r="DS119" s="986"/>
      <c r="DT119" s="986"/>
      <c r="DU119" s="987"/>
      <c r="DV119" s="988" t="s">
        <v>177</v>
      </c>
      <c r="DW119" s="989"/>
      <c r="DX119" s="989"/>
      <c r="DY119" s="989"/>
      <c r="DZ119" s="990"/>
    </row>
    <row r="120" spans="1:130" s="230" customFormat="1" ht="26.25" customHeight="1" x14ac:dyDescent="0.15">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177</v>
      </c>
      <c r="AB120" s="959"/>
      <c r="AC120" s="959"/>
      <c r="AD120" s="959"/>
      <c r="AE120" s="960"/>
      <c r="AF120" s="961" t="s">
        <v>177</v>
      </c>
      <c r="AG120" s="959"/>
      <c r="AH120" s="959"/>
      <c r="AI120" s="959"/>
      <c r="AJ120" s="960"/>
      <c r="AK120" s="961" t="s">
        <v>177</v>
      </c>
      <c r="AL120" s="959"/>
      <c r="AM120" s="959"/>
      <c r="AN120" s="959"/>
      <c r="AO120" s="960"/>
      <c r="AP120" s="962" t="s">
        <v>442</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1664708</v>
      </c>
      <c r="BR120" s="931"/>
      <c r="BS120" s="931"/>
      <c r="BT120" s="931"/>
      <c r="BU120" s="931"/>
      <c r="BV120" s="931">
        <v>2498983</v>
      </c>
      <c r="BW120" s="931"/>
      <c r="BX120" s="931"/>
      <c r="BY120" s="931"/>
      <c r="BZ120" s="931"/>
      <c r="CA120" s="931">
        <v>2807678</v>
      </c>
      <c r="CB120" s="931"/>
      <c r="CC120" s="931"/>
      <c r="CD120" s="931"/>
      <c r="CE120" s="931"/>
      <c r="CF120" s="944">
        <v>60.1</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1904341</v>
      </c>
      <c r="DH120" s="931"/>
      <c r="DI120" s="931"/>
      <c r="DJ120" s="931"/>
      <c r="DK120" s="931"/>
      <c r="DL120" s="931">
        <v>1627214</v>
      </c>
      <c r="DM120" s="931"/>
      <c r="DN120" s="931"/>
      <c r="DO120" s="931"/>
      <c r="DP120" s="931"/>
      <c r="DQ120" s="931">
        <v>1669980</v>
      </c>
      <c r="DR120" s="931"/>
      <c r="DS120" s="931"/>
      <c r="DT120" s="931"/>
      <c r="DU120" s="931"/>
      <c r="DV120" s="932">
        <v>35.700000000000003</v>
      </c>
      <c r="DW120" s="932"/>
      <c r="DX120" s="932"/>
      <c r="DY120" s="932"/>
      <c r="DZ120" s="933"/>
    </row>
    <row r="121" spans="1:130" s="230" customFormat="1" ht="26.25" customHeight="1" x14ac:dyDescent="0.15">
      <c r="A121" s="1063"/>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177</v>
      </c>
      <c r="AB121" s="959"/>
      <c r="AC121" s="959"/>
      <c r="AD121" s="959"/>
      <c r="AE121" s="960"/>
      <c r="AF121" s="961" t="s">
        <v>177</v>
      </c>
      <c r="AG121" s="959"/>
      <c r="AH121" s="959"/>
      <c r="AI121" s="959"/>
      <c r="AJ121" s="960"/>
      <c r="AK121" s="961" t="s">
        <v>177</v>
      </c>
      <c r="AL121" s="959"/>
      <c r="AM121" s="959"/>
      <c r="AN121" s="959"/>
      <c r="AO121" s="960"/>
      <c r="AP121" s="962" t="s">
        <v>177</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t="s">
        <v>443</v>
      </c>
      <c r="BR121" s="926"/>
      <c r="BS121" s="926"/>
      <c r="BT121" s="926"/>
      <c r="BU121" s="926"/>
      <c r="BV121" s="926" t="s">
        <v>177</v>
      </c>
      <c r="BW121" s="926"/>
      <c r="BX121" s="926"/>
      <c r="BY121" s="926"/>
      <c r="BZ121" s="926"/>
      <c r="CA121" s="926" t="s">
        <v>177</v>
      </c>
      <c r="CB121" s="926"/>
      <c r="CC121" s="926"/>
      <c r="CD121" s="926"/>
      <c r="CE121" s="926"/>
      <c r="CF121" s="920" t="s">
        <v>177</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t="s">
        <v>177</v>
      </c>
      <c r="DH121" s="926"/>
      <c r="DI121" s="926"/>
      <c r="DJ121" s="926"/>
      <c r="DK121" s="926"/>
      <c r="DL121" s="926" t="s">
        <v>177</v>
      </c>
      <c r="DM121" s="926"/>
      <c r="DN121" s="926"/>
      <c r="DO121" s="926"/>
      <c r="DP121" s="926"/>
      <c r="DQ121" s="926" t="s">
        <v>177</v>
      </c>
      <c r="DR121" s="926"/>
      <c r="DS121" s="926"/>
      <c r="DT121" s="926"/>
      <c r="DU121" s="926"/>
      <c r="DV121" s="927" t="s">
        <v>177</v>
      </c>
      <c r="DW121" s="927"/>
      <c r="DX121" s="927"/>
      <c r="DY121" s="927"/>
      <c r="DZ121" s="928"/>
    </row>
    <row r="122" spans="1:130" s="230" customFormat="1" ht="26.25" customHeight="1" x14ac:dyDescent="0.15">
      <c r="A122" s="1063"/>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177</v>
      </c>
      <c r="AB122" s="959"/>
      <c r="AC122" s="959"/>
      <c r="AD122" s="959"/>
      <c r="AE122" s="960"/>
      <c r="AF122" s="961" t="s">
        <v>177</v>
      </c>
      <c r="AG122" s="959"/>
      <c r="AH122" s="959"/>
      <c r="AI122" s="959"/>
      <c r="AJ122" s="960"/>
      <c r="AK122" s="961" t="s">
        <v>442</v>
      </c>
      <c r="AL122" s="959"/>
      <c r="AM122" s="959"/>
      <c r="AN122" s="959"/>
      <c r="AO122" s="960"/>
      <c r="AP122" s="962" t="s">
        <v>177</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4700393</v>
      </c>
      <c r="BR122" s="1000"/>
      <c r="BS122" s="1000"/>
      <c r="BT122" s="1000"/>
      <c r="BU122" s="1000"/>
      <c r="BV122" s="1000">
        <v>4670683</v>
      </c>
      <c r="BW122" s="1000"/>
      <c r="BX122" s="1000"/>
      <c r="BY122" s="1000"/>
      <c r="BZ122" s="1000"/>
      <c r="CA122" s="1000">
        <v>4500525</v>
      </c>
      <c r="CB122" s="1000"/>
      <c r="CC122" s="1000"/>
      <c r="CD122" s="1000"/>
      <c r="CE122" s="1000"/>
      <c r="CF122" s="1017">
        <v>96.3</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t="s">
        <v>442</v>
      </c>
      <c r="DH122" s="926"/>
      <c r="DI122" s="926"/>
      <c r="DJ122" s="926"/>
      <c r="DK122" s="926"/>
      <c r="DL122" s="926" t="s">
        <v>442</v>
      </c>
      <c r="DM122" s="926"/>
      <c r="DN122" s="926"/>
      <c r="DO122" s="926"/>
      <c r="DP122" s="926"/>
      <c r="DQ122" s="926" t="s">
        <v>442</v>
      </c>
      <c r="DR122" s="926"/>
      <c r="DS122" s="926"/>
      <c r="DT122" s="926"/>
      <c r="DU122" s="926"/>
      <c r="DV122" s="927" t="s">
        <v>177</v>
      </c>
      <c r="DW122" s="927"/>
      <c r="DX122" s="927"/>
      <c r="DY122" s="927"/>
      <c r="DZ122" s="928"/>
    </row>
    <row r="123" spans="1:130" s="230" customFormat="1" ht="26.25" customHeight="1" x14ac:dyDescent="0.15">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177</v>
      </c>
      <c r="AB123" s="959"/>
      <c r="AC123" s="959"/>
      <c r="AD123" s="959"/>
      <c r="AE123" s="960"/>
      <c r="AF123" s="961" t="s">
        <v>177</v>
      </c>
      <c r="AG123" s="959"/>
      <c r="AH123" s="959"/>
      <c r="AI123" s="959"/>
      <c r="AJ123" s="960"/>
      <c r="AK123" s="961" t="s">
        <v>177</v>
      </c>
      <c r="AL123" s="959"/>
      <c r="AM123" s="959"/>
      <c r="AN123" s="959"/>
      <c r="AO123" s="960"/>
      <c r="AP123" s="962" t="s">
        <v>442</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479</v>
      </c>
      <c r="BP123" s="1005"/>
      <c r="BQ123" s="1035">
        <v>6365101</v>
      </c>
      <c r="BR123" s="1036"/>
      <c r="BS123" s="1036"/>
      <c r="BT123" s="1036"/>
      <c r="BU123" s="1036"/>
      <c r="BV123" s="1036">
        <v>7169666</v>
      </c>
      <c r="BW123" s="1036"/>
      <c r="BX123" s="1036"/>
      <c r="BY123" s="1036"/>
      <c r="BZ123" s="1036"/>
      <c r="CA123" s="1036">
        <v>7308203</v>
      </c>
      <c r="CB123" s="1036"/>
      <c r="CC123" s="1036"/>
      <c r="CD123" s="1036"/>
      <c r="CE123" s="1036"/>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177</v>
      </c>
      <c r="DH123" s="959"/>
      <c r="DI123" s="959"/>
      <c r="DJ123" s="959"/>
      <c r="DK123" s="960"/>
      <c r="DL123" s="961" t="s">
        <v>177</v>
      </c>
      <c r="DM123" s="959"/>
      <c r="DN123" s="959"/>
      <c r="DO123" s="959"/>
      <c r="DP123" s="960"/>
      <c r="DQ123" s="961" t="s">
        <v>442</v>
      </c>
      <c r="DR123" s="959"/>
      <c r="DS123" s="959"/>
      <c r="DT123" s="959"/>
      <c r="DU123" s="960"/>
      <c r="DV123" s="962" t="s">
        <v>177</v>
      </c>
      <c r="DW123" s="963"/>
      <c r="DX123" s="963"/>
      <c r="DY123" s="963"/>
      <c r="DZ123" s="964"/>
    </row>
    <row r="124" spans="1:130" s="230" customFormat="1" ht="26.25" customHeight="1" thickBot="1" x14ac:dyDescent="0.2">
      <c r="A124" s="1063"/>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177</v>
      </c>
      <c r="AB124" s="959"/>
      <c r="AC124" s="959"/>
      <c r="AD124" s="959"/>
      <c r="AE124" s="960"/>
      <c r="AF124" s="961" t="s">
        <v>177</v>
      </c>
      <c r="AG124" s="959"/>
      <c r="AH124" s="959"/>
      <c r="AI124" s="959"/>
      <c r="AJ124" s="960"/>
      <c r="AK124" s="961" t="s">
        <v>442</v>
      </c>
      <c r="AL124" s="959"/>
      <c r="AM124" s="959"/>
      <c r="AN124" s="959"/>
      <c r="AO124" s="960"/>
      <c r="AP124" s="962" t="s">
        <v>442</v>
      </c>
      <c r="AQ124" s="963"/>
      <c r="AR124" s="963"/>
      <c r="AS124" s="963"/>
      <c r="AT124" s="964"/>
      <c r="AU124" s="1031" t="s">
        <v>481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34.9</v>
      </c>
      <c r="BR124" s="1027"/>
      <c r="BS124" s="1027"/>
      <c r="BT124" s="1027"/>
      <c r="BU124" s="1027"/>
      <c r="BV124" s="1027">
        <v>7.9</v>
      </c>
      <c r="BW124" s="1027"/>
      <c r="BX124" s="1027"/>
      <c r="BY124" s="1027"/>
      <c r="BZ124" s="1027"/>
      <c r="CA124" s="1027">
        <v>143.6</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442</v>
      </c>
      <c r="DH124" s="986"/>
      <c r="DI124" s="986"/>
      <c r="DJ124" s="986"/>
      <c r="DK124" s="987"/>
      <c r="DL124" s="985" t="s">
        <v>442</v>
      </c>
      <c r="DM124" s="986"/>
      <c r="DN124" s="986"/>
      <c r="DO124" s="986"/>
      <c r="DP124" s="987"/>
      <c r="DQ124" s="985" t="s">
        <v>442</v>
      </c>
      <c r="DR124" s="986"/>
      <c r="DS124" s="986"/>
      <c r="DT124" s="986"/>
      <c r="DU124" s="987"/>
      <c r="DV124" s="988" t="s">
        <v>442</v>
      </c>
      <c r="DW124" s="989"/>
      <c r="DX124" s="989"/>
      <c r="DY124" s="989"/>
      <c r="DZ124" s="990"/>
    </row>
    <row r="125" spans="1:130" s="230" customFormat="1" ht="26.25" customHeight="1" x14ac:dyDescent="0.15">
      <c r="A125" s="1063"/>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442</v>
      </c>
      <c r="AB125" s="959"/>
      <c r="AC125" s="959"/>
      <c r="AD125" s="959"/>
      <c r="AE125" s="960"/>
      <c r="AF125" s="961" t="s">
        <v>177</v>
      </c>
      <c r="AG125" s="959"/>
      <c r="AH125" s="959"/>
      <c r="AI125" s="959"/>
      <c r="AJ125" s="960"/>
      <c r="AK125" s="961" t="s">
        <v>442</v>
      </c>
      <c r="AL125" s="959"/>
      <c r="AM125" s="959"/>
      <c r="AN125" s="959"/>
      <c r="AO125" s="960"/>
      <c r="AP125" s="962" t="s">
        <v>177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177</v>
      </c>
      <c r="DH125" s="931"/>
      <c r="DI125" s="931"/>
      <c r="DJ125" s="931"/>
      <c r="DK125" s="931"/>
      <c r="DL125" s="931" t="s">
        <v>442</v>
      </c>
      <c r="DM125" s="931"/>
      <c r="DN125" s="931"/>
      <c r="DO125" s="931"/>
      <c r="DP125" s="931"/>
      <c r="DQ125" s="931" t="s">
        <v>442</v>
      </c>
      <c r="DR125" s="931"/>
      <c r="DS125" s="931"/>
      <c r="DT125" s="931"/>
      <c r="DU125" s="931"/>
      <c r="DV125" s="932" t="s">
        <v>442</v>
      </c>
      <c r="DW125" s="932"/>
      <c r="DX125" s="932"/>
      <c r="DY125" s="932"/>
      <c r="DZ125" s="933"/>
    </row>
    <row r="126" spans="1:130" s="230" customFormat="1" ht="26.25" customHeight="1" thickBot="1" x14ac:dyDescent="0.2">
      <c r="A126" s="1063"/>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442</v>
      </c>
      <c r="AB126" s="959"/>
      <c r="AC126" s="959"/>
      <c r="AD126" s="959"/>
      <c r="AE126" s="960"/>
      <c r="AF126" s="961" t="s">
        <v>442</v>
      </c>
      <c r="AG126" s="959"/>
      <c r="AH126" s="959"/>
      <c r="AI126" s="959"/>
      <c r="AJ126" s="960"/>
      <c r="AK126" s="961" t="s">
        <v>442</v>
      </c>
      <c r="AL126" s="959"/>
      <c r="AM126" s="959"/>
      <c r="AN126" s="959"/>
      <c r="AO126" s="960"/>
      <c r="AP126" s="962" t="s">
        <v>442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442</v>
      </c>
      <c r="DH126" s="926"/>
      <c r="DI126" s="926"/>
      <c r="DJ126" s="926"/>
      <c r="DK126" s="926"/>
      <c r="DL126" s="926" t="s">
        <v>442</v>
      </c>
      <c r="DM126" s="926"/>
      <c r="DN126" s="926"/>
      <c r="DO126" s="926"/>
      <c r="DP126" s="926"/>
      <c r="DQ126" s="926" t="s">
        <v>442</v>
      </c>
      <c r="DR126" s="926"/>
      <c r="DS126" s="926"/>
      <c r="DT126" s="926"/>
      <c r="DU126" s="926"/>
      <c r="DV126" s="927" t="s">
        <v>442</v>
      </c>
      <c r="DW126" s="927"/>
      <c r="DX126" s="927"/>
      <c r="DY126" s="927"/>
      <c r="DZ126" s="928"/>
    </row>
    <row r="127" spans="1:130" s="230" customFormat="1" ht="26.25" customHeight="1" x14ac:dyDescent="0.15">
      <c r="A127" s="1064"/>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442</v>
      </c>
      <c r="AB127" s="959"/>
      <c r="AC127" s="959"/>
      <c r="AD127" s="959"/>
      <c r="AE127" s="960"/>
      <c r="AF127" s="961" t="s">
        <v>442</v>
      </c>
      <c r="AG127" s="959"/>
      <c r="AH127" s="959"/>
      <c r="AI127" s="959"/>
      <c r="AJ127" s="960"/>
      <c r="AK127" s="961" t="s">
        <v>442</v>
      </c>
      <c r="AL127" s="959"/>
      <c r="AM127" s="959"/>
      <c r="AN127" s="959"/>
      <c r="AO127" s="960"/>
      <c r="AP127" s="962" t="s">
        <v>442</v>
      </c>
      <c r="AQ127" s="963"/>
      <c r="AR127" s="963"/>
      <c r="AS127" s="963"/>
      <c r="AT127" s="964"/>
      <c r="AU127" s="232"/>
      <c r="AV127" s="232"/>
      <c r="AW127" s="232"/>
      <c r="AX127" s="1037" t="s">
        <v>487</v>
      </c>
      <c r="AY127" s="1038"/>
      <c r="AZ127" s="1038"/>
      <c r="BA127" s="1038"/>
      <c r="BB127" s="1038"/>
      <c r="BC127" s="1038"/>
      <c r="BD127" s="1038"/>
      <c r="BE127" s="1039"/>
      <c r="BF127" s="1040" t="s">
        <v>488</v>
      </c>
      <c r="BG127" s="1038"/>
      <c r="BH127" s="1038"/>
      <c r="BI127" s="1038"/>
      <c r="BJ127" s="1038"/>
      <c r="BK127" s="1038"/>
      <c r="BL127" s="1039"/>
      <c r="BM127" s="1040" t="s">
        <v>489</v>
      </c>
      <c r="BN127" s="1038"/>
      <c r="BO127" s="1038"/>
      <c r="BP127" s="1038"/>
      <c r="BQ127" s="1038"/>
      <c r="BR127" s="1038"/>
      <c r="BS127" s="1039"/>
      <c r="BT127" s="1040" t="s">
        <v>490</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442</v>
      </c>
      <c r="DH127" s="926"/>
      <c r="DI127" s="926"/>
      <c r="DJ127" s="926"/>
      <c r="DK127" s="926"/>
      <c r="DL127" s="926" t="s">
        <v>442</v>
      </c>
      <c r="DM127" s="926"/>
      <c r="DN127" s="926"/>
      <c r="DO127" s="926"/>
      <c r="DP127" s="926"/>
      <c r="DQ127" s="926" t="s">
        <v>442</v>
      </c>
      <c r="DR127" s="926"/>
      <c r="DS127" s="926"/>
      <c r="DT127" s="926"/>
      <c r="DU127" s="926"/>
      <c r="DV127" s="927" t="s">
        <v>442</v>
      </c>
      <c r="DW127" s="927"/>
      <c r="DX127" s="927"/>
      <c r="DY127" s="927"/>
      <c r="DZ127" s="928"/>
    </row>
    <row r="128" spans="1:130" s="230" customFormat="1" ht="26.25" customHeight="1" thickBot="1" x14ac:dyDescent="0.2">
      <c r="A128" s="1047" t="s">
        <v>492</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493</v>
      </c>
      <c r="X128" s="1049"/>
      <c r="Y128" s="1049"/>
      <c r="Z128" s="1050"/>
      <c r="AA128" s="1051" t="s">
        <v>442</v>
      </c>
      <c r="AB128" s="1052"/>
      <c r="AC128" s="1052"/>
      <c r="AD128" s="1052"/>
      <c r="AE128" s="1053"/>
      <c r="AF128" s="1054" t="s">
        <v>442</v>
      </c>
      <c r="AG128" s="1052"/>
      <c r="AH128" s="1052"/>
      <c r="AI128" s="1052"/>
      <c r="AJ128" s="1053"/>
      <c r="AK128" s="1054" t="s">
        <v>442</v>
      </c>
      <c r="AL128" s="1052"/>
      <c r="AM128" s="1052"/>
      <c r="AN128" s="1052"/>
      <c r="AO128" s="1053"/>
      <c r="AP128" s="1055"/>
      <c r="AQ128" s="1056"/>
      <c r="AR128" s="1056"/>
      <c r="AS128" s="1056"/>
      <c r="AT128" s="1057"/>
      <c r="AU128" s="232"/>
      <c r="AV128" s="232"/>
      <c r="AW128" s="232"/>
      <c r="AX128" s="896" t="s">
        <v>494</v>
      </c>
      <c r="AY128" s="897"/>
      <c r="AZ128" s="897"/>
      <c r="BA128" s="897"/>
      <c r="BB128" s="897"/>
      <c r="BC128" s="897"/>
      <c r="BD128" s="897"/>
      <c r="BE128" s="898"/>
      <c r="BF128" s="1058" t="s">
        <v>177</v>
      </c>
      <c r="BG128" s="1059"/>
      <c r="BH128" s="1059"/>
      <c r="BI128" s="1059"/>
      <c r="BJ128" s="1059"/>
      <c r="BK128" s="1059"/>
      <c r="BL128" s="1060"/>
      <c r="BM128" s="1058">
        <v>14.96</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495</v>
      </c>
      <c r="CQ128" s="740"/>
      <c r="CR128" s="740"/>
      <c r="CS128" s="740"/>
      <c r="CT128" s="740"/>
      <c r="CU128" s="740"/>
      <c r="CV128" s="740"/>
      <c r="CW128" s="740"/>
      <c r="CX128" s="740"/>
      <c r="CY128" s="740"/>
      <c r="CZ128" s="740"/>
      <c r="DA128" s="740"/>
      <c r="DB128" s="740"/>
      <c r="DC128" s="740"/>
      <c r="DD128" s="740"/>
      <c r="DE128" s="740"/>
      <c r="DF128" s="1042"/>
      <c r="DG128" s="1043" t="s">
        <v>177</v>
      </c>
      <c r="DH128" s="1044"/>
      <c r="DI128" s="1044"/>
      <c r="DJ128" s="1044"/>
      <c r="DK128" s="1044"/>
      <c r="DL128" s="1044" t="s">
        <v>496</v>
      </c>
      <c r="DM128" s="1044"/>
      <c r="DN128" s="1044"/>
      <c r="DO128" s="1044"/>
      <c r="DP128" s="1044"/>
      <c r="DQ128" s="1044" t="s">
        <v>496</v>
      </c>
      <c r="DR128" s="1044"/>
      <c r="DS128" s="1044"/>
      <c r="DT128" s="1044"/>
      <c r="DU128" s="1044"/>
      <c r="DV128" s="1045" t="s">
        <v>443</v>
      </c>
      <c r="DW128" s="1045"/>
      <c r="DX128" s="1045"/>
      <c r="DY128" s="1045"/>
      <c r="DZ128" s="1046"/>
    </row>
    <row r="129" spans="1:131" s="230"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4739109</v>
      </c>
      <c r="AB129" s="959"/>
      <c r="AC129" s="959"/>
      <c r="AD129" s="959"/>
      <c r="AE129" s="960"/>
      <c r="AF129" s="961">
        <v>5151485</v>
      </c>
      <c r="AG129" s="959"/>
      <c r="AH129" s="959"/>
      <c r="AI129" s="959"/>
      <c r="AJ129" s="960"/>
      <c r="AK129" s="961">
        <v>5056727</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177</v>
      </c>
      <c r="BG129" s="1067"/>
      <c r="BH129" s="1067"/>
      <c r="BI129" s="1067"/>
      <c r="BJ129" s="1067"/>
      <c r="BK129" s="1067"/>
      <c r="BL129" s="1068"/>
      <c r="BM129" s="1066">
        <v>19.96</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392718</v>
      </c>
      <c r="AB130" s="959"/>
      <c r="AC130" s="959"/>
      <c r="AD130" s="959"/>
      <c r="AE130" s="960"/>
      <c r="AF130" s="961">
        <v>382961</v>
      </c>
      <c r="AG130" s="959"/>
      <c r="AH130" s="959"/>
      <c r="AI130" s="959"/>
      <c r="AJ130" s="960"/>
      <c r="AK130" s="961">
        <v>381357</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5.7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4346391</v>
      </c>
      <c r="AB131" s="986"/>
      <c r="AC131" s="986"/>
      <c r="AD131" s="986"/>
      <c r="AE131" s="987"/>
      <c r="AF131" s="985">
        <v>4768524</v>
      </c>
      <c r="AG131" s="986"/>
      <c r="AH131" s="986"/>
      <c r="AI131" s="986"/>
      <c r="AJ131" s="987"/>
      <c r="AK131" s="985">
        <v>4675370</v>
      </c>
      <c r="AL131" s="986"/>
      <c r="AM131" s="986"/>
      <c r="AN131" s="986"/>
      <c r="AO131" s="987"/>
      <c r="AP131" s="1110"/>
      <c r="AQ131" s="1111"/>
      <c r="AR131" s="1111"/>
      <c r="AS131" s="1111"/>
      <c r="AT131" s="1112"/>
      <c r="AU131" s="233"/>
      <c r="AV131" s="233"/>
      <c r="AW131" s="233"/>
      <c r="AX131" s="1083" t="s">
        <v>503</v>
      </c>
      <c r="AY131" s="740"/>
      <c r="AZ131" s="740"/>
      <c r="BA131" s="740"/>
      <c r="BB131" s="740"/>
      <c r="BC131" s="740"/>
      <c r="BD131" s="740"/>
      <c r="BE131" s="1042"/>
      <c r="BF131" s="1084">
        <v>143.6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6.055759825</v>
      </c>
      <c r="AB132" s="1097"/>
      <c r="AC132" s="1097"/>
      <c r="AD132" s="1097"/>
      <c r="AE132" s="1098"/>
      <c r="AF132" s="1099">
        <v>5.6160145149999998</v>
      </c>
      <c r="AG132" s="1097"/>
      <c r="AH132" s="1097"/>
      <c r="AI132" s="1097"/>
      <c r="AJ132" s="1098"/>
      <c r="AK132" s="1099">
        <v>5.5114996249999999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6.8</v>
      </c>
      <c r="AB133" s="1080"/>
      <c r="AC133" s="1080"/>
      <c r="AD133" s="1080"/>
      <c r="AE133" s="1081"/>
      <c r="AF133" s="1079">
        <v>6.1</v>
      </c>
      <c r="AG133" s="1080"/>
      <c r="AH133" s="1080"/>
      <c r="AI133" s="1080"/>
      <c r="AJ133" s="1081"/>
      <c r="AK133" s="1079">
        <v>5.7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KCbhkhYQYe7pGbwguAQy0hblj/2FfsSfp9Q4kY9Hpkh+bwA5JZURCXx0pd8+G7jHCxo8/AWMe1Icgzd5dKoQ==" saltValue="irFQ+BZ4IrfXCU6VOe+/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L61" zoomScaleNormal="85" zoomScaleSheetLayoutView="100" workbookViewId="0">
      <selection activeCell="DE96" sqref="DE96"/>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DG163FnL2ZCEGM8wlOBaDW28otjEt9RUQOX3fu2kchwHFDSk9J7H5FmSljJKvOwQC7zsuGK9bCh+PyPLrIEyQ==" saltValue="fjseXeE/DKGQcOCmn8w7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I+mLqKiVL/EL1yTIGdt+zf1SeU78w+AXmfJjYGlDmamd3nhvPQrpmjykf0LVBSyHK3OnlZOVZPel4d0fX2ftA==" saltValue="PSUTBFcgNpp6eukC8t8y4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1420902</v>
      </c>
      <c r="AP9" s="281">
        <v>63408</v>
      </c>
      <c r="AQ9" s="282">
        <v>65553</v>
      </c>
      <c r="AR9" s="283">
        <v>-3.3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261683</v>
      </c>
      <c r="AP10" s="284">
        <v>11678</v>
      </c>
      <c r="AQ10" s="285">
        <v>8503</v>
      </c>
      <c r="AR10" s="286">
        <v>37.299999999999997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t="s">
        <v>518</v>
      </c>
      <c r="AP11" s="284" t="s">
        <v>518</v>
      </c>
      <c r="AQ11" s="285">
        <v>289</v>
      </c>
      <c r="AR11" s="286" t="s">
        <v>518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518</v>
      </c>
      <c r="AP12" s="284" t="s">
        <v>518</v>
      </c>
      <c r="AQ12" s="285">
        <v>23</v>
      </c>
      <c r="AR12" s="286" t="s">
        <v>518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t="s">
        <v>518</v>
      </c>
      <c r="AP13" s="284" t="s">
        <v>518</v>
      </c>
      <c r="AQ13" s="285">
        <v>2667</v>
      </c>
      <c r="AR13" s="286" t="s">
        <v>518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3636</v>
      </c>
      <c r="AP14" s="284">
        <v>162</v>
      </c>
      <c r="AQ14" s="285">
        <v>1163</v>
      </c>
      <c r="AR14" s="286">
        <v>-86.1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-101339</v>
      </c>
      <c r="AP15" s="284">
        <v>-4522</v>
      </c>
      <c r="AQ15" s="285">
        <v>-4250</v>
      </c>
      <c r="AR15" s="286">
        <v>6.4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1584882</v>
      </c>
      <c r="AP16" s="284">
        <v>70725</v>
      </c>
      <c r="AQ16" s="285">
        <v>73949</v>
      </c>
      <c r="AR16" s="286">
        <v>-4.4000000000000004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5.13</v>
      </c>
      <c r="AP21" s="298">
        <v>6.65</v>
      </c>
      <c r="AQ21" s="299">
        <v>-1.52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99.8</v>
      </c>
      <c r="AP22" s="303">
        <v>97</v>
      </c>
      <c r="AQ22" s="304">
        <v>2.8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487535</v>
      </c>
      <c r="AP32" s="312">
        <v>21756</v>
      </c>
      <c r="AQ32" s="313">
        <v>33124</v>
      </c>
      <c r="AR32" s="314">
        <v>-34.299999999999997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518</v>
      </c>
      <c r="AP33" s="312" t="s">
        <v>518</v>
      </c>
      <c r="AQ33" s="313" t="s">
        <v>518</v>
      </c>
      <c r="AR33" s="314" t="s">
        <v>518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518</v>
      </c>
      <c r="AP34" s="312" t="s">
        <v>518</v>
      </c>
      <c r="AQ34" s="313" t="s">
        <v>518</v>
      </c>
      <c r="AR34" s="314" t="s">
        <v>518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124756</v>
      </c>
      <c r="AP35" s="312">
        <v>5567</v>
      </c>
      <c r="AQ35" s="313">
        <v>9022</v>
      </c>
      <c r="AR35" s="314">
        <v>-38.299999999999997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26749</v>
      </c>
      <c r="AP36" s="312">
        <v>1194</v>
      </c>
      <c r="AQ36" s="313">
        <v>1987</v>
      </c>
      <c r="AR36" s="314">
        <v>-39.9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t="s">
        <v>518</v>
      </c>
      <c r="AP37" s="312" t="s">
        <v>518</v>
      </c>
      <c r="AQ37" s="313">
        <v>678</v>
      </c>
      <c r="AR37" s="314" t="s">
        <v>518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t="s">
        <v>518</v>
      </c>
      <c r="AP38" s="315" t="s">
        <v>518</v>
      </c>
      <c r="AQ38" s="316">
        <v>0</v>
      </c>
      <c r="AR38" s="304" t="s">
        <v>518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t="s">
        <v>518</v>
      </c>
      <c r="AP39" s="312" t="s">
        <v>518</v>
      </c>
      <c r="AQ39" s="313">
        <v>-3119</v>
      </c>
      <c r="AR39" s="314" t="s">
        <v>518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-381357</v>
      </c>
      <c r="AP40" s="312">
        <v>-17018</v>
      </c>
      <c r="AQ40" s="313">
        <v>-27108</v>
      </c>
      <c r="AR40" s="314">
        <v>-37.200000000000003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257683</v>
      </c>
      <c r="AP41" s="312">
        <v>11499</v>
      </c>
      <c r="AQ41" s="313">
        <v>14583</v>
      </c>
      <c r="AR41" s="314">
        <v>-21.1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1587324</v>
      </c>
      <c r="AN51" s="334">
        <v>74578</v>
      </c>
      <c r="AO51" s="335">
        <v>24.8</v>
      </c>
      <c r="AP51" s="336">
        <v>73475</v>
      </c>
      <c r="AQ51" s="337">
        <v>9.1</v>
      </c>
      <c r="AR51" s="338">
        <v>15.7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725495</v>
      </c>
      <c r="AN52" s="342">
        <v>34086</v>
      </c>
      <c r="AO52" s="343">
        <v>211.5</v>
      </c>
      <c r="AP52" s="344">
        <v>43072</v>
      </c>
      <c r="AQ52" s="345">
        <v>31.1</v>
      </c>
      <c r="AR52" s="346">
        <v>180.4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1711621</v>
      </c>
      <c r="AN53" s="334">
        <v>78652</v>
      </c>
      <c r="AO53" s="335">
        <v>5.5</v>
      </c>
      <c r="AP53" s="336">
        <v>87464</v>
      </c>
      <c r="AQ53" s="337">
        <v>19</v>
      </c>
      <c r="AR53" s="338">
        <v>-13.5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587265</v>
      </c>
      <c r="AN54" s="342">
        <v>26986</v>
      </c>
      <c r="AO54" s="343">
        <v>-20.8</v>
      </c>
      <c r="AP54" s="344">
        <v>47479</v>
      </c>
      <c r="AQ54" s="345">
        <v>10.199999999999999</v>
      </c>
      <c r="AR54" s="346">
        <v>-31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1561789</v>
      </c>
      <c r="AN55" s="334">
        <v>70842</v>
      </c>
      <c r="AO55" s="335">
        <v>-9.9</v>
      </c>
      <c r="AP55" s="336">
        <v>52068</v>
      </c>
      <c r="AQ55" s="337">
        <v>-40.5</v>
      </c>
      <c r="AR55" s="338">
        <v>30.6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702066</v>
      </c>
      <c r="AN56" s="342">
        <v>31846</v>
      </c>
      <c r="AO56" s="343">
        <v>18</v>
      </c>
      <c r="AP56" s="344">
        <v>26936</v>
      </c>
      <c r="AQ56" s="345">
        <v>-43.3</v>
      </c>
      <c r="AR56" s="346">
        <v>61.3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683087</v>
      </c>
      <c r="AN57" s="334">
        <v>30738</v>
      </c>
      <c r="AO57" s="335">
        <v>-56.6</v>
      </c>
      <c r="AP57" s="336">
        <v>47161</v>
      </c>
      <c r="AQ57" s="337">
        <v>-9.4</v>
      </c>
      <c r="AR57" s="338">
        <v>-47.2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31347</v>
      </c>
      <c r="AN58" s="342">
        <v>1411</v>
      </c>
      <c r="AO58" s="343">
        <v>-95.6</v>
      </c>
      <c r="AP58" s="344">
        <v>24595</v>
      </c>
      <c r="AQ58" s="345">
        <v>-8.6999999999999993</v>
      </c>
      <c r="AR58" s="346">
        <v>-86.9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1045258</v>
      </c>
      <c r="AN59" s="334">
        <v>46645</v>
      </c>
      <c r="AO59" s="335">
        <v>51.8</v>
      </c>
      <c r="AP59" s="336">
        <v>43423</v>
      </c>
      <c r="AQ59" s="337">
        <v>-7.9</v>
      </c>
      <c r="AR59" s="338">
        <v>59.7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188745</v>
      </c>
      <c r="AN60" s="342">
        <v>8423</v>
      </c>
      <c r="AO60" s="343">
        <v>497</v>
      </c>
      <c r="AP60" s="344">
        <v>22207</v>
      </c>
      <c r="AQ60" s="345">
        <v>-9.6999999999999993</v>
      </c>
      <c r="AR60" s="346">
        <v>506.7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1317816</v>
      </c>
      <c r="AN61" s="349">
        <v>60291</v>
      </c>
      <c r="AO61" s="350">
        <v>3.1</v>
      </c>
      <c r="AP61" s="351">
        <v>60718</v>
      </c>
      <c r="AQ61" s="352">
        <v>-5.9</v>
      </c>
      <c r="AR61" s="338">
        <v>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446984</v>
      </c>
      <c r="AN62" s="342">
        <v>20550</v>
      </c>
      <c r="AO62" s="343">
        <v>122</v>
      </c>
      <c r="AP62" s="344">
        <v>32858</v>
      </c>
      <c r="AQ62" s="345">
        <v>-4.0999999999999996</v>
      </c>
      <c r="AR62" s="346">
        <v>126.1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VRxhinFUvlxiJw/W0eZaz/ImaRtlvMjpVCyZ9e72dY8dyKbVemPHGygH/znuL5NKpYXCj480io7Df0w8KVXkA==" saltValue="4p+jvvTlBZtIeAbIs61c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9"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8RIC019I1Gd3bayRc5g1efOOgqyKzA3j3K9jaq9GYBmhInYQMc8BkDn+K1ZdZRdDYcaOEqwkDm3m5/2HDSATDA==" saltValue="yqg7CZSrtPPWIabUnOxZ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AKebJidmyC3r3OzR9yJpzUvYsZdfU0NZIHL/tPIhMHE2u5fJrLkB9XpEMwZeTFCtAOKwY0W8XRdiKEaetro+6g==" saltValue="0P6E0z7JXPbOlDvlcB4ON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14.25</v>
      </c>
      <c r="G47" s="12">
        <v>13.19</v>
      </c>
      <c r="H47" s="12">
        <v>15.87</v>
      </c>
      <c r="I47" s="12">
        <v>16.850000000000001</v>
      </c>
      <c r="J47" s="13">
        <v>17.2</v>
      </c>
    </row>
    <row r="48" spans="2:10" ht="57.75" customHeight="1" x14ac:dyDescent="0.15">
      <c r="B48" s="14"/>
      <c r="C48" s="1141" t="s">
        <v>4</v>
      </c>
      <c r="D48" s="1141"/>
      <c r="E48" s="1142"/>
      <c r="F48" s="15">
        <v>4.8899999999999997</v>
      </c>
      <c r="G48" s="16">
        <v>4.2</v>
      </c>
      <c r="H48" s="16">
        <v>7.4</v>
      </c>
      <c r="I48" s="16">
        <v>6.48</v>
      </c>
      <c r="J48" s="17">
        <v>8.7799999999999994</v>
      </c>
    </row>
    <row r="49" spans="2:10" ht="57.75" customHeight="1" thickBot="1" x14ac:dyDescent="0.2">
      <c r="B49" s="18"/>
      <c r="C49" s="1143" t="s">
        <v>5</v>
      </c>
      <c r="D49" s="1143"/>
      <c r="E49" s="1144"/>
      <c r="F49" s="19">
        <v>3.14</v>
      </c>
      <c r="G49" s="20" t="s">
        <v>565</v>
      </c>
      <c r="H49" s="20">
        <v>6.95</v>
      </c>
      <c r="I49" s="20">
        <v>1.92</v>
      </c>
      <c r="J49" s="21">
        <v>2.2200000000000002</v>
      </c>
    </row>
    <row r="50" spans="2:10" x14ac:dyDescent="0.15"/>
  </sheetData>
  <sheetProtection algorithmName="SHA-512" hashValue="f9mnnNBboCo+DD1Evdsz8oXMgA275AkBhHGl7yqYs+UAiTDLCiGbigf8aUuXJypYAhkb9nKRR08CBX1IVNkFkg==" saltValue="Te2ue9VROCY654NWSbXj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2024-03-14T05:07:47Z</dcterms:created>
  <dcterms:modified xsi:type="dcterms:W3CDTF">2024-03-18T06:47:22Z</dcterms:modified>
  <cp:category/>
</cp:coreProperties>
</file>