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joho\Desktop\060117-01　公営企業に係る経営比較分析表（令和４年度決算）の分析等について（１／２回目）\"/>
    </mc:Choice>
  </mc:AlternateContent>
  <xr:revisionPtr revIDLastSave="0" documentId="13_ncr:1_{23899826-A3E7-4B53-AA4D-F26D251B88E8}" xr6:coauthVersionLast="47" xr6:coauthVersionMax="47" xr10:uidLastSave="{00000000-0000-0000-0000-000000000000}"/>
  <workbookProtection workbookAlgorithmName="SHA-512" workbookHashValue="mWqpfFVtZgCFVHw+kjkqiHw6S5NBOlSjuIiE/8MUblWAXLg/9Y+P2weFYsOS6KEJEVPlUjA/o8vOuQFRumzwEQ==" workbookSaltValue="I3UD7Akrjvs7IttSLffqJQ==" workbookSpinCount="100000" lockStructure="1"/>
  <bookViews>
    <workbookView xWindow="-103" yWindow="-103" windowWidth="33120" windowHeight="181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H85" i="4"/>
  <c r="E85" i="4"/>
  <c r="BB10" i="4"/>
  <c r="AT10" i="4"/>
  <c r="AL10" i="4"/>
  <c r="I10" i="4"/>
  <c r="AT8" i="4"/>
  <c r="AD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<sst xmlns="http://schemas.openxmlformats.org/spreadsheetml/2006/main" count="228" uniqueCount="114">
  <si>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</si>
  <si>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</si>
  <si>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</si>
  <si>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</si>
  <si>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</si>
  <si>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</si>
  <si>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</si>
  <si>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</si>
  <si>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</si>
  <si>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</si>
  <si>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</si>
  <si>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</si>
  <si>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</si>
  <si>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</si>
  <si>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</si>
  <si>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</si>
  <si>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</si>
  <si>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</si>
  <si>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</si>
  <si>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</si>
  <si>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</si>
  <si>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</si>
  <si>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</si>
  <si>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</si>
  <si>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</si>
  <si>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</si>
  <si>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</si>
  <si>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</si>
  <si>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</si>
  <si>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</si>
  <si>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</si>
  <si>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</si>
  <si>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</si>
  <si>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</si>
  <si>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</si>
  <si>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</si>
  <si>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</si>
  <si>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</si>
  <si>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</si>
  <si>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</si>
  <si>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</si>
  <si>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</si>
  <si>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</si>
  <si>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</si>
  <si>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</si>
  <si>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</si>
  <si>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</si>
  <si>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</si>
  <si>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</si>
  <si>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</si>
  <si>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</si>
  <si>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</si>
  <si>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</si>
  <si>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</si>
  <si>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</si>
  <si>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</si>
  <si>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</si>
  <si>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</si>
  <si>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</si>
  <si>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</si>
  <si>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</si>
  <si>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</si>
  <si>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</si>
  <si>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</si>
  <si>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</si>
  <si>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</si>
  <si>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</si>
  <si>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</si>
  <si>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</si>
  <si>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</si>
  <si>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</si>
  <si>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</si>
  <si>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</si>
  <si>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</si>
  <si>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</si>
  <si>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</si>
  <si>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</si>
  <si>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</si>
  <si>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</si>
  <si>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</si>
  <si>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</si>
  <si>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</si>
  <si>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</si>
  <si>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</si>
  <si>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</si>
  <si>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</si>
  <si>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</si>
  <si>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</si>
  <si>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</si>
  <si>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</si>
  <si>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</si>
  <si>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</si>
  <si>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</si>
  <si>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</si>
  <si>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</si>
  <si>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</si>
  <si>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</si>
  <si>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</si>
  <si>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</si>
  <si>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</si>
  <si>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</si>
  <si>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</si>
  <si>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</si>
  <si>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</si>
  <si>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</si>
  <si>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</si>
  <si>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</si>
  <si>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</si>
  <si>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</si>
  <si>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</si>
  <si>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</si>
  <si>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の面では、各指標とも全国平均及び類似団体と比較しても、現段階では、概ね良好に推移していると考えられる。しかし、管路や配水施設等の老朽化は、今後、加速度的に進んでいくことが明確であり、更に国庫補助金についても減少していくことが予想される。
　上記のことを考慮し、次年度以降は経営戦略を活用した現水道料金の適正化に向けた検証や管路更新率を改善するための財源確保及び工事実施体制の見直しと、それらによる新体制の確立が急務である。</t>
    <rPh sb="1" eb="3">
      <t>ケイエイ</t>
    </rPh>
    <rPh sb="4" eb="7">
      <t>ケンゼンセイ</t>
    </rPh>
    <rPh sb="8" eb="11">
      <t>コウリツセイ</t>
    </rPh>
    <rPh sb="12" eb="13">
      <t>メン</t>
    </rPh>
    <rPh sb="16" eb="19">
      <t>カクシヒョウ</t>
    </rPh>
    <rPh sb="21" eb="23">
      <t>ゼンコク</t>
    </rPh>
    <rPh sb="23" eb="25">
      <t>ヘイキン</t>
    </rPh>
    <rPh sb="25" eb="26">
      <t>オヨ</t>
    </rPh>
    <rPh sb="27" eb="29">
      <t>ルイジ</t>
    </rPh>
    <rPh sb="29" eb="31">
      <t>ダンタイ</t>
    </rPh>
    <rPh sb="32" eb="34">
      <t>ヒカク</t>
    </rPh>
    <rPh sb="38" eb="41">
      <t>ゲンダンカイ</t>
    </rPh>
    <rPh sb="44" eb="45">
      <t>オオム</t>
    </rPh>
    <rPh sb="46" eb="48">
      <t>リョウコウ</t>
    </rPh>
    <rPh sb="49" eb="51">
      <t>スイイ</t>
    </rPh>
    <rPh sb="56" eb="57">
      <t>カンガ</t>
    </rPh>
    <rPh sb="66" eb="68">
      <t>カンロ</t>
    </rPh>
    <rPh sb="69" eb="71">
      <t>ハイスイ</t>
    </rPh>
    <rPh sb="71" eb="73">
      <t>シセツ</t>
    </rPh>
    <rPh sb="73" eb="74">
      <t>トウ</t>
    </rPh>
    <rPh sb="75" eb="78">
      <t>ロウキュウカ</t>
    </rPh>
    <rPh sb="80" eb="82">
      <t>コンゴ</t>
    </rPh>
    <rPh sb="83" eb="87">
      <t>カソクドテキ</t>
    </rPh>
    <rPh sb="88" eb="89">
      <t>スス</t>
    </rPh>
    <rPh sb="96" eb="98">
      <t>メイカク</t>
    </rPh>
    <rPh sb="102" eb="103">
      <t>サラ</t>
    </rPh>
    <rPh sb="104" eb="106">
      <t>コッコ</t>
    </rPh>
    <rPh sb="106" eb="109">
      <t>ホジョキン</t>
    </rPh>
    <rPh sb="114" eb="116">
      <t>ゲンショウ</t>
    </rPh>
    <rPh sb="123" eb="125">
      <t>ヨソウ</t>
    </rPh>
    <rPh sb="131" eb="133">
      <t>ジョウキ</t>
    </rPh>
    <rPh sb="137" eb="139">
      <t>コウリョ</t>
    </rPh>
    <rPh sb="141" eb="144">
      <t>ジネンド</t>
    </rPh>
    <rPh sb="144" eb="146">
      <t>イコウ</t>
    </rPh>
    <rPh sb="147" eb="149">
      <t>ケイエイ</t>
    </rPh>
    <rPh sb="149" eb="151">
      <t>センリャク</t>
    </rPh>
    <rPh sb="152" eb="154">
      <t>カツヨウ</t>
    </rPh>
    <rPh sb="162" eb="165">
      <t>テキセイカ</t>
    </rPh>
    <rPh sb="166" eb="167">
      <t>ム</t>
    </rPh>
    <rPh sb="169" eb="171">
      <t>ケンショウ</t>
    </rPh>
    <rPh sb="172" eb="174">
      <t>カンロ</t>
    </rPh>
    <rPh sb="174" eb="176">
      <t>コウシン</t>
    </rPh>
    <rPh sb="176" eb="177">
      <t>リツ</t>
    </rPh>
    <rPh sb="178" eb="180">
      <t>カイゼン</t>
    </rPh>
    <rPh sb="185" eb="187">
      <t>ザイゲン</t>
    </rPh>
    <rPh sb="187" eb="189">
      <t>カクホ</t>
    </rPh>
    <rPh sb="189" eb="190">
      <t>オヨ</t>
    </rPh>
    <rPh sb="191" eb="193">
      <t>コウジ</t>
    </rPh>
    <rPh sb="193" eb="195">
      <t>ジッシ</t>
    </rPh>
    <rPh sb="195" eb="197">
      <t>タイセイ</t>
    </rPh>
    <rPh sb="198" eb="200">
      <t>ミナオ</t>
    </rPh>
    <rPh sb="209" eb="212">
      <t>シンタイセイ</t>
    </rPh>
    <rPh sb="213" eb="215">
      <t>カクリツ</t>
    </rPh>
    <rPh sb="216" eb="218">
      <t>キュウム</t>
    </rPh>
    <phoneticPr fontId="4"/>
  </si>
  <si>
    <r>
      <rPr>
        <sz val="11"/>
        <rFont val="ＭＳ ゴシック"/>
        <family val="3"/>
        <charset val="128"/>
      </rPr>
      <t>①各年度の指標は100％以上を維持しており、令和3年度(以下、前年度という。)よりも伸びており、類似団体及び全国平均値(以下、両平均値という。)についても、共に超えていることから、概ね良好である。</t>
    </r>
    <r>
      <rPr>
        <sz val="11"/>
        <color rgb="FFFF0000"/>
        <rFont val="ＭＳ ゴシック"/>
        <family val="3"/>
        <charset val="128"/>
      </rPr>
      <t xml:space="preserve">
</t>
    </r>
    <r>
      <rPr>
        <sz val="11"/>
        <rFont val="ＭＳ ゴシック"/>
        <family val="3"/>
        <charset val="128"/>
      </rPr>
      <t>②累積欠損金は0であり、健全な経営状況にあるといえる。今後も、維持する努力が必要である。</t>
    </r>
    <r>
      <rPr>
        <sz val="11"/>
        <color rgb="FFFF0000"/>
        <rFont val="ＭＳ ゴシック"/>
        <family val="3"/>
        <charset val="128"/>
      </rPr>
      <t xml:space="preserve">
</t>
    </r>
    <r>
      <rPr>
        <sz val="11"/>
        <rFont val="ＭＳ ゴシック"/>
        <family val="3"/>
        <charset val="128"/>
      </rPr>
      <t>③指標は100％以上の数値を示しており、前年度並みを維持している。今後も1年以内の短期的な債務に対する支払能力の維持に努める。</t>
    </r>
    <r>
      <rPr>
        <sz val="11"/>
        <color rgb="FFFF0000"/>
        <rFont val="ＭＳ ゴシック"/>
        <family val="3"/>
        <charset val="128"/>
      </rPr>
      <t xml:space="preserve">
</t>
    </r>
    <r>
      <rPr>
        <sz val="11"/>
        <rFont val="ＭＳ ゴシック"/>
        <family val="3"/>
        <charset val="128"/>
      </rPr>
      <t>④前年度に引き続き、新規の起債発行がないため、当該値は順調に減少しており、財政負担も軽減しているといえる。ただし、今後も災害や大型施設の更新等に伴う新規発行に備え、常に注視しなければならない。</t>
    </r>
    <r>
      <rPr>
        <sz val="11"/>
        <color rgb="FFFF0000"/>
        <rFont val="ＭＳ ゴシック"/>
        <family val="3"/>
        <charset val="128"/>
      </rPr>
      <t xml:space="preserve">
</t>
    </r>
    <r>
      <rPr>
        <sz val="11"/>
        <rFont val="ＭＳ ゴシック"/>
        <family val="3"/>
        <charset val="128"/>
      </rPr>
      <t>⑤各年度の指標が100％以上を維持しており、両平均値を上回っていることからも回収率に関しては概ね良好である。</t>
    </r>
    <r>
      <rPr>
        <sz val="11"/>
        <color rgb="FFFF0000"/>
        <rFont val="ＭＳ ゴシック"/>
        <family val="3"/>
        <charset val="128"/>
      </rPr>
      <t xml:space="preserve">
</t>
    </r>
    <r>
      <rPr>
        <sz val="11"/>
        <rFont val="ＭＳ ゴシック"/>
        <family val="3"/>
        <charset val="128"/>
      </rPr>
      <t>⑥給水原価については、年々減少してきている。これは年間有収水量の増によるもので概ね良好と考えられるが、今後は類似団体平均値との差に注視が必要である。</t>
    </r>
    <r>
      <rPr>
        <sz val="11"/>
        <color rgb="FFFF0000"/>
        <rFont val="ＭＳ ゴシック"/>
        <family val="3"/>
        <charset val="128"/>
      </rPr>
      <t xml:space="preserve">
</t>
    </r>
    <r>
      <rPr>
        <sz val="11"/>
        <rFont val="ＭＳ ゴシック"/>
        <family val="3"/>
        <charset val="128"/>
      </rPr>
      <t>⑦当事業体は順調に給水人口が増加しているため、指標は増加傾向にある。前年度と比較しても微増となっており、効果的な利用がされているといえる。</t>
    </r>
    <r>
      <rPr>
        <sz val="11"/>
        <color rgb="FFFF0000"/>
        <rFont val="ＭＳ ゴシック"/>
        <family val="3"/>
        <charset val="128"/>
      </rPr>
      <t xml:space="preserve">
</t>
    </r>
    <r>
      <rPr>
        <sz val="11"/>
        <rFont val="ＭＳ ゴシック"/>
        <family val="3"/>
        <charset val="128"/>
      </rPr>
      <t>⑧指標については両平均値を上回っており、良好といえる。今後も漏水調査等を徹底し、有収率の向上に努める必要がある。</t>
    </r>
    <rPh sb="1" eb="4">
      <t>カクネンド</t>
    </rPh>
    <rPh sb="5" eb="7">
      <t>シヒョウ</t>
    </rPh>
    <rPh sb="12" eb="14">
      <t>イジョウ</t>
    </rPh>
    <rPh sb="15" eb="17">
      <t>イジ</t>
    </rPh>
    <rPh sb="22" eb="24">
      <t>レイワ</t>
    </rPh>
    <rPh sb="26" eb="27">
      <t>ド</t>
    </rPh>
    <rPh sb="28" eb="30">
      <t>イカ</t>
    </rPh>
    <rPh sb="31" eb="34">
      <t>ゼンネンド</t>
    </rPh>
    <rPh sb="42" eb="43">
      <t>ノ</t>
    </rPh>
    <rPh sb="48" eb="50">
      <t>ルイジ</t>
    </rPh>
    <rPh sb="50" eb="52">
      <t>ダンタイ</t>
    </rPh>
    <rPh sb="52" eb="53">
      <t>オヨ</t>
    </rPh>
    <rPh sb="54" eb="56">
      <t>ゼンコク</t>
    </rPh>
    <rPh sb="56" eb="59">
      <t>ヘイキンチ</t>
    </rPh>
    <rPh sb="60" eb="62">
      <t>イカ</t>
    </rPh>
    <rPh sb="63" eb="64">
      <t>リョウ</t>
    </rPh>
    <rPh sb="64" eb="67">
      <t>ヘイキンチ</t>
    </rPh>
    <rPh sb="78" eb="79">
      <t>トモ</t>
    </rPh>
    <rPh sb="80" eb="81">
      <t>コ</t>
    </rPh>
    <rPh sb="90" eb="91">
      <t>オオム</t>
    </rPh>
    <rPh sb="92" eb="94">
      <t>リョウコウ</t>
    </rPh>
    <rPh sb="100" eb="102">
      <t>ルイセキ</t>
    </rPh>
    <rPh sb="102" eb="104">
      <t>ケッソン</t>
    </rPh>
    <rPh sb="104" eb="105">
      <t>キン</t>
    </rPh>
    <rPh sb="111" eb="113">
      <t>ケンゼン</t>
    </rPh>
    <rPh sb="114" eb="116">
      <t>ケイエイ</t>
    </rPh>
    <rPh sb="116" eb="118">
      <t>ジョウキョウ</t>
    </rPh>
    <rPh sb="126" eb="128">
      <t>コンゴ</t>
    </rPh>
    <rPh sb="130" eb="132">
      <t>イジ</t>
    </rPh>
    <rPh sb="134" eb="136">
      <t>ドリョク</t>
    </rPh>
    <rPh sb="137" eb="139">
      <t>ヒツヨウ</t>
    </rPh>
    <rPh sb="145" eb="147">
      <t>シヒョウ</t>
    </rPh>
    <rPh sb="152" eb="154">
      <t>イジョウ</t>
    </rPh>
    <rPh sb="155" eb="157">
      <t>スウチ</t>
    </rPh>
    <rPh sb="158" eb="159">
      <t>シメ</t>
    </rPh>
    <rPh sb="164" eb="165">
      <t>ゼン</t>
    </rPh>
    <rPh sb="165" eb="167">
      <t>ネンド</t>
    </rPh>
    <rPh sb="167" eb="168">
      <t>ナ</t>
    </rPh>
    <rPh sb="170" eb="172">
      <t>イジ</t>
    </rPh>
    <rPh sb="177" eb="179">
      <t>コンゴ</t>
    </rPh>
    <rPh sb="181" eb="182">
      <t>ネン</t>
    </rPh>
    <rPh sb="182" eb="184">
      <t>イナイ</t>
    </rPh>
    <rPh sb="185" eb="188">
      <t>タンキテキ</t>
    </rPh>
    <rPh sb="189" eb="191">
      <t>サイム</t>
    </rPh>
    <rPh sb="192" eb="193">
      <t>タイ</t>
    </rPh>
    <rPh sb="195" eb="197">
      <t>シハラ</t>
    </rPh>
    <rPh sb="197" eb="199">
      <t>ノウリョク</t>
    </rPh>
    <rPh sb="200" eb="202">
      <t>イジ</t>
    </rPh>
    <rPh sb="203" eb="204">
      <t>ツト</t>
    </rPh>
    <rPh sb="209" eb="212">
      <t>ゼンネンド</t>
    </rPh>
    <rPh sb="213" eb="214">
      <t>ヒ</t>
    </rPh>
    <rPh sb="215" eb="216">
      <t>ツヅ</t>
    </rPh>
    <rPh sb="218" eb="220">
      <t>シンキ</t>
    </rPh>
    <rPh sb="221" eb="223">
      <t>キサイ</t>
    </rPh>
    <rPh sb="223" eb="225">
      <t>ハッコウ</t>
    </rPh>
    <rPh sb="231" eb="233">
      <t>トウガイ</t>
    </rPh>
    <rPh sb="233" eb="234">
      <t>チ</t>
    </rPh>
    <rPh sb="235" eb="237">
      <t>ジュンチョウ</t>
    </rPh>
    <rPh sb="238" eb="240">
      <t>ゲンショウ</t>
    </rPh>
    <rPh sb="245" eb="247">
      <t>ザイセイ</t>
    </rPh>
    <rPh sb="247" eb="249">
      <t>フタン</t>
    </rPh>
    <rPh sb="250" eb="252">
      <t>ケイゲン</t>
    </rPh>
    <rPh sb="265" eb="267">
      <t>コンゴ</t>
    </rPh>
    <rPh sb="268" eb="270">
      <t>サイガイ</t>
    </rPh>
    <rPh sb="271" eb="273">
      <t>オオガタ</t>
    </rPh>
    <rPh sb="273" eb="275">
      <t>シセツ</t>
    </rPh>
    <rPh sb="276" eb="278">
      <t>コウシン</t>
    </rPh>
    <rPh sb="278" eb="279">
      <t>トウ</t>
    </rPh>
    <rPh sb="280" eb="281">
      <t>トモナ</t>
    </rPh>
    <rPh sb="282" eb="284">
      <t>シンキ</t>
    </rPh>
    <rPh sb="284" eb="286">
      <t>ハッコウ</t>
    </rPh>
    <rPh sb="287" eb="288">
      <t>ソナ</t>
    </rPh>
    <rPh sb="290" eb="291">
      <t>ツネ</t>
    </rPh>
    <rPh sb="292" eb="294">
      <t>チュウシ</t>
    </rPh>
    <rPh sb="306" eb="309">
      <t>カクネンド</t>
    </rPh>
    <rPh sb="310" eb="312">
      <t>シヒョウ</t>
    </rPh>
    <rPh sb="317" eb="319">
      <t>イジョウ</t>
    </rPh>
    <rPh sb="320" eb="322">
      <t>イジ</t>
    </rPh>
    <rPh sb="327" eb="328">
      <t>リョウ</t>
    </rPh>
    <rPh sb="328" eb="331">
      <t>ヘイキンチ</t>
    </rPh>
    <rPh sb="332" eb="334">
      <t>ウワマワ</t>
    </rPh>
    <rPh sb="343" eb="345">
      <t>カイシュウ</t>
    </rPh>
    <rPh sb="345" eb="346">
      <t>リツ</t>
    </rPh>
    <rPh sb="347" eb="348">
      <t>カン</t>
    </rPh>
    <rPh sb="351" eb="352">
      <t>オオム</t>
    </rPh>
    <rPh sb="353" eb="355">
      <t>リョウコウ</t>
    </rPh>
    <rPh sb="361" eb="363">
      <t>キュウスイ</t>
    </rPh>
    <rPh sb="363" eb="365">
      <t>ゲンカ</t>
    </rPh>
    <rPh sb="371" eb="373">
      <t>ネンネン</t>
    </rPh>
    <rPh sb="373" eb="375">
      <t>ゲンショウ</t>
    </rPh>
    <rPh sb="385" eb="387">
      <t>ネンカン</t>
    </rPh>
    <rPh sb="387" eb="389">
      <t>ユウシュウ</t>
    </rPh>
    <rPh sb="389" eb="391">
      <t>スイリョウ</t>
    </rPh>
    <rPh sb="392" eb="393">
      <t>ゾウ</t>
    </rPh>
    <rPh sb="399" eb="400">
      <t>オオム</t>
    </rPh>
    <rPh sb="401" eb="403">
      <t>リョウコウ</t>
    </rPh>
    <rPh sb="404" eb="405">
      <t>カンガ</t>
    </rPh>
    <rPh sb="411" eb="413">
      <t>コンゴ</t>
    </rPh>
    <rPh sb="414" eb="416">
      <t>ルイジ</t>
    </rPh>
    <rPh sb="416" eb="418">
      <t>ダンタイ</t>
    </rPh>
    <rPh sb="418" eb="421">
      <t>ヘイキンチ</t>
    </rPh>
    <rPh sb="423" eb="424">
      <t>サ</t>
    </rPh>
    <rPh sb="425" eb="427">
      <t>チュウシ</t>
    </rPh>
    <rPh sb="428" eb="430">
      <t>ヒツヨウ</t>
    </rPh>
    <rPh sb="469" eb="472">
      <t>ゼンネンド</t>
    </rPh>
    <rPh sb="473" eb="475">
      <t>ヒカク</t>
    </rPh>
    <rPh sb="478" eb="480">
      <t>ビゾウ</t>
    </rPh>
    <rPh sb="506" eb="508">
      <t>シヒョウ</t>
    </rPh>
    <rPh sb="513" eb="514">
      <t>リョウ</t>
    </rPh>
    <rPh sb="514" eb="517">
      <t>ヘイキンチ</t>
    </rPh>
    <rPh sb="518" eb="520">
      <t>ウワマワ</t>
    </rPh>
    <rPh sb="525" eb="527">
      <t>リョウコウ</t>
    </rPh>
    <rPh sb="532" eb="534">
      <t>コンゴ</t>
    </rPh>
    <rPh sb="535" eb="537">
      <t>ロウスイ</t>
    </rPh>
    <rPh sb="537" eb="539">
      <t>チョウサ</t>
    </rPh>
    <rPh sb="539" eb="540">
      <t>トウ</t>
    </rPh>
    <rPh sb="541" eb="543">
      <t>テッテイ</t>
    </rPh>
    <rPh sb="545" eb="548">
      <t>ユウシュウリツ</t>
    </rPh>
    <rPh sb="549" eb="551">
      <t>コウジョウ</t>
    </rPh>
    <rPh sb="552" eb="553">
      <t>ツト</t>
    </rPh>
    <rPh sb="555" eb="557">
      <t>ヒツヨウ</t>
    </rPh>
    <phoneticPr fontId="4"/>
  </si>
  <si>
    <r>
      <rPr>
        <sz val="11"/>
        <rFont val="ＭＳ ゴシック"/>
        <family val="3"/>
        <charset val="128"/>
      </rPr>
      <t>①指標は年々増加傾向にあり、法定耐用年数に近い資産が増加してきているといえる。数値は両平均値に比べても概ね平均的であるが、将来の更新に備え、既に作成済みの経営戦略を活用した計画的な財政運営に努める。
②法定耐用年数を超える管路はない状況であるが、今後発生することは明確であるため、①と同様に計画的な更新財源が必要である。</t>
    </r>
    <r>
      <rPr>
        <sz val="11"/>
        <color rgb="FFFF0000"/>
        <rFont val="ＭＳ ゴシック"/>
        <family val="3"/>
        <charset val="128"/>
      </rPr>
      <t xml:space="preserve">
</t>
    </r>
    <r>
      <rPr>
        <sz val="11"/>
        <rFont val="ＭＳ ゴシック"/>
        <family val="3"/>
        <charset val="128"/>
      </rPr>
      <t>③指標については、類似団体平均と同等であり、国庫補助事業の状況を状況を踏まえ、設備の更新を図る必要がある。</t>
    </r>
    <rPh sb="1" eb="3">
      <t>シヒョウ</t>
    </rPh>
    <rPh sb="4" eb="6">
      <t>ネンネン</t>
    </rPh>
    <rPh sb="6" eb="8">
      <t>ゾウカ</t>
    </rPh>
    <rPh sb="8" eb="10">
      <t>ケイコウ</t>
    </rPh>
    <rPh sb="14" eb="16">
      <t>ホウテイ</t>
    </rPh>
    <rPh sb="16" eb="18">
      <t>タイヨウ</t>
    </rPh>
    <rPh sb="18" eb="20">
      <t>ネンスウ</t>
    </rPh>
    <rPh sb="21" eb="22">
      <t>チカ</t>
    </rPh>
    <rPh sb="23" eb="25">
      <t>シサン</t>
    </rPh>
    <rPh sb="26" eb="28">
      <t>ゾウカ</t>
    </rPh>
    <rPh sb="39" eb="41">
      <t>スウチ</t>
    </rPh>
    <rPh sb="42" eb="43">
      <t>リョウ</t>
    </rPh>
    <rPh sb="43" eb="45">
      <t>ヘイキン</t>
    </rPh>
    <rPh sb="45" eb="46">
      <t>チ</t>
    </rPh>
    <rPh sb="47" eb="48">
      <t>クラ</t>
    </rPh>
    <rPh sb="51" eb="52">
      <t>オオム</t>
    </rPh>
    <rPh sb="53" eb="55">
      <t>ヘイキン</t>
    </rPh>
    <rPh sb="55" eb="56">
      <t>テキ</t>
    </rPh>
    <rPh sb="61" eb="63">
      <t>ショウライ</t>
    </rPh>
    <rPh sb="64" eb="66">
      <t>コウシン</t>
    </rPh>
    <rPh sb="67" eb="68">
      <t>ソナ</t>
    </rPh>
    <rPh sb="70" eb="71">
      <t>スデ</t>
    </rPh>
    <rPh sb="72" eb="74">
      <t>サクセイ</t>
    </rPh>
    <rPh sb="74" eb="75">
      <t>ズ</t>
    </rPh>
    <rPh sb="77" eb="79">
      <t>ケイエイ</t>
    </rPh>
    <rPh sb="79" eb="81">
      <t>センリャク</t>
    </rPh>
    <rPh sb="82" eb="84">
      <t>カツヨウ</t>
    </rPh>
    <rPh sb="86" eb="89">
      <t>ケイカクテキ</t>
    </rPh>
    <rPh sb="90" eb="92">
      <t>ザイセイ</t>
    </rPh>
    <rPh sb="92" eb="94">
      <t>ウンエイ</t>
    </rPh>
    <rPh sb="95" eb="96">
      <t>ツト</t>
    </rPh>
    <rPh sb="101" eb="103">
      <t>ホウテイ</t>
    </rPh>
    <rPh sb="103" eb="105">
      <t>タイヨウ</t>
    </rPh>
    <rPh sb="105" eb="107">
      <t>ネンスウ</t>
    </rPh>
    <rPh sb="108" eb="109">
      <t>コ</t>
    </rPh>
    <rPh sb="111" eb="113">
      <t>カンロ</t>
    </rPh>
    <rPh sb="116" eb="118">
      <t>ジョウキョウ</t>
    </rPh>
    <rPh sb="123" eb="125">
      <t>コンゴ</t>
    </rPh>
    <rPh sb="125" eb="127">
      <t>ハッセイ</t>
    </rPh>
    <rPh sb="132" eb="134">
      <t>メイカク</t>
    </rPh>
    <rPh sb="142" eb="144">
      <t>ドウヨウ</t>
    </rPh>
    <rPh sb="145" eb="148">
      <t>ケイカクテキ</t>
    </rPh>
    <rPh sb="149" eb="151">
      <t>コウシン</t>
    </rPh>
    <rPh sb="151" eb="153">
      <t>ザイゲン</t>
    </rPh>
    <rPh sb="154" eb="156">
      <t>ヒツヨウ</t>
    </rPh>
    <rPh sb="162" eb="164">
      <t>シヒョウ</t>
    </rPh>
    <rPh sb="170" eb="172">
      <t>ルイジ</t>
    </rPh>
    <rPh sb="172" eb="174">
      <t>ダンタイ</t>
    </rPh>
    <rPh sb="174" eb="176">
      <t>ヘイキン</t>
    </rPh>
    <rPh sb="177" eb="179">
      <t>ドウトウ</t>
    </rPh>
    <rPh sb="183" eb="185">
      <t>コッコ</t>
    </rPh>
    <rPh sb="185" eb="187">
      <t>ホジョ</t>
    </rPh>
    <rPh sb="187" eb="189">
      <t>ジギョウ</t>
    </rPh>
    <rPh sb="190" eb="192">
      <t>ジョウキョウ</t>
    </rPh>
    <rPh sb="193" eb="195">
      <t>ジョウキョウ</t>
    </rPh>
    <rPh sb="196" eb="197">
      <t>フ</t>
    </rPh>
    <rPh sb="200" eb="202">
      <t>セツビ</t>
    </rPh>
    <rPh sb="203" eb="205">
      <t>コウシン</t>
    </rPh>
    <rPh sb="206" eb="207">
      <t>ハカ</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</si>
</sst>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c:v>
                </c:pt>
                <c:pt idx="1">
                  <c:v>1.01</c:v>
                </c:pt>
                <c:pt idx="2">
                  <c:v>0.5</c:v>
                </c:pt>
                <c:pt idx="3">
                  <c:v>0.11</c:v>
                </c:pt>
                <c:pt idx="4">
                  <c:v>0.46</c:v>
                </c:pt>
              </c:numCache>
            </c:numRef>
          </c:val>
          <c:extLst>
            <c:ext xmlns:c16="http://schemas.microsoft.com/office/drawing/2014/chart" uri="{C3380CC4-5D6E-409C-BE32-E72D297353CC}">
              <c16:uniqueId val="{00000000-6A1A-4061-A4FA-4063A7B392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A1A-4061-A4FA-4063A7B392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83.69</c:v>
                </c:pt>
                <c:pt idx="1">
                  <c:v>85.49</c:v>
                </c:pt>
                <c:pt idx="2">
                  <c:v>88.8</c:v>
                </c:pt>
                <c:pt idx="3">
                  <c:v>89.36</c:v>
                </c:pt>
                <c:pt idx="4">
                  <c:v>88.21</c:v>
                </c:pt>
              </c:numCache>
            </c:numRef>
          </c:val>
          <c:extLst>
            <c:ext xmlns:c16="http://schemas.microsoft.com/office/drawing/2014/chart" uri="{C3380CC4-5D6E-409C-BE32-E72D297353CC}">
              <c16:uniqueId val="{00000000-F7A5-436B-9106-F9045ED893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7A5-436B-9106-F9045ED893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93.92</c:v>
                </c:pt>
                <c:pt idx="1">
                  <c:v>94.07</c:v>
                </c:pt>
                <c:pt idx="2">
                  <c:v>95.07</c:v>
                </c:pt>
                <c:pt idx="3">
                  <c:v>94.72</c:v>
                </c:pt>
                <c:pt idx="4">
                  <c:v>93.9</c:v>
                </c:pt>
              </c:numCache>
            </c:numRef>
          </c:val>
          <c:extLst>
            <c:ext xmlns:c16="http://schemas.microsoft.com/office/drawing/2014/chart" uri="{C3380CC4-5D6E-409C-BE32-E72D297353CC}">
              <c16:uniqueId val="{00000000-E3E3-48A1-B57B-335707ACCB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3E3-48A1-B57B-335707ACCB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113.88</c:v>
                </c:pt>
                <c:pt idx="1">
                  <c:v>112.8</c:v>
                </c:pt>
                <c:pt idx="2">
                  <c:v>115.29</c:v>
                </c:pt>
                <c:pt idx="3">
                  <c:v>115.14</c:v>
                </c:pt>
                <c:pt idx="4">
                  <c:v>116.13</c:v>
                </c:pt>
              </c:numCache>
            </c:numRef>
          </c:val>
          <c:extLst>
            <c:ext xmlns:c16="http://schemas.microsoft.com/office/drawing/2014/chart" uri="{C3380CC4-5D6E-409C-BE32-E72D297353CC}">
              <c16:uniqueId val="{00000000-DA97-4EA9-8222-D83E323A50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A97-4EA9-8222-D83E323A50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46.37</c:v>
                </c:pt>
                <c:pt idx="1">
                  <c:v>47.44</c:v>
                </c:pt>
                <c:pt idx="2">
                  <c:v>48.74</c:v>
                </c:pt>
                <c:pt idx="3">
                  <c:v>50.79</c:v>
                </c:pt>
                <c:pt idx="4">
                  <c:v>52.22</c:v>
                </c:pt>
              </c:numCache>
            </c:numRef>
          </c:val>
          <c:extLst>
            <c:ext xmlns:c16="http://schemas.microsoft.com/office/drawing/2014/chart" uri="{C3380CC4-5D6E-409C-BE32-E72D297353CC}">
              <c16:uniqueId val="{00000000-160C-47E6-9962-A8F6443ED1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60C-47E6-9962-A8F6443ED1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26-4770-AF96-59492AA2EC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D26-4770-AF96-59492AA2EC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1-43FC-9B10-176EE429FE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F821-43FC-9B10-176EE429FE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1425.17</c:v>
                </c:pt>
                <c:pt idx="1">
                  <c:v>1555.22</c:v>
                </c:pt>
                <c:pt idx="2">
                  <c:v>1553</c:v>
                </c:pt>
                <c:pt idx="3">
                  <c:v>1517.95</c:v>
                </c:pt>
                <c:pt idx="4">
                  <c:v>1218.76</c:v>
                </c:pt>
              </c:numCache>
            </c:numRef>
          </c:val>
          <c:extLst>
            <c:ext xmlns:c16="http://schemas.microsoft.com/office/drawing/2014/chart" uri="{C3380CC4-5D6E-409C-BE32-E72D297353CC}">
              <c16:uniqueId val="{00000000-B668-4CE7-A81E-4E4AD4E37B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668-4CE7-A81E-4E4AD4E37B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27.85</c:v>
                </c:pt>
                <c:pt idx="1">
                  <c:v>25.28</c:v>
                </c:pt>
                <c:pt idx="2">
                  <c:v>23.44</c:v>
                </c:pt>
                <c:pt idx="3">
                  <c:v>20.399999999999999</c:v>
                </c:pt>
                <c:pt idx="4">
                  <c:v>18.18</c:v>
                </c:pt>
              </c:numCache>
            </c:numRef>
          </c:val>
          <c:extLst>
            <c:ext xmlns:c16="http://schemas.microsoft.com/office/drawing/2014/chart" uri="{C3380CC4-5D6E-409C-BE32-E72D297353CC}">
              <c16:uniqueId val="{00000000-C25D-4DA1-8F48-AA7BDD01A6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25D-4DA1-8F48-AA7BDD01A6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110.45</c:v>
                </c:pt>
                <c:pt idx="1">
                  <c:v>111.57</c:v>
                </c:pt>
                <c:pt idx="2">
                  <c:v>109.21</c:v>
                </c:pt>
                <c:pt idx="3">
                  <c:v>113.99</c:v>
                </c:pt>
                <c:pt idx="4">
                  <c:v>115.81</c:v>
                </c:pt>
              </c:numCache>
            </c:numRef>
          </c:val>
          <c:extLst>
            <c:ext xmlns:c16="http://schemas.microsoft.com/office/drawing/2014/chart" uri="{C3380CC4-5D6E-409C-BE32-E72D297353CC}">
              <c16:uniqueId val="{00000000-B9E9-4644-897B-703E44FC2E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B9E9-4644-897B-703E44FC2E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183.54</c:v>
                </c:pt>
                <c:pt idx="1">
                  <c:v>181.18</c:v>
                </c:pt>
                <c:pt idx="2">
                  <c:v>175.69</c:v>
                </c:pt>
                <c:pt idx="3">
                  <c:v>176.1</c:v>
                </c:pt>
                <c:pt idx="4">
                  <c:v>174.74</c:v>
                </c:pt>
              </c:numCache>
            </c:numRef>
          </c:val>
          <c:extLst>
            <c:ext xmlns:c16="http://schemas.microsoft.com/office/drawing/2014/chart" uri="{C3380CC4-5D6E-409C-BE32-E72D297353CC}">
              <c16:uniqueId val="{00000000-A5A1-4CB6-A518-DCAABB8BFB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5A1-4CB6-A518-DCAABB8BFB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Normal="100" workbookViewId="0">
      <selection activeCell="BL83" sqref="BL8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沖縄県　中城村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2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A6</v>
      </c>
      <c r="X8" s="70"/>
      <c r="Y8" s="70"/>
      <c r="Z8" s="70"/>
      <c r="AA8" s="70"/>
      <c r="AB8" s="70"/>
      <c r="AC8" s="70"/>
      <c r="AD8" s="70" t="str">
        <f>データ!$M$6</f>
        <v>非設置</v>
      </c>
      <c r="AE8" s="70"/>
      <c r="AF8" s="70"/>
      <c r="AG8" s="70"/>
      <c r="AH8" s="70"/>
      <c r="AI8" s="70"/>
      <c r="AJ8" s="70"/>
      <c r="AK8" s="2"/>
      <c r="AL8" s="53">
        <f>データ!$R$6</f>
        <v>22409</v>
      </c>
      <c r="AM8" s="53"/>
      <c r="AN8" s="53"/>
      <c r="AO8" s="53"/>
      <c r="AP8" s="53"/>
      <c r="AQ8" s="53"/>
      <c r="AR8" s="53"/>
      <c r="AS8" s="53"/>
      <c r="AT8" s="50">
        <f>データ!$S$6</f>
        <v>15.53</v>
      </c>
      <c r="AU8" s="51"/>
      <c r="AV8" s="51"/>
      <c r="AW8" s="51"/>
      <c r="AX8" s="51"/>
      <c r="AY8" s="51"/>
      <c r="AZ8" s="51"/>
      <c r="BA8" s="51"/>
      <c r="BB8" s="40">
        <f>データ!$T$6</f>
        <v>1442.95</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2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25">
      <c r="A10" s="2"/>
      <c r="B10" s="50" t="str">
        <f>データ!$N$6</f>
        <v>-</v>
      </c>
      <c r="C10" s="51"/>
      <c r="D10" s="51"/>
      <c r="E10" s="51"/>
      <c r="F10" s="51"/>
      <c r="G10" s="51"/>
      <c r="H10" s="51"/>
      <c r="I10" s="50">
        <f>データ!$O$6</f>
        <v>95.43</v>
      </c>
      <c r="J10" s="51"/>
      <c r="K10" s="51"/>
      <c r="L10" s="51"/>
      <c r="M10" s="51"/>
      <c r="N10" s="51"/>
      <c r="O10" s="52"/>
      <c r="P10" s="40">
        <f>データ!$P$6</f>
        <v>99.98</v>
      </c>
      <c r="Q10" s="40"/>
      <c r="R10" s="40"/>
      <c r="S10" s="40"/>
      <c r="T10" s="40"/>
      <c r="U10" s="40"/>
      <c r="V10" s="40"/>
      <c r="W10" s="53">
        <f>データ!$Q$6</f>
        <v>3730</v>
      </c>
      <c r="X10" s="53"/>
      <c r="Y10" s="53"/>
      <c r="Z10" s="53"/>
      <c r="AA10" s="53"/>
      <c r="AB10" s="53"/>
      <c r="AC10" s="53"/>
      <c r="AD10" s="2"/>
      <c r="AE10" s="2"/>
      <c r="AF10" s="2"/>
      <c r="AG10" s="2"/>
      <c r="AH10" s="2"/>
      <c r="AI10" s="2"/>
      <c r="AJ10" s="2"/>
      <c r="AK10" s="2"/>
      <c r="AL10" s="53">
        <f>データ!$U$6</f>
        <v>22347</v>
      </c>
      <c r="AM10" s="53"/>
      <c r="AN10" s="53"/>
      <c r="AO10" s="53"/>
      <c r="AP10" s="53"/>
      <c r="AQ10" s="53"/>
      <c r="AR10" s="53"/>
      <c r="AS10" s="53"/>
      <c r="AT10" s="50">
        <f>データ!$V$6</f>
        <v>15.53</v>
      </c>
      <c r="AU10" s="51"/>
      <c r="AV10" s="51"/>
      <c r="AW10" s="51"/>
      <c r="AX10" s="51"/>
      <c r="AY10" s="51"/>
      <c r="AZ10" s="51"/>
      <c r="BA10" s="51"/>
      <c r="BB10" s="40">
        <f>データ!$W$6</f>
        <v>1438.96</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2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2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2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111</v>
      </c>
      <c r="BM66" s="85"/>
      <c r="BN66" s="85"/>
      <c r="BO66" s="85"/>
      <c r="BP66" s="85"/>
      <c r="BQ66" s="85"/>
      <c r="BR66" s="85"/>
      <c r="BS66" s="85"/>
      <c r="BT66" s="85"/>
      <c r="BU66" s="85"/>
      <c r="BV66" s="85"/>
      <c r="BW66" s="85"/>
      <c r="BX66" s="85"/>
      <c r="BY66" s="85"/>
      <c r="BZ66" s="8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8"/>
      <c r="BM82" s="89"/>
      <c r="BN82" s="89"/>
      <c r="BO82" s="89"/>
      <c r="BP82" s="89"/>
      <c r="BQ82" s="89"/>
      <c r="BR82" s="89"/>
      <c r="BS82" s="89"/>
      <c r="BT82" s="89"/>
      <c r="BU82" s="89"/>
      <c r="BV82" s="89"/>
      <c r="BW82" s="89"/>
      <c r="BX82" s="89"/>
      <c r="BY82" s="89"/>
      <c r="BZ82" s="90"/>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L6wZQ1OVmL7dvAijF+bn0XJwRnO2VQ8xurn+Q005HUCko6oNcGgkB3D7OrMbZs2iM7LyE4t/IHHG/Av6DU1iA==" saltValue="BzKBcfQmM3uYQsOoGjX4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473286</v>
      </c>
      <c r="D6" s="20">
        <f t="shared" si="3"/>
        <v>46</v>
      </c>
      <c r="E6" s="20">
        <f t="shared" si="3"/>
        <v>1</v>
      </c>
      <c r="F6" s="20">
        <f t="shared" si="3"/>
        <v>0</v>
      </c>
      <c r="G6" s="20">
        <f t="shared" si="3"/>
        <v>1</v>
      </c>
      <c r="H6" s="20" t="str">
        <f t="shared" si="3"/>
        <v>沖縄県　中城村</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95.43</v>
      </c>
      <c r="P6" s="21">
        <f t="shared" si="3"/>
        <v>99.98</v>
      </c>
      <c r="Q6" s="21">
        <f t="shared" si="3"/>
        <v>3730</v>
      </c>
      <c r="R6" s="21">
        <f t="shared" si="3"/>
        <v>22409</v>
      </c>
      <c r="S6" s="21">
        <f t="shared" si="3"/>
        <v>15.53</v>
      </c>
      <c r="T6" s="21">
        <f t="shared" si="3"/>
        <v>1442.95</v>
      </c>
      <c r="U6" s="21">
        <f t="shared" si="3"/>
        <v>22347</v>
      </c>
      <c r="V6" s="21">
        <f t="shared" si="3"/>
        <v>15.53</v>
      </c>
      <c r="W6" s="21">
        <f t="shared" si="3"/>
        <v>1438.96</v>
      </c>
      <c r="X6" s="22">
        <f>IF(X7="",NA(),X7)</f>
        <v>113.88</v>
      </c>
      <c r="Y6" s="22">
        <f t="shared" ref="Y6:AG6" si="4">IF(Y7="",NA(),Y7)</f>
        <v>112.8</v>
      </c>
      <c r="Z6" s="22">
        <f t="shared" si="4"/>
        <v>115.29</v>
      </c>
      <c r="AA6" s="22">
        <f t="shared" si="4"/>
        <v>115.14</v>
      </c>
      <c r="AB6" s="22">
        <f t="shared" si="4"/>
        <v>116.13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1425.17</v>
      </c>
      <c r="AU6" s="22">
        <f t="shared" ref="AU6:BC6" si="6">IF(AU7="",NA(),AU7)</f>
        <v>1555.22</v>
      </c>
      <c r="AV6" s="22">
        <f t="shared" si="6"/>
        <v>1553</v>
      </c>
      <c r="AW6" s="22">
        <f t="shared" si="6"/>
        <v>1517.95</v>
      </c>
      <c r="AX6" s="22">
        <f t="shared" si="6"/>
        <v>1218.76</v>
      </c>
      <c r="AY6" s="22">
        <f t="shared" si="6"/>
        <v>369.69</v>
      </c>
      <c r="AZ6" s="22">
        <f t="shared" si="6"/>
        <v>379.08</v>
      </c>
      <c r="BA6" s="22">
        <f t="shared" si="6"/>
        <v>367.55</v>
      </c>
      <c r="BB6" s="22">
        <f t="shared" si="6"/>
        <v>378.56</v>
      </c>
      <c r="BC6" s="22">
        <f t="shared" si="6"/>
        <v>364.46</v>
      </c>
      <c r="BD6" s="21" t="str">
        <f>IF(BD7="","",IF(BD7="-","【-】","【"&amp;SUBSTITUTE(TEXT(BD7,"#,##0.00"),"-","△")&amp;"】"))</f>
        <v>【252.29】</v>
      </c>
      <c r="BE6" s="22">
        <f>IF(BE7="",NA(),BE7)</f>
        <v>27.85</v>
      </c>
      <c r="BF6" s="22">
        <f t="shared" ref="BF6:BN6" si="7">IF(BF7="",NA(),BF7)</f>
        <v>25.28</v>
      </c>
      <c r="BG6" s="22">
        <f t="shared" si="7"/>
        <v>23.44</v>
      </c>
      <c r="BH6" s="22">
        <f t="shared" si="7"/>
        <v>20.399999999999999</v>
      </c>
      <c r="BI6" s="22">
        <f t="shared" si="7"/>
        <v>18.18</v>
      </c>
      <c r="BJ6" s="22">
        <f t="shared" si="7"/>
        <v>402.99</v>
      </c>
      <c r="BK6" s="22">
        <f t="shared" si="7"/>
        <v>398.98</v>
      </c>
      <c r="BL6" s="22">
        <f t="shared" si="7"/>
        <v>418.68</v>
      </c>
      <c r="BM6" s="22">
        <f t="shared" si="7"/>
        <v>395.68</v>
      </c>
      <c r="BN6" s="22">
        <f t="shared" si="7"/>
        <v>403.72</v>
      </c>
      <c r="BO6" s="21" t="str">
        <f>IF(BO7="","",IF(BO7="-","【-】","【"&amp;SUBSTITUTE(TEXT(BO7,"#,##0.00"),"-","△")&amp;"】"))</f>
        <v>【268.07】</v>
      </c>
      <c r="BP6" s="22">
        <f>IF(BP7="",NA(),BP7)</f>
        <v>110.45</v>
      </c>
      <c r="BQ6" s="22">
        <f t="shared" ref="BQ6:BY6" si="8">IF(BQ7="",NA(),BQ7)</f>
        <v>111.57</v>
      </c>
      <c r="BR6" s="22">
        <f t="shared" si="8"/>
        <v>109.21</v>
      </c>
      <c r="BS6" s="22">
        <f t="shared" si="8"/>
        <v>113.99</v>
      </c>
      <c r="BT6" s="22">
        <f t="shared" si="8"/>
        <v>115.81</v>
      </c>
      <c r="BU6" s="22">
        <f t="shared" si="8"/>
        <v>98.66</v>
      </c>
      <c r="BV6" s="22">
        <f t="shared" si="8"/>
        <v>98.64</v>
      </c>
      <c r="BW6" s="22">
        <f t="shared" si="8"/>
        <v>94.78</v>
      </c>
      <c r="BX6" s="22">
        <f t="shared" si="8"/>
        <v>97.59</v>
      </c>
      <c r="BY6" s="22">
        <f t="shared" si="8"/>
        <v>92.17</v>
      </c>
      <c r="BZ6" s="21" t="str">
        <f>IF(BZ7="","",IF(BZ7="-","【-】","【"&amp;SUBSTITUTE(TEXT(BZ7,"#,##0.00"),"-","△")&amp;"】"))</f>
        <v>【97.47】</v>
      </c>
      <c r="CA6" s="22">
        <f>IF(CA7="",NA(),CA7)</f>
        <v>183.54</v>
      </c>
      <c r="CB6" s="22">
        <f t="shared" ref="CB6:CJ6" si="9">IF(CB7="",NA(),CB7)</f>
        <v>181.18</v>
      </c>
      <c r="CC6" s="22">
        <f t="shared" si="9"/>
        <v>175.69</v>
      </c>
      <c r="CD6" s="22">
        <f t="shared" si="9"/>
        <v>176.1</v>
      </c>
      <c r="CE6" s="22">
        <f t="shared" si="9"/>
        <v>174.74</v>
      </c>
      <c r="CF6" s="22">
        <f t="shared" si="9"/>
        <v>178.59</v>
      </c>
      <c r="CG6" s="22">
        <f t="shared" si="9"/>
        <v>178.92</v>
      </c>
      <c r="CH6" s="22">
        <f t="shared" si="9"/>
        <v>181.3</v>
      </c>
      <c r="CI6" s="22">
        <f t="shared" si="9"/>
        <v>181.71</v>
      </c>
      <c r="CJ6" s="22">
        <f t="shared" si="9"/>
        <v>188.51</v>
      </c>
      <c r="CK6" s="21" t="str">
        <f>IF(CK7="","",IF(CK7="-","【-】","【"&amp;SUBSTITUTE(TEXT(CK7,"#,##0.00"),"-","△")&amp;"】"))</f>
        <v>【174.75】</v>
      </c>
      <c r="CL6" s="22">
        <f>IF(CL7="",NA(),CL7)</f>
        <v>83.69</v>
      </c>
      <c r="CM6" s="22">
        <f t="shared" ref="CM6:CU6" si="10">IF(CM7="",NA(),CM7)</f>
        <v>85.49</v>
      </c>
      <c r="CN6" s="22">
        <f t="shared" si="10"/>
        <v>88.8</v>
      </c>
      <c r="CO6" s="22">
        <f t="shared" si="10"/>
        <v>89.36</v>
      </c>
      <c r="CP6" s="22">
        <f t="shared" si="10"/>
        <v>88.21</v>
      </c>
      <c r="CQ6" s="22">
        <f t="shared" si="10"/>
        <v>55.03</v>
      </c>
      <c r="CR6" s="22">
        <f t="shared" si="10"/>
        <v>55.14</v>
      </c>
      <c r="CS6" s="22">
        <f t="shared" si="10"/>
        <v>55.89</v>
      </c>
      <c r="CT6" s="22">
        <f t="shared" si="10"/>
        <v>55.72</v>
      </c>
      <c r="CU6" s="22">
        <f t="shared" si="10"/>
        <v>55.31</v>
      </c>
      <c r="CV6" s="21" t="str">
        <f>IF(CV7="","",IF(CV7="-","【-】","【"&amp;SUBSTITUTE(TEXT(CV7,"#,##0.00"),"-","△")&amp;"】"))</f>
        <v>【59.97】</v>
      </c>
      <c r="CW6" s="22">
        <f>IF(CW7="",NA(),CW7)</f>
        <v>93.92</v>
      </c>
      <c r="CX6" s="22">
        <f t="shared" ref="CX6:DF6" si="11">IF(CX7="",NA(),CX7)</f>
        <v>94.07</v>
      </c>
      <c r="CY6" s="22">
        <f t="shared" si="11"/>
        <v>95.07</v>
      </c>
      <c r="CZ6" s="22">
        <f t="shared" si="11"/>
        <v>94.72</v>
      </c>
      <c r="DA6" s="22">
        <f t="shared" si="11"/>
        <v>93.9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46.37</v>
      </c>
      <c r="DI6" s="22">
        <f t="shared" ref="DI6:DQ6" si="12">IF(DI7="",NA(),DI7)</f>
        <v>47.44</v>
      </c>
      <c r="DJ6" s="22">
        <f t="shared" si="12"/>
        <v>48.74</v>
      </c>
      <c r="DK6" s="22">
        <f t="shared" si="12"/>
        <v>50.79</v>
      </c>
      <c r="DL6" s="22">
        <f t="shared" si="12"/>
        <v>52.22</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1.2</v>
      </c>
      <c r="EE6" s="22">
        <f t="shared" ref="EE6:EM6" si="14">IF(EE7="",NA(),EE7)</f>
        <v>1.01</v>
      </c>
      <c r="EF6" s="22">
        <f t="shared" si="14"/>
        <v>0.5</v>
      </c>
      <c r="EG6" s="22">
        <f t="shared" si="14"/>
        <v>0.11</v>
      </c>
      <c r="EH6" s="22">
        <f t="shared" si="14"/>
        <v>0.46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5">
      <c r="A7" s="15"/>
      <c r="B7" s="24">
        <v>2022</v>
      </c>
      <c r="C7" s="24">
        <v>473286</v>
      </c>
      <c r="D7" s="24">
        <v>46</v>
      </c>
      <c r="E7" s="24">
        <v>1</v>
      </c>
      <c r="F7" s="24">
        <v>0</v>
      </c>
      <c r="G7" s="24">
        <v>1</v>
      </c>
      <c r="H7" s="24" t="s">
        <v>93</v>
      </c>
      <c r="I7" s="24" t="s">
        <v>94</v>
      </c>
      <c r="J7" s="24" t="s">
        <v>95</v>
      </c>
      <c r="K7" s="24" t="s">
        <v>96</v>
      </c>
      <c r="L7" s="24" t="s">
        <v>97</v>
      </c>
      <c r="M7" s="24" t="s">
        <v>98</v>
      </c>
      <c r="N7" s="25" t="s">
        <v>99</v>
      </c>
      <c r="O7" s="25">
        <v>95.43</v>
      </c>
      <c r="P7" s="25">
        <v>99.98</v>
      </c>
      <c r="Q7" s="25">
        <v>3730</v>
      </c>
      <c r="R7" s="25">
        <v>22409</v>
      </c>
      <c r="S7" s="25">
        <v>15.53</v>
      </c>
      <c r="T7" s="25">
        <v>1442.95</v>
      </c>
      <c r="U7" s="25">
        <v>22347</v>
      </c>
      <c r="V7" s="25">
        <v>15.53</v>
      </c>
      <c r="W7" s="25">
        <v>1438.96</v>
      </c>
      <c r="X7" s="25">
        <v>113.88</v>
      </c>
      <c r="Y7" s="25">
        <v>112.8</v>
      </c>
      <c r="Z7" s="25">
        <v>115.29</v>
      </c>
      <c r="AA7" s="25">
        <v>115.14</v>
      </c>
      <c r="AB7" s="25">
        <v>116.13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1425.17</v>
      </c>
      <c r="AU7" s="25">
        <v>1555.22</v>
      </c>
      <c r="AV7" s="25">
        <v>1553</v>
      </c>
      <c r="AW7" s="25">
        <v>1517.95</v>
      </c>
      <c r="AX7" s="25">
        <v>1218.76</v>
      </c>
      <c r="AY7" s="25">
        <v>369.69</v>
      </c>
      <c r="AZ7" s="25">
        <v>379.08</v>
      </c>
      <c r="BA7" s="25">
        <v>367.55</v>
      </c>
      <c r="BB7" s="25">
        <v>378.56</v>
      </c>
      <c r="BC7" s="25">
        <v>364.46</v>
      </c>
      <c r="BD7" s="25">
        <v>252.29</v>
      </c>
      <c r="BE7" s="25">
        <v>27.85</v>
      </c>
      <c r="BF7" s="25">
        <v>25.28</v>
      </c>
      <c r="BG7" s="25">
        <v>23.44</v>
      </c>
      <c r="BH7" s="25">
        <v>20.399999999999999</v>
      </c>
      <c r="BI7" s="25">
        <v>18.18</v>
      </c>
      <c r="BJ7" s="25">
        <v>402.99</v>
      </c>
      <c r="BK7" s="25">
        <v>398.98</v>
      </c>
      <c r="BL7" s="25">
        <v>418.68</v>
      </c>
      <c r="BM7" s="25">
        <v>395.68</v>
      </c>
      <c r="BN7" s="25">
        <v>403.72</v>
      </c>
      <c r="BO7" s="25">
        <v>268.07</v>
      </c>
      <c r="BP7" s="25">
        <v>110.45</v>
      </c>
      <c r="BQ7" s="25">
        <v>111.57</v>
      </c>
      <c r="BR7" s="25">
        <v>109.21</v>
      </c>
      <c r="BS7" s="25">
        <v>113.99</v>
      </c>
      <c r="BT7" s="25">
        <v>115.81</v>
      </c>
      <c r="BU7" s="25">
        <v>98.66</v>
      </c>
      <c r="BV7" s="25">
        <v>98.64</v>
      </c>
      <c r="BW7" s="25">
        <v>94.78</v>
      </c>
      <c r="BX7" s="25">
        <v>97.59</v>
      </c>
      <c r="BY7" s="25">
        <v>92.17</v>
      </c>
      <c r="BZ7" s="25">
        <v>97.47</v>
      </c>
      <c r="CA7" s="25">
        <v>183.54</v>
      </c>
      <c r="CB7" s="25">
        <v>181.18</v>
      </c>
      <c r="CC7" s="25">
        <v>175.69</v>
      </c>
      <c r="CD7" s="25">
        <v>176.1</v>
      </c>
      <c r="CE7" s="25">
        <v>174.74</v>
      </c>
      <c r="CF7" s="25">
        <v>178.59</v>
      </c>
      <c r="CG7" s="25">
        <v>178.92</v>
      </c>
      <c r="CH7" s="25">
        <v>181.3</v>
      </c>
      <c r="CI7" s="25">
        <v>181.71</v>
      </c>
      <c r="CJ7" s="25">
        <v>188.51</v>
      </c>
      <c r="CK7" s="25">
        <v>174.75</v>
      </c>
      <c r="CL7" s="25">
        <v>83.69</v>
      </c>
      <c r="CM7" s="25">
        <v>85.49</v>
      </c>
      <c r="CN7" s="25">
        <v>88.8</v>
      </c>
      <c r="CO7" s="25">
        <v>89.36</v>
      </c>
      <c r="CP7" s="25">
        <v>88.21</v>
      </c>
      <c r="CQ7" s="25">
        <v>55.03</v>
      </c>
      <c r="CR7" s="25">
        <v>55.14</v>
      </c>
      <c r="CS7" s="25">
        <v>55.89</v>
      </c>
      <c r="CT7" s="25">
        <v>55.72</v>
      </c>
      <c r="CU7" s="25">
        <v>55.31</v>
      </c>
      <c r="CV7" s="25">
        <v>59.97</v>
      </c>
      <c r="CW7" s="25">
        <v>93.92</v>
      </c>
      <c r="CX7" s="25">
        <v>94.07</v>
      </c>
      <c r="CY7" s="25">
        <v>95.07</v>
      </c>
      <c r="CZ7" s="25">
        <v>94.72</v>
      </c>
      <c r="DA7" s="25">
        <v>93.9</v>
      </c>
      <c r="DB7" s="25">
        <v>81.900000000000006</v>
      </c>
      <c r="DC7" s="25">
        <v>81.39</v>
      </c>
      <c r="DD7" s="25">
        <v>81.27</v>
      </c>
      <c r="DE7" s="25">
        <v>81.260000000000005</v>
      </c>
      <c r="DF7" s="25">
        <v>80.36</v>
      </c>
      <c r="DG7" s="25">
        <v>89.76</v>
      </c>
      <c r="DH7" s="25">
        <v>46.37</v>
      </c>
      <c r="DI7" s="25">
        <v>47.44</v>
      </c>
      <c r="DJ7" s="25">
        <v>48.74</v>
      </c>
      <c r="DK7" s="25">
        <v>50.79</v>
      </c>
      <c r="DL7" s="25">
        <v>52.22</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1.2</v>
      </c>
      <c r="EE7" s="25">
        <v>1.01</v>
      </c>
      <c r="EF7" s="25">
        <v>0.5</v>
      </c>
      <c r="EG7" s="25">
        <v>0.11</v>
      </c>
      <c r="EH7" s="25">
        <v>0.46</v>
      </c>
      <c r="EI7" s="25">
        <v>0.5</v>
      </c>
      <c r="EJ7" s="25">
        <v>0.52</v>
      </c>
      <c r="EK7" s="25">
        <v>0.53</v>
      </c>
      <c r="EL7" s="25">
        <v>0.48</v>
      </c>
      <c r="EM7" s="25">
        <v>0.5</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dcterms:created xsi:type="dcterms:W3CDTF">2023-12-05T01:03:25Z</dcterms:created>
  <dcterms:modified xsi:type="dcterms:W3CDTF">2024-01-25T01:24:37Z</dcterms:modified>
  <cp:category/>
</cp:coreProperties>
</file>