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R6.1.16 公営企業に係る経営比較分析表（R4決算）\提出\"/>
    </mc:Choice>
  </mc:AlternateContent>
  <xr:revisionPtr revIDLastSave="0" documentId="13_ncr:1_{0F6D667C-67E9-4651-AC9B-18A02AA395A1}" xr6:coauthVersionLast="36" xr6:coauthVersionMax="36" xr10:uidLastSave="{00000000-0000-0000-0000-000000000000}"/>
  <workbookProtection workbookAlgorithmName="SHA-512" workbookHashValue="ThUgyIGDT7Y6gT7PYoj0ha9SsTcYzPyJhUdqSkU8iSN54whOnTSbQ5RzUdocg5Y/QD2VE3UxUMFnaMXkitF+QQ==" workbookSaltValue="ydGemztpWzUFbS3STMOKW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<sst xmlns="http://schemas.openxmlformats.org/spreadsheetml/2006/main" count="253" uniqueCount="117">
  <si>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</si>
  <si>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</si>
  <si>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</si>
  <si>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</si>
  <si>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</si>
  <si>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</si>
  <si>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</si>
  <si>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</si>
  <si>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</si>
  <si>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</si>
  <si>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</si>
  <si>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</si>
  <si>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</si>
  <si>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</si>
  <si>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</si>
  <si>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</si>
  <si>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</si>
  <si>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</si>
  <si>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</si>
  <si>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</si>
  <si>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</si>
  <si>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</si>
  <si>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</si>
  <si>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</si>
  <si>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</si>
  <si>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</si>
  <si>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</si>
  <si>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</si>
  <si>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</si>
  <si>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</si>
  <si>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</si>
  <si>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</si>
  <si>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</si>
  <si>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</si>
  <si>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</si>
  <si>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</si>
  <si>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</si>
  <si>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</si>
  <si>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</si>
  <si>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</si>
  <si>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</si>
  <si>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</si>
  <si>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</si>
  <si>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</si>
  <si>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</si>
  <si>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</si>
  <si>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</si>
  <si>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</si>
  <si>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</si>
  <si>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</si>
  <si>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</si>
  <si>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</si>
  <si>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</si>
  <si>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</si>
  <si>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</si>
  <si>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</si>
  <si>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</si>
  <si>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</si>
  <si>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</si>
  <si>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</si>
  <si>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</si>
  <si>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</si>
  <si>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</si>
  <si>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</si>
  <si>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</si>
  <si>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</si>
  <si>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</si>
  <si>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</si>
  <si>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</si>
  <si>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</si>
  <si>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</si>
  <si>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</si>
  <si>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</si>
  <si>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</si>
  <si>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</si>
  <si>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</si>
  <si>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</si>
  <si>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</si>
  <si>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</si>
  <si>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</si>
  <si>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</si>
  <si>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</si>
  <si>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</si>
  <si>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</si>
  <si>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</si>
  <si>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</si>
  <si>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</si>
  <si>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</si>
  <si>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</si>
  <si>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</si>
  <si>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</si>
  <si>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</si>
  <si>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</si>
  <si>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</si>
  <si>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</si>
  <si>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</si>
  <si>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</si>
  <si>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</si>
  <si>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</si>
  <si>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</si>
  <si>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</si>
  <si>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</si>
  <si>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</si>
  <si>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</si>
  <si>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</si>
  <si>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</si>
  <si>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</si>
  <si>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</si>
  <si>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</si>
  <si>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</si>
  <si>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</si>
  <si>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</si>
  <si>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</si>
  <si>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</si>
  <si>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老朽化した施設については、修繕箇所が増加し修繕費やその他維持管理費が増加傾向にあります。
　令和２年度以降は管渠更新が無かったため③管渠改善率が０となっています。
　今後は、終末処理場の統廃合や機能強化を行い、維持管理費の抑制に努めていきます。</t>
    <rPh sb="1" eb="4">
      <t>ロウキュウカ</t>
    </rPh>
    <rPh sb="6" eb="8">
      <t>シセツ</t>
    </rPh>
    <rPh sb="14" eb="16">
      <t>シュウゼン</t>
    </rPh>
    <rPh sb="16" eb="18">
      <t>カショ</t>
    </rPh>
    <rPh sb="19" eb="21">
      <t>ゾウカ</t>
    </rPh>
    <rPh sb="22" eb="24">
      <t>シュウゼン</t>
    </rPh>
    <rPh sb="24" eb="25">
      <t>ヒ</t>
    </rPh>
    <rPh sb="28" eb="29">
      <t>タ</t>
    </rPh>
    <rPh sb="29" eb="33">
      <t>イジカンリ</t>
    </rPh>
    <rPh sb="33" eb="34">
      <t>ヒ</t>
    </rPh>
    <rPh sb="35" eb="37">
      <t>ゾウカ</t>
    </rPh>
    <rPh sb="37" eb="39">
      <t>ケイコウ</t>
    </rPh>
    <rPh sb="47" eb="49">
      <t>レイワ</t>
    </rPh>
    <rPh sb="50" eb="52">
      <t>ネンド</t>
    </rPh>
    <rPh sb="52" eb="54">
      <t>イコウ</t>
    </rPh>
    <rPh sb="55" eb="57">
      <t>カンキョ</t>
    </rPh>
    <rPh sb="57" eb="59">
      <t>コウシン</t>
    </rPh>
    <rPh sb="60" eb="61">
      <t>ナ</t>
    </rPh>
    <rPh sb="67" eb="69">
      <t>カンキョ</t>
    </rPh>
    <rPh sb="69" eb="71">
      <t>カイゼン</t>
    </rPh>
    <rPh sb="71" eb="72">
      <t>リツ</t>
    </rPh>
    <rPh sb="84" eb="86">
      <t>コンゴ</t>
    </rPh>
    <rPh sb="88" eb="90">
      <t>シュウマツ</t>
    </rPh>
    <rPh sb="90" eb="93">
      <t>ショリバ</t>
    </rPh>
    <rPh sb="94" eb="97">
      <t>トウハイゴウ</t>
    </rPh>
    <rPh sb="98" eb="100">
      <t>キノウ</t>
    </rPh>
    <rPh sb="100" eb="102">
      <t>キョウカ</t>
    </rPh>
    <rPh sb="103" eb="104">
      <t>オコナ</t>
    </rPh>
    <rPh sb="106" eb="110">
      <t>イジカンリ</t>
    </rPh>
    <rPh sb="110" eb="111">
      <t>ヒ</t>
    </rPh>
    <rPh sb="112" eb="114">
      <t>ヨクセイ</t>
    </rPh>
    <rPh sb="115" eb="116">
      <t>ツト</t>
    </rPh>
    <phoneticPr fontId="4"/>
  </si>
  <si>
    <t>　本市は、令和元年度より地方公営企業法の一部を適用し地方公営企業会計へ移行したため、平成30年度の数値は0となっています。
　①経営収支比率は、100%を超えているものの、⑤経費回収率が50.83%と低く、全国及び類似団体平均値を下回っています。これは、汚水処理に係る費用が下水道使用料等で賄えておらず、一般会計からの繰入金で補てんし、事業運営を行っていることによるものです。
　③流動比率が100%を下回っており、支払い能力が低い状況となっています。
　④企業債残高対事業規模比率は、全国及び類似団体の平均値を上回っており、施設改築整備に伴う公債費負担が高額なのに対して、使用料金収入のみで補うことができず高い数値となっています。
　⑥汚水処理原価は、全国及び類似団体の平均値を下回っています。
　⑦施設利用率は、100%を下回っていますが、これは汚水流入量のピーク時でも安定的に処理を行うこと及び今後の整備による増加を考慮していることによるものです。
　⑧水洗化率は、全国及び類似団体の平均値を下回っているため、今後も接続推進員等による未接続世帯への訪問などを行い普及促進に努めていきます。</t>
    <rPh sb="1" eb="3">
      <t>ホンシ</t>
    </rPh>
    <rPh sb="5" eb="7">
      <t>レイワ</t>
    </rPh>
    <rPh sb="7" eb="8">
      <t>モト</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7">
      <t>ネン</t>
    </rPh>
    <rPh sb="47" eb="48">
      <t>ド</t>
    </rPh>
    <rPh sb="49" eb="51">
      <t>スウチ</t>
    </rPh>
    <rPh sb="64" eb="66">
      <t>ケイエイ</t>
    </rPh>
    <rPh sb="66" eb="68">
      <t>シュウシ</t>
    </rPh>
    <rPh sb="68" eb="70">
      <t>ヒリツ</t>
    </rPh>
    <rPh sb="77" eb="78">
      <t>コ</t>
    </rPh>
    <rPh sb="87" eb="89">
      <t>ケイヒ</t>
    </rPh>
    <rPh sb="89" eb="92">
      <t>カイシュウリツ</t>
    </rPh>
    <rPh sb="100" eb="101">
      <t>ヒク</t>
    </rPh>
    <rPh sb="103" eb="105">
      <t>ゼンコク</t>
    </rPh>
    <rPh sb="105" eb="106">
      <t>オヨ</t>
    </rPh>
    <rPh sb="107" eb="111">
      <t>ルイジダンタイ</t>
    </rPh>
    <rPh sb="111" eb="114">
      <t>ヘイキンチ</t>
    </rPh>
    <rPh sb="115" eb="117">
      <t>シタマワ</t>
    </rPh>
    <rPh sb="127" eb="129">
      <t>オスイ</t>
    </rPh>
    <rPh sb="129" eb="131">
      <t>ショリ</t>
    </rPh>
    <rPh sb="132" eb="133">
      <t>カカ</t>
    </rPh>
    <rPh sb="134" eb="136">
      <t>ヒヨウ</t>
    </rPh>
    <rPh sb="137" eb="140">
      <t>ゲスイドウ</t>
    </rPh>
    <rPh sb="140" eb="143">
      <t>シヨウリョウ</t>
    </rPh>
    <rPh sb="143" eb="144">
      <t>ナド</t>
    </rPh>
    <rPh sb="145" eb="146">
      <t>マカナ</t>
    </rPh>
    <rPh sb="152" eb="154">
      <t>イッパン</t>
    </rPh>
    <rPh sb="154" eb="156">
      <t>カイケイ</t>
    </rPh>
    <rPh sb="159" eb="162">
      <t>クリイレキン</t>
    </rPh>
    <rPh sb="191" eb="193">
      <t>リュウドウ</t>
    </rPh>
    <rPh sb="193" eb="195">
      <t>ヒリツ</t>
    </rPh>
    <rPh sb="201" eb="203">
      <t>シタマワ</t>
    </rPh>
    <rPh sb="208" eb="210">
      <t>シハラ</t>
    </rPh>
    <rPh sb="211" eb="213">
      <t>ノウリョク</t>
    </rPh>
    <rPh sb="214" eb="215">
      <t>ヒク</t>
    </rPh>
    <rPh sb="216" eb="218">
      <t>ジョウキョウ</t>
    </rPh>
    <rPh sb="229" eb="232">
      <t>キギョウサイ</t>
    </rPh>
    <rPh sb="232" eb="234">
      <t>ザンダカ</t>
    </rPh>
    <rPh sb="234" eb="235">
      <t>タイ</t>
    </rPh>
    <rPh sb="235" eb="237">
      <t>ジギョウ</t>
    </rPh>
    <rPh sb="237" eb="239">
      <t>キボ</t>
    </rPh>
    <rPh sb="239" eb="241">
      <t>ヒリツ</t>
    </rPh>
    <rPh sb="243" eb="245">
      <t>ゼンコク</t>
    </rPh>
    <rPh sb="245" eb="246">
      <t>オヨ</t>
    </rPh>
    <rPh sb="247" eb="251">
      <t>ルイジダンタイ</t>
    </rPh>
    <rPh sb="252" eb="255">
      <t>ヘイキンチ</t>
    </rPh>
    <rPh sb="256" eb="258">
      <t>ウワマワ</t>
    </rPh>
    <rPh sb="263" eb="265">
      <t>シセツ</t>
    </rPh>
    <rPh sb="265" eb="267">
      <t>カイチク</t>
    </rPh>
    <rPh sb="267" eb="269">
      <t>セイビ</t>
    </rPh>
    <rPh sb="270" eb="271">
      <t>トモナ</t>
    </rPh>
    <rPh sb="272" eb="275">
      <t>コウサイヒ</t>
    </rPh>
    <rPh sb="275" eb="277">
      <t>フタン</t>
    </rPh>
    <rPh sb="278" eb="280">
      <t>コウガク</t>
    </rPh>
    <rPh sb="283" eb="284">
      <t>タイ</t>
    </rPh>
    <rPh sb="287" eb="290">
      <t>シヨウリョウ</t>
    </rPh>
    <rPh sb="290" eb="291">
      <t>キン</t>
    </rPh>
    <rPh sb="291" eb="293">
      <t>シュウニュウ</t>
    </rPh>
    <rPh sb="296" eb="297">
      <t>オギナ</t>
    </rPh>
    <rPh sb="304" eb="305">
      <t>タカ</t>
    </rPh>
    <rPh sb="306" eb="308">
      <t>スウチ</t>
    </rPh>
    <rPh sb="319" eb="321">
      <t>オスイ</t>
    </rPh>
    <rPh sb="321" eb="323">
      <t>ショリ</t>
    </rPh>
    <rPh sb="323" eb="325">
      <t>ゲンカ</t>
    </rPh>
    <rPh sb="327" eb="329">
      <t>ゼンコク</t>
    </rPh>
    <rPh sb="329" eb="330">
      <t>オヨ</t>
    </rPh>
    <rPh sb="331" eb="333">
      <t>ルイジ</t>
    </rPh>
    <rPh sb="333" eb="335">
      <t>ダンタイ</t>
    </rPh>
    <rPh sb="336" eb="339">
      <t>ヘイキンチ</t>
    </rPh>
    <rPh sb="340" eb="342">
      <t>シタマワ</t>
    </rPh>
    <rPh sb="351" eb="353">
      <t>シセツ</t>
    </rPh>
    <rPh sb="353" eb="355">
      <t>リヨウ</t>
    </rPh>
    <rPh sb="355" eb="356">
      <t>リツ</t>
    </rPh>
    <rPh sb="363" eb="365">
      <t>シタマワ</t>
    </rPh>
    <rPh sb="430" eb="433">
      <t>スイセンカ</t>
    </rPh>
    <rPh sb="433" eb="434">
      <t>リツ</t>
    </rPh>
    <rPh sb="436" eb="438">
      <t>ゼンコク</t>
    </rPh>
    <rPh sb="438" eb="439">
      <t>オヨ</t>
    </rPh>
    <rPh sb="477" eb="479">
      <t>ホウモン</t>
    </rPh>
    <rPh sb="482" eb="483">
      <t>オコナ</t>
    </rPh>
    <rPh sb="484" eb="486">
      <t>フキュウ</t>
    </rPh>
    <rPh sb="486" eb="488">
      <t>ソクシン</t>
    </rPh>
    <rPh sb="489" eb="490">
      <t>ツト</t>
    </rPh>
    <phoneticPr fontId="4"/>
  </si>
  <si>
    <t>　本市における農業集落排水事業は、平成11年に供用開始され、現在12箇所の終末処理場があります。処理区域が広く、施設数が多いことにより維持管理運営は煩雑であり維持管理費の増加、老朽化に伴う更新設備投資に係る経費の増大が懸念され、一般会計繰入金への依存度も高く、非常に厳しい経営状況となっています。令和3年4月1日に料金改定を行いましたが、引き続き料金改定を含め経営の健全化・効率化を図って参ります。</t>
    <rPh sb="1" eb="2">
      <t>ホン</t>
    </rPh>
    <rPh sb="2" eb="3">
      <t>シ</t>
    </rPh>
    <rPh sb="7" eb="9">
      <t>ノウギョウ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4" eb="36">
      <t>カショ</t>
    </rPh>
    <rPh sb="37" eb="39">
      <t>シュウマツ</t>
    </rPh>
    <rPh sb="39" eb="42">
      <t>ショリバ</t>
    </rPh>
    <rPh sb="48" eb="50">
      <t>ショリ</t>
    </rPh>
    <rPh sb="50" eb="52">
      <t>クイキ</t>
    </rPh>
    <rPh sb="53" eb="54">
      <t>ヒロ</t>
    </rPh>
    <rPh sb="56" eb="59">
      <t>シセツスウ</t>
    </rPh>
    <rPh sb="60" eb="61">
      <t>オオ</t>
    </rPh>
    <rPh sb="67" eb="71">
      <t>イジカンリ</t>
    </rPh>
    <rPh sb="71" eb="73">
      <t>ウンエイ</t>
    </rPh>
    <rPh sb="74" eb="76">
      <t>ハンザツ</t>
    </rPh>
    <rPh sb="79" eb="83">
      <t>イジカンリ</t>
    </rPh>
    <rPh sb="83" eb="84">
      <t>ヒ</t>
    </rPh>
    <rPh sb="85" eb="87">
      <t>ゾウカ</t>
    </rPh>
    <rPh sb="88" eb="91">
      <t>ロウキュウカ</t>
    </rPh>
    <rPh sb="92" eb="93">
      <t>トモナ</t>
    </rPh>
    <rPh sb="94" eb="96">
      <t>コウシン</t>
    </rPh>
    <rPh sb="96" eb="98">
      <t>セツビ</t>
    </rPh>
    <rPh sb="98" eb="100">
      <t>トウシ</t>
    </rPh>
    <rPh sb="101" eb="102">
      <t>カカ</t>
    </rPh>
    <rPh sb="103" eb="105">
      <t>ケイヒ</t>
    </rPh>
    <rPh sb="114" eb="116">
      <t>イッパン</t>
    </rPh>
    <rPh sb="116" eb="118">
      <t>カイケイ</t>
    </rPh>
    <rPh sb="118" eb="121">
      <t>クリイレキン</t>
    </rPh>
    <rPh sb="123" eb="125">
      <t>イゾン</t>
    </rPh>
    <rPh sb="125" eb="126">
      <t>ド</t>
    </rPh>
    <rPh sb="127" eb="128">
      <t>タカ</t>
    </rPh>
    <rPh sb="130" eb="132">
      <t>ヒジョウ</t>
    </rPh>
    <rPh sb="133" eb="134">
      <t>キビ</t>
    </rPh>
    <rPh sb="136" eb="138">
      <t>ケイエイ</t>
    </rPh>
    <rPh sb="138" eb="140">
      <t>ジョウキョウ</t>
    </rPh>
    <rPh sb="148" eb="150">
      <t>レイワ</t>
    </rPh>
    <rPh sb="151" eb="152">
      <t>ネン</t>
    </rPh>
    <rPh sb="153" eb="154">
      <t>ガツ</t>
    </rPh>
    <rPh sb="155" eb="156">
      <t>ヒ</t>
    </rPh>
    <rPh sb="157" eb="159">
      <t>リョウキン</t>
    </rPh>
    <rPh sb="159" eb="161">
      <t>カイテイ</t>
    </rPh>
    <rPh sb="162" eb="163">
      <t>オコナ</t>
    </rPh>
    <rPh sb="169" eb="170">
      <t>ヒ</t>
    </rPh>
    <rPh sb="171" eb="172">
      <t>ツヅ</t>
    </rPh>
    <rPh sb="173" eb="175">
      <t>リョウキン</t>
    </rPh>
    <rPh sb="175" eb="177">
      <t>カイテイ</t>
    </rPh>
    <rPh sb="178" eb="179">
      <t>フク</t>
    </rPh>
    <rPh sb="180" eb="182">
      <t>ケイエイ</t>
    </rPh>
    <rPh sb="183" eb="186">
      <t>ケンゼンカ</t>
    </rPh>
    <rPh sb="187" eb="190">
      <t>コウリツカ</t>
    </rPh>
    <rPh sb="191" eb="192">
      <t>ハカ</t>
    </rPh>
    <rPh sb="194" eb="195">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</si>
</sst>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1C-495B-BAF7-169F4F9FDC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DA1C-495B-BAF7-169F4F9FDC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54.85</c:v>
                </c:pt>
                <c:pt idx="2">
                  <c:v>57.06</c:v>
                </c:pt>
                <c:pt idx="3">
                  <c:v>57.71</c:v>
                </c:pt>
                <c:pt idx="4">
                  <c:v>58.19</c:v>
                </c:pt>
              </c:numCache>
            </c:numRef>
          </c:val>
          <c:extLst>
            <c:ext xmlns:c16="http://schemas.microsoft.com/office/drawing/2014/chart" uri="{C3380CC4-5D6E-409C-BE32-E72D297353CC}">
              <c16:uniqueId val="{00000000-4166-4119-A7E5-35888D477D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4166-4119-A7E5-35888D477D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78.17</c:v>
                </c:pt>
                <c:pt idx="2">
                  <c:v>79.44</c:v>
                </c:pt>
                <c:pt idx="3">
                  <c:v>80.3</c:v>
                </c:pt>
                <c:pt idx="4">
                  <c:v>81.12</c:v>
                </c:pt>
              </c:numCache>
            </c:numRef>
          </c:val>
          <c:extLst>
            <c:ext xmlns:c16="http://schemas.microsoft.com/office/drawing/2014/chart" uri="{C3380CC4-5D6E-409C-BE32-E72D297353CC}">
              <c16:uniqueId val="{00000000-56B3-45F0-BBD3-CDA6E8DF20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56B3-45F0-BBD3-CDA6E8DF20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106.32</c:v>
                </c:pt>
                <c:pt idx="2">
                  <c:v>113.43</c:v>
                </c:pt>
                <c:pt idx="3">
                  <c:v>105.71</c:v>
                </c:pt>
                <c:pt idx="4">
                  <c:v>106.06</c:v>
                </c:pt>
              </c:numCache>
            </c:numRef>
          </c:val>
          <c:extLst>
            <c:ext xmlns:c16="http://schemas.microsoft.com/office/drawing/2014/chart" uri="{C3380CC4-5D6E-409C-BE32-E72D297353CC}">
              <c16:uniqueId val="{00000000-653B-4D76-8839-DA76119F6B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653B-4D76-8839-DA76119F6B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5.72</c:v>
                </c:pt>
                <c:pt idx="2">
                  <c:v>9.18</c:v>
                </c:pt>
                <c:pt idx="3">
                  <c:v>12.52</c:v>
                </c:pt>
                <c:pt idx="4">
                  <c:v>15.4</c:v>
                </c:pt>
              </c:numCache>
            </c:numRef>
          </c:val>
          <c:extLst>
            <c:ext xmlns:c16="http://schemas.microsoft.com/office/drawing/2014/chart" uri="{C3380CC4-5D6E-409C-BE32-E72D297353CC}">
              <c16:uniqueId val="{00000000-FA38-438D-A0E2-C182C44EC3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FA38-438D-A0E2-C182C44EC3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77E-4C98-BB10-9E638DF14B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677E-4C98-BB10-9E638DF14B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612-491D-8D3E-E25A0BB124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5612-491D-8D3E-E25A0BB124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82.22</c:v>
                </c:pt>
                <c:pt idx="2">
                  <c:v>97.81</c:v>
                </c:pt>
                <c:pt idx="3">
                  <c:v>92.35</c:v>
                </c:pt>
                <c:pt idx="4">
                  <c:v>82.74</c:v>
                </c:pt>
              </c:numCache>
            </c:numRef>
          </c:val>
          <c:extLst>
            <c:ext xmlns:c16="http://schemas.microsoft.com/office/drawing/2014/chart" uri="{C3380CC4-5D6E-409C-BE32-E72D297353CC}">
              <c16:uniqueId val="{00000000-F107-497F-82EB-6088C9DAD9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F107-497F-82EB-6088C9DAD9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1232.04</c:v>
                </c:pt>
                <c:pt idx="2">
                  <c:v>1148.7</c:v>
                </c:pt>
                <c:pt idx="3">
                  <c:v>1031.04</c:v>
                </c:pt>
                <c:pt idx="4">
                  <c:v>957.09</c:v>
                </c:pt>
              </c:numCache>
            </c:numRef>
          </c:val>
          <c:extLst>
            <c:ext xmlns:c16="http://schemas.microsoft.com/office/drawing/2014/chart" uri="{C3380CC4-5D6E-409C-BE32-E72D297353CC}">
              <c16:uniqueId val="{00000000-ED0B-4E47-8B47-1FA4A07ACD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ED0B-4E47-8B47-1FA4A07ACD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48.85</c:v>
                </c:pt>
                <c:pt idx="2">
                  <c:v>48.45</c:v>
                </c:pt>
                <c:pt idx="3">
                  <c:v>50.59</c:v>
                </c:pt>
                <c:pt idx="4">
                  <c:v>50.83</c:v>
                </c:pt>
              </c:numCache>
            </c:numRef>
          </c:val>
          <c:extLst>
            <c:ext xmlns:c16="http://schemas.microsoft.com/office/drawing/2014/chart" uri="{C3380CC4-5D6E-409C-BE32-E72D297353CC}">
              <c16:uniqueId val="{00000000-38C5-4132-98AA-B5CD97F569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38C5-4132-98AA-B5CD97F569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D180-4679-9C87-14026EC279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180-4679-9C87-14026EC279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4" zoomScale="85" zoomScaleNormal="85" workbookViewId="0">
      <selection activeCell="CF69" sqref="CF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南城市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45928</v>
      </c>
      <c r="AM8" s="46"/>
      <c r="AN8" s="46"/>
      <c r="AO8" s="46"/>
      <c r="AP8" s="46"/>
      <c r="AQ8" s="46"/>
      <c r="AR8" s="46"/>
      <c r="AS8" s="46"/>
      <c r="AT8" s="45">
        <f>データ!T6</f>
        <v>49.94</v>
      </c>
      <c r="AU8" s="45"/>
      <c r="AV8" s="45"/>
      <c r="AW8" s="45"/>
      <c r="AX8" s="45"/>
      <c r="AY8" s="45"/>
      <c r="AZ8" s="45"/>
      <c r="BA8" s="45"/>
      <c r="BB8" s="45">
        <f>データ!U6</f>
        <v>919.66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89.26</v>
      </c>
      <c r="J10" s="45"/>
      <c r="K10" s="45"/>
      <c r="L10" s="45"/>
      <c r="M10" s="45"/>
      <c r="N10" s="45"/>
      <c r="O10" s="45"/>
      <c r="P10" s="45">
        <f>データ!P6</f>
        <v>42.76</v>
      </c>
      <c r="Q10" s="45"/>
      <c r="R10" s="45"/>
      <c r="S10" s="45"/>
      <c r="T10" s="45"/>
      <c r="U10" s="45"/>
      <c r="V10" s="45"/>
      <c r="W10" s="45">
        <f>データ!Q6</f>
        <v>100</v>
      </c>
      <c r="X10" s="45"/>
      <c r="Y10" s="45"/>
      <c r="Z10" s="45"/>
      <c r="AA10" s="45"/>
      <c r="AB10" s="45"/>
      <c r="AC10" s="45"/>
      <c r="AD10" s="46">
        <f>データ!R6</f>
        <v>1453</v>
      </c>
      <c r="AE10" s="46"/>
      <c r="AF10" s="46"/>
      <c r="AG10" s="46"/>
      <c r="AH10" s="46"/>
      <c r="AI10" s="46"/>
      <c r="AJ10" s="46"/>
      <c r="AK10" s="2"/>
      <c r="AL10" s="46">
        <f>データ!V6</f>
        <v>19674</v>
      </c>
      <c r="AM10" s="46"/>
      <c r="AN10" s="46"/>
      <c r="AO10" s="46"/>
      <c r="AP10" s="46"/>
      <c r="AQ10" s="46"/>
      <c r="AR10" s="46"/>
      <c r="AS10" s="46"/>
      <c r="AT10" s="45">
        <f>データ!W6</f>
        <v>9.09</v>
      </c>
      <c r="AU10" s="45"/>
      <c r="AV10" s="45"/>
      <c r="AW10" s="45"/>
      <c r="AX10" s="45"/>
      <c r="AY10" s="45"/>
      <c r="AZ10" s="45"/>
      <c r="BA10" s="45"/>
      <c r="BB10" s="45">
        <f>データ!X6</f>
        <v>2164.36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3XDZC0DOLa594TcNx/PxgZRyUdr8TYoJnPtlWIenENpBRKa3wANV3LfQYKNvwd/SzvgR8FvoQKzRtF12Sdzdw==" saltValue="lC9+LQAXnrKi03k5msNY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472158</v>
      </c>
      <c r="D6" s="19">
        <f t="shared" si="3"/>
        <v>46</v>
      </c>
      <c r="E6" s="19">
        <f t="shared" si="3"/>
        <v>17</v>
      </c>
      <c r="F6" s="19">
        <f t="shared" si="3"/>
        <v>5</v>
      </c>
      <c r="G6" s="19">
        <f t="shared" si="3"/>
        <v>0</v>
      </c>
      <c r="H6" s="19" t="str">
        <f t="shared" si="3"/>
        <v>沖縄県　南城市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89.26</v>
      </c>
      <c r="P6" s="20">
        <f t="shared" si="3"/>
        <v>42.76</v>
      </c>
      <c r="Q6" s="20">
        <f t="shared" si="3"/>
        <v>100</v>
      </c>
      <c r="R6" s="20">
        <f t="shared" si="3"/>
        <v>1453</v>
      </c>
      <c r="S6" s="20">
        <f t="shared" si="3"/>
        <v>45928</v>
      </c>
      <c r="T6" s="20">
        <f t="shared" si="3"/>
        <v>49.94</v>
      </c>
      <c r="U6" s="20">
        <f t="shared" si="3"/>
        <v>919.66</v>
      </c>
      <c r="V6" s="20">
        <f t="shared" si="3"/>
        <v>19674</v>
      </c>
      <c r="W6" s="20">
        <f t="shared" si="3"/>
        <v>9.09</v>
      </c>
      <c r="X6" s="20">
        <f t="shared" si="3"/>
        <v>2164.36</v>
      </c>
      <c r="Y6" s="21" t="str">
        <f>IF(Y7="",NA(),Y7)</f>
        <v>-</v>
      </c>
      <c r="Z6" s="21">
        <f t="shared" ref="Z6:AH6" si="4">IF(Z7="",NA(),Z7)</f>
        <v>106.32</v>
      </c>
      <c r="AA6" s="21">
        <f t="shared" si="4"/>
        <v>113.43</v>
      </c>
      <c r="AB6" s="21">
        <f t="shared" si="4"/>
        <v>105.71</v>
      </c>
      <c r="AC6" s="21">
        <f t="shared" si="4"/>
        <v>106.06</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82.22</v>
      </c>
      <c r="AW6" s="21">
        <f t="shared" si="6"/>
        <v>97.81</v>
      </c>
      <c r="AX6" s="21">
        <f t="shared" si="6"/>
        <v>92.35</v>
      </c>
      <c r="AY6" s="21">
        <f t="shared" si="6"/>
        <v>82.74</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1232.04</v>
      </c>
      <c r="BH6" s="21">
        <f t="shared" si="7"/>
        <v>1148.7</v>
      </c>
      <c r="BI6" s="21">
        <f t="shared" si="7"/>
        <v>1031.04</v>
      </c>
      <c r="BJ6" s="21">
        <f t="shared" si="7"/>
        <v>957.09</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48.85</v>
      </c>
      <c r="BS6" s="21">
        <f t="shared" si="8"/>
        <v>48.45</v>
      </c>
      <c r="BT6" s="21">
        <f t="shared" si="8"/>
        <v>50.59</v>
      </c>
      <c r="BU6" s="21">
        <f t="shared" si="8"/>
        <v>50.83</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150</v>
      </c>
      <c r="CD6" s="21">
        <f t="shared" si="9"/>
        <v>150</v>
      </c>
      <c r="CE6" s="21">
        <f t="shared" si="9"/>
        <v>150</v>
      </c>
      <c r="CF6" s="21">
        <f t="shared" si="9"/>
        <v>150</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54.85</v>
      </c>
      <c r="CO6" s="21">
        <f t="shared" si="10"/>
        <v>57.06</v>
      </c>
      <c r="CP6" s="21">
        <f t="shared" si="10"/>
        <v>57.71</v>
      </c>
      <c r="CQ6" s="21">
        <f t="shared" si="10"/>
        <v>58.19</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78.17</v>
      </c>
      <c r="CZ6" s="21">
        <f t="shared" si="11"/>
        <v>79.44</v>
      </c>
      <c r="DA6" s="21">
        <f t="shared" si="11"/>
        <v>80.3</v>
      </c>
      <c r="DB6" s="21">
        <f t="shared" si="11"/>
        <v>81.12</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5.72</v>
      </c>
      <c r="DK6" s="21">
        <f t="shared" si="12"/>
        <v>9.18</v>
      </c>
      <c r="DL6" s="21">
        <f t="shared" si="12"/>
        <v>12.52</v>
      </c>
      <c r="DM6" s="21">
        <f t="shared" si="12"/>
        <v>15.4</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0.24</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472158</v>
      </c>
      <c r="D7" s="23">
        <v>46</v>
      </c>
      <c r="E7" s="23">
        <v>17</v>
      </c>
      <c r="F7" s="23">
        <v>5</v>
      </c>
      <c r="G7" s="23">
        <v>0</v>
      </c>
      <c r="H7" s="23" t="s">
        <v>96</v>
      </c>
      <c r="I7" s="23" t="s">
        <v>97</v>
      </c>
      <c r="J7" s="23" t="s">
        <v>98</v>
      </c>
      <c r="K7" s="23" t="s">
        <v>99</v>
      </c>
      <c r="L7" s="23" t="s">
        <v>100</v>
      </c>
      <c r="M7" s="23" t="s">
        <v>101</v>
      </c>
      <c r="N7" s="24" t="s">
        <v>102</v>
      </c>
      <c r="O7" s="24">
        <v>89.26</v>
      </c>
      <c r="P7" s="24">
        <v>42.76</v>
      </c>
      <c r="Q7" s="24">
        <v>100</v>
      </c>
      <c r="R7" s="24">
        <v>1453</v>
      </c>
      <c r="S7" s="24">
        <v>45928</v>
      </c>
      <c r="T7" s="24">
        <v>49.94</v>
      </c>
      <c r="U7" s="24">
        <v>919.66</v>
      </c>
      <c r="V7" s="24">
        <v>19674</v>
      </c>
      <c r="W7" s="24">
        <v>9.09</v>
      </c>
      <c r="X7" s="24">
        <v>2164.36</v>
      </c>
      <c r="Y7" s="24" t="s">
        <v>102</v>
      </c>
      <c r="Z7" s="24">
        <v>106.32</v>
      </c>
      <c r="AA7" s="24">
        <v>113.43</v>
      </c>
      <c r="AB7" s="24">
        <v>105.71</v>
      </c>
      <c r="AC7" s="24">
        <v>106.06</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82.22</v>
      </c>
      <c r="AW7" s="24">
        <v>97.81</v>
      </c>
      <c r="AX7" s="24">
        <v>92.35</v>
      </c>
      <c r="AY7" s="24">
        <v>82.74</v>
      </c>
      <c r="AZ7" s="24" t="s">
        <v>102</v>
      </c>
      <c r="BA7" s="24">
        <v>26.99</v>
      </c>
      <c r="BB7" s="24">
        <v>29.13</v>
      </c>
      <c r="BC7" s="24">
        <v>35.69</v>
      </c>
      <c r="BD7" s="24">
        <v>38.4</v>
      </c>
      <c r="BE7" s="24">
        <v>36.94</v>
      </c>
      <c r="BF7" s="24" t="s">
        <v>102</v>
      </c>
      <c r="BG7" s="24">
        <v>1232.04</v>
      </c>
      <c r="BH7" s="24">
        <v>1148.7</v>
      </c>
      <c r="BI7" s="24">
        <v>1031.04</v>
      </c>
      <c r="BJ7" s="24">
        <v>957.09</v>
      </c>
      <c r="BK7" s="24" t="s">
        <v>102</v>
      </c>
      <c r="BL7" s="24">
        <v>826.83</v>
      </c>
      <c r="BM7" s="24">
        <v>867.83</v>
      </c>
      <c r="BN7" s="24">
        <v>791.76</v>
      </c>
      <c r="BO7" s="24">
        <v>900.82</v>
      </c>
      <c r="BP7" s="24">
        <v>809.19</v>
      </c>
      <c r="BQ7" s="24" t="s">
        <v>102</v>
      </c>
      <c r="BR7" s="24">
        <v>48.85</v>
      </c>
      <c r="BS7" s="24">
        <v>48.45</v>
      </c>
      <c r="BT7" s="24">
        <v>50.59</v>
      </c>
      <c r="BU7" s="24">
        <v>50.83</v>
      </c>
      <c r="BV7" s="24" t="s">
        <v>102</v>
      </c>
      <c r="BW7" s="24">
        <v>57.31</v>
      </c>
      <c r="BX7" s="24">
        <v>57.08</v>
      </c>
      <c r="BY7" s="24">
        <v>56.26</v>
      </c>
      <c r="BZ7" s="24">
        <v>52.94</v>
      </c>
      <c r="CA7" s="24">
        <v>57.02</v>
      </c>
      <c r="CB7" s="24" t="s">
        <v>102</v>
      </c>
      <c r="CC7" s="24">
        <v>150</v>
      </c>
      <c r="CD7" s="24">
        <v>150</v>
      </c>
      <c r="CE7" s="24">
        <v>150</v>
      </c>
      <c r="CF7" s="24">
        <v>150</v>
      </c>
      <c r="CG7" s="24" t="s">
        <v>102</v>
      </c>
      <c r="CH7" s="24">
        <v>273.52</v>
      </c>
      <c r="CI7" s="24">
        <v>274.99</v>
      </c>
      <c r="CJ7" s="24">
        <v>282.08999999999997</v>
      </c>
      <c r="CK7" s="24">
        <v>303.27999999999997</v>
      </c>
      <c r="CL7" s="24">
        <v>273.68</v>
      </c>
      <c r="CM7" s="24" t="s">
        <v>102</v>
      </c>
      <c r="CN7" s="24">
        <v>54.85</v>
      </c>
      <c r="CO7" s="24">
        <v>57.06</v>
      </c>
      <c r="CP7" s="24">
        <v>57.71</v>
      </c>
      <c r="CQ7" s="24">
        <v>58.19</v>
      </c>
      <c r="CR7" s="24" t="s">
        <v>102</v>
      </c>
      <c r="CS7" s="24">
        <v>50.14</v>
      </c>
      <c r="CT7" s="24">
        <v>54.83</v>
      </c>
      <c r="CU7" s="24">
        <v>66.53</v>
      </c>
      <c r="CV7" s="24">
        <v>52.35</v>
      </c>
      <c r="CW7" s="24">
        <v>52.55</v>
      </c>
      <c r="CX7" s="24" t="s">
        <v>102</v>
      </c>
      <c r="CY7" s="24">
        <v>78.17</v>
      </c>
      <c r="CZ7" s="24">
        <v>79.44</v>
      </c>
      <c r="DA7" s="24">
        <v>80.3</v>
      </c>
      <c r="DB7" s="24">
        <v>81.12</v>
      </c>
      <c r="DC7" s="24" t="s">
        <v>102</v>
      </c>
      <c r="DD7" s="24">
        <v>84.98</v>
      </c>
      <c r="DE7" s="24">
        <v>84.7</v>
      </c>
      <c r="DF7" s="24">
        <v>84.67</v>
      </c>
      <c r="DG7" s="24">
        <v>84.39</v>
      </c>
      <c r="DH7" s="24">
        <v>87.3</v>
      </c>
      <c r="DI7" s="24" t="s">
        <v>102</v>
      </c>
      <c r="DJ7" s="24">
        <v>5.72</v>
      </c>
      <c r="DK7" s="24">
        <v>9.18</v>
      </c>
      <c r="DL7" s="24">
        <v>12.52</v>
      </c>
      <c r="DM7" s="24">
        <v>15.4</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0.24</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2024-01-30T04:31:50Z</cp:lastPrinted>
  <dcterms:created xsi:type="dcterms:W3CDTF">2023-12-12T01:05:03Z</dcterms:created>
  <dcterms:modified xsi:type="dcterms:W3CDTF">2024-01-30T04:31:53Z</dcterms:modified>
  <cp:category/>
</cp:coreProperties>
</file>