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gesui02\Desktop\Ｒ５年度\財政課\1月31日〆　公営企業に係る経営比較分析表（令和4年度決算）の分析等について\"/>
    </mc:Choice>
  </mc:AlternateContent>
  <xr:revisionPtr revIDLastSave="0" documentId="13_ncr:1_{64D4FEAA-DE62-4185-AA62-8C5586665CF4}" xr6:coauthVersionLast="36" xr6:coauthVersionMax="36" xr10:uidLastSave="{00000000-0000-0000-0000-000000000000}"/>
  <workbookProtection workbookAlgorithmName="SHA-512" workbookHashValue="yAjFllo75Tzn6Istfgpw+tr2Glp7t773kn2N6oNwbMkrW6o8I5Ec55qD3UUXUDIAzNdC52S/EFoP3Rx83yWDrA==" workbookSaltValue="3k3dBi3vji0Ob8SaLhEvXg=="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BB10" i="4"/>
  <c r="AT10" i="4"/>
  <c r="P10" i="4"/>
  <c r="AT8" i="4"/>
  <c r="AL8" i="4"/>
  <c r="P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<sst xmlns="http://schemas.openxmlformats.org/spreadsheetml/2006/main" count="253" uniqueCount="117">
  <si>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</si>
  <si>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</si>
  <si>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</si>
  <si>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</si>
  <si>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</si>
  <si>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</si>
  <si>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</si>
  <si>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</si>
  <si>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</si>
  <si>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</si>
  <si>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</si>
  <si>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</si>
  <si>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</si>
  <si>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</si>
  <si>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</si>
  <si>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</si>
  <si>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</si>
  <si>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</si>
  <si>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</si>
  <si>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</si>
  <si>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</si>
  <si>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</si>
  <si>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</si>
  <si>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</si>
  <si>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</si>
  <si>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</si>
  <si>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</si>
  <si>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</si>
  <si>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</si>
  <si>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</si>
  <si>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</si>
  <si>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</si>
  <si>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</si>
  <si>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</si>
  <si>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</si>
  <si>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</si>
  <si>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</si>
  <si>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</si>
  <si>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</si>
  <si>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</si>
  <si>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</si>
  <si>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</si>
  <si>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</si>
  <si>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</si>
  <si>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</si>
  <si>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</si>
  <si>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</si>
  <si>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</si>
  <si>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</si>
  <si>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</si>
  <si>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</si>
  <si>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</si>
  <si>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</si>
  <si>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</si>
  <si>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</si>
  <si>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</si>
  <si>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</si>
  <si>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</si>
  <si>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</si>
  <si>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</si>
  <si>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</si>
  <si>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</si>
  <si>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</si>
  <si>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</si>
  <si>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</si>
  <si>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</si>
  <si>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</si>
  <si>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</si>
  <si>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</si>
  <si>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</si>
  <si>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</si>
  <si>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</si>
  <si>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</si>
  <si>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</si>
  <si>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</si>
  <si>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</si>
  <si>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</si>
  <si>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</si>
  <si>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</si>
  <si>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</si>
  <si>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</si>
  <si>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</si>
  <si>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</si>
  <si>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</si>
  <si>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</si>
  <si>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</si>
  <si>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</si>
  <si>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</si>
  <si>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</si>
  <si>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</si>
  <si>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</si>
  <si>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</si>
  <si>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</si>
  <si>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</si>
  <si>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</si>
  <si>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</si>
  <si>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</si>
  <si>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</si>
  <si>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</si>
  <si>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</si>
  <si>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</si>
  <si>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</si>
  <si>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</si>
  <si>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</si>
  <si>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</si>
  <si>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</si>
  <si>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</si>
  <si>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</si>
  <si>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</si>
  <si>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</si>
  <si>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</si>
  <si>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</si>
  <si>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</si>
  <si>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</si>
  <si>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①類似団体平均値より低い状況で、水道施設整備を継続しており、法適化4年目のため減価償却が進んでいません。　　　　　　　　　　　　　　　　　　　②供用開始時期が遅いため、耐用年数を超えた管渠がないことから比率は0です。　　　　　　　　　　　③管渠の更新・改良・修繕頴娃町が無いことから、比率は０です。</t>
    <rPh sb="1" eb="3">
      <t>ルイジ</t>
    </rPh>
    <rPh sb="3" eb="5">
      <t>ダンタイ</t>
    </rPh>
    <rPh sb="5" eb="8">
      <t>ヘイキンチ</t>
    </rPh>
    <rPh sb="10" eb="11">
      <t>ヒク</t>
    </rPh>
    <rPh sb="12" eb="14">
      <t>ジョウキョウ</t>
    </rPh>
    <rPh sb="16" eb="18">
      <t>スイドウ</t>
    </rPh>
    <rPh sb="18" eb="20">
      <t>シセツ</t>
    </rPh>
    <rPh sb="20" eb="22">
      <t>セイビ</t>
    </rPh>
    <rPh sb="23" eb="25">
      <t>ケイゾク</t>
    </rPh>
    <phoneticPr fontId="4"/>
  </si>
  <si>
    <t>　本市の特定環境公共下水道については、整備がほぼ完了し、水洗化率も高いですが、収益的収支比率は低く、企業債残高対事業規模比率は高い水準です。経費回収率は、使用料を改定しても依然として低く、汚水処理原価も高水準で推移しています。　　　　　　　　　　　　　　　　一連の指標から比較検討をすると、使用料が低く抑えられていることが推測されるので、使用料負担水準検討の必要があります。　　　　　　　　　　　　　　　　　　　　　令和5年度から6年度にかけて改定予定の「経営戦略」に基づき、下水道使用料負担水準の検討に繋げます。また、経費の抑制を図り、計画、整備方法についても再検討に取り組みます。</t>
    <rPh sb="1" eb="3">
      <t>ホンシ</t>
    </rPh>
    <rPh sb="4" eb="6">
      <t>トクテイ</t>
    </rPh>
    <rPh sb="6" eb="8">
      <t>カンキョウ</t>
    </rPh>
    <rPh sb="8" eb="10">
      <t>コウキョウ</t>
    </rPh>
    <rPh sb="10" eb="13">
      <t>ゲスイドウ</t>
    </rPh>
    <rPh sb="19" eb="21">
      <t>セイビ</t>
    </rPh>
    <rPh sb="24" eb="26">
      <t>カンリョウ</t>
    </rPh>
    <rPh sb="28" eb="31">
      <t>スイセンカ</t>
    </rPh>
    <rPh sb="31" eb="32">
      <t>リツ</t>
    </rPh>
    <rPh sb="33" eb="34">
      <t>タカ</t>
    </rPh>
    <rPh sb="39" eb="42">
      <t>シュウエキテキ</t>
    </rPh>
    <rPh sb="42" eb="44">
      <t>シュウシ</t>
    </rPh>
    <rPh sb="44" eb="46">
      <t>ヒリツ</t>
    </rPh>
    <rPh sb="47" eb="48">
      <t>ヒク</t>
    </rPh>
    <rPh sb="50" eb="53">
      <t>キギョウサイ</t>
    </rPh>
    <rPh sb="53" eb="55">
      <t>ザンダカ</t>
    </rPh>
    <rPh sb="55" eb="56">
      <t>タイ</t>
    </rPh>
    <rPh sb="56" eb="58">
      <t>ジギョウ</t>
    </rPh>
    <rPh sb="58" eb="60">
      <t>キボ</t>
    </rPh>
    <rPh sb="60" eb="62">
      <t>ヒリツ</t>
    </rPh>
    <rPh sb="63" eb="64">
      <t>タカ</t>
    </rPh>
    <rPh sb="65" eb="67">
      <t>スイジュン</t>
    </rPh>
    <rPh sb="70" eb="72">
      <t>ケイヒ</t>
    </rPh>
    <rPh sb="72" eb="75">
      <t>カイシュウリツ</t>
    </rPh>
    <rPh sb="77" eb="80">
      <t>シヨウリョウ</t>
    </rPh>
    <rPh sb="81" eb="83">
      <t>カイテイ</t>
    </rPh>
    <rPh sb="86" eb="88">
      <t>イゼン</t>
    </rPh>
    <rPh sb="91" eb="92">
      <t>ヒク</t>
    </rPh>
    <rPh sb="94" eb="96">
      <t>オスイ</t>
    </rPh>
    <rPh sb="96" eb="98">
      <t>ショリ</t>
    </rPh>
    <rPh sb="98" eb="100">
      <t>ゲンカ</t>
    </rPh>
    <rPh sb="101" eb="104">
      <t>コウスイジュン</t>
    </rPh>
    <rPh sb="105" eb="107">
      <t>スイイ</t>
    </rPh>
    <rPh sb="129" eb="131">
      <t>イチレン</t>
    </rPh>
    <rPh sb="132" eb="134">
      <t>シヒョウ</t>
    </rPh>
    <rPh sb="136" eb="138">
      <t>ヒカク</t>
    </rPh>
    <rPh sb="138" eb="140">
      <t>ケントウ</t>
    </rPh>
    <rPh sb="145" eb="148">
      <t>シヨウリョウ</t>
    </rPh>
    <rPh sb="149" eb="150">
      <t>ヒク</t>
    </rPh>
    <rPh sb="151" eb="152">
      <t>オサ</t>
    </rPh>
    <rPh sb="161" eb="163">
      <t>スイソク</t>
    </rPh>
    <rPh sb="169" eb="172">
      <t>シヨウリョウ</t>
    </rPh>
    <rPh sb="172" eb="174">
      <t>フタン</t>
    </rPh>
    <rPh sb="174" eb="176">
      <t>スイジュン</t>
    </rPh>
    <rPh sb="176" eb="178">
      <t>ケントウ</t>
    </rPh>
    <rPh sb="179" eb="181">
      <t>ヒツヨウ</t>
    </rPh>
    <rPh sb="208" eb="210">
      <t>レイワ</t>
    </rPh>
    <rPh sb="211" eb="213">
      <t>ネンド</t>
    </rPh>
    <rPh sb="216" eb="218">
      <t>ネンド</t>
    </rPh>
    <rPh sb="222" eb="224">
      <t>カイテイ</t>
    </rPh>
    <rPh sb="224" eb="226">
      <t>ヨテイ</t>
    </rPh>
    <rPh sb="228" eb="230">
      <t>ケイエイ</t>
    </rPh>
    <rPh sb="230" eb="232">
      <t>センリャク</t>
    </rPh>
    <rPh sb="234" eb="235">
      <t>モト</t>
    </rPh>
    <rPh sb="238" eb="241">
      <t>ゲスイドウ</t>
    </rPh>
    <rPh sb="241" eb="244">
      <t>シヨウリョウ</t>
    </rPh>
    <rPh sb="244" eb="246">
      <t>フタン</t>
    </rPh>
    <rPh sb="246" eb="248">
      <t>スイジュン</t>
    </rPh>
    <rPh sb="249" eb="251">
      <t>ケントウ</t>
    </rPh>
    <rPh sb="252" eb="253">
      <t>ツナ</t>
    </rPh>
    <rPh sb="260" eb="262">
      <t>ケイヒ</t>
    </rPh>
    <rPh sb="263" eb="265">
      <t>ヨクセイ</t>
    </rPh>
    <rPh sb="266" eb="267">
      <t>ハカ</t>
    </rPh>
    <rPh sb="269" eb="271">
      <t>ケイカク</t>
    </rPh>
    <rPh sb="272" eb="274">
      <t>セイビ</t>
    </rPh>
    <rPh sb="274" eb="276">
      <t>ホウホウ</t>
    </rPh>
    <rPh sb="281" eb="284">
      <t>サイケントウ</t>
    </rPh>
    <rPh sb="285" eb="286">
      <t>ト</t>
    </rPh>
    <rPh sb="287" eb="288">
      <t>ク</t>
    </rPh>
    <phoneticPr fontId="4"/>
  </si>
  <si>
    <t>①比率は100％を超えていますが、他会計補助金によるもので、使用料収入で維持管理費等の経常費用を賄えていない状況です。　　　　　　　　　　　　　　③短期的な債務に対する支払能力が低い状況ですが、流動負債に建設改良等に充てられた企業債が含まれており、将来、返済等の減資を料金収入により得ることが予定されています。　　　　　　　　　　④使用料収入に対する企業債残高の割合で、類似団体と同程度の比率となっています。　　　　　　　　　　　　　　　　　　　　　⑤回収率が類似団体を大きく下回っており、汚水処理に係る費用が使用料以外の収入で補われていることを表しています。　　　　　　　　　　　　　　　　⑥平均値より低い状況のため、効率的な処理が実施されていますが、更なる維持管理費等の削減に努める必要があります。　　　　　　　　　　　　　　　　⑦平均値より低い状況のため、今後さらに水洗化を進め、利用効率を高めることで有収水量の増加を図る必要があります。　　　　　　　　　　　　　　　⑧処理区内の水洗化率は平均値より高い状況です。</t>
    <rPh sb="1" eb="3">
      <t>ヒリツ</t>
    </rPh>
    <rPh sb="9" eb="10">
      <t>コ</t>
    </rPh>
    <rPh sb="17" eb="20">
      <t>タカイケイ</t>
    </rPh>
    <rPh sb="20" eb="23">
      <t>ホジョキン</t>
    </rPh>
    <rPh sb="30" eb="33">
      <t>シヨウリョウ</t>
    </rPh>
    <rPh sb="33" eb="35">
      <t>シュウニュウ</t>
    </rPh>
    <rPh sb="36" eb="38">
      <t>イジ</t>
    </rPh>
    <rPh sb="38" eb="40">
      <t>カンリ</t>
    </rPh>
    <rPh sb="40" eb="42">
      <t>ヒトウ</t>
    </rPh>
    <rPh sb="43" eb="45">
      <t>ケイジョウ</t>
    </rPh>
    <rPh sb="45" eb="47">
      <t>ヒヨウ</t>
    </rPh>
    <rPh sb="48" eb="49">
      <t>マカナ</t>
    </rPh>
    <rPh sb="54" eb="56">
      <t>ジョウキョウ</t>
    </rPh>
    <rPh sb="74" eb="77">
      <t>タンキテキ</t>
    </rPh>
    <rPh sb="78" eb="80">
      <t>サイム</t>
    </rPh>
    <rPh sb="81" eb="82">
      <t>タイ</t>
    </rPh>
    <rPh sb="84" eb="86">
      <t>シハライ</t>
    </rPh>
    <rPh sb="86" eb="88">
      <t>ノウリョク</t>
    </rPh>
    <rPh sb="89" eb="90">
      <t>ヒク</t>
    </rPh>
    <rPh sb="91" eb="93">
      <t>ジョウキョウ</t>
    </rPh>
    <rPh sb="97" eb="99">
      <t>リュウドウ</t>
    </rPh>
    <rPh sb="99" eb="101">
      <t>フサイ</t>
    </rPh>
    <rPh sb="102" eb="104">
      <t>ケンセツ</t>
    </rPh>
    <rPh sb="104" eb="106">
      <t>カイリョウ</t>
    </rPh>
    <rPh sb="106" eb="107">
      <t>トウ</t>
    </rPh>
    <rPh sb="108" eb="109">
      <t>ア</t>
    </rPh>
    <rPh sb="113" eb="116">
      <t>キギョウサイ</t>
    </rPh>
    <rPh sb="117" eb="118">
      <t>フク</t>
    </rPh>
    <rPh sb="124" eb="126">
      <t>ショウライ</t>
    </rPh>
    <rPh sb="127" eb="129">
      <t>ヘンサイ</t>
    </rPh>
    <rPh sb="129" eb="130">
      <t>トウ</t>
    </rPh>
    <rPh sb="131" eb="133">
      <t>ゲンシ</t>
    </rPh>
    <rPh sb="134" eb="136">
      <t>リョウキン</t>
    </rPh>
    <rPh sb="136" eb="138">
      <t>シュウニュウ</t>
    </rPh>
    <rPh sb="141" eb="142">
      <t>エ</t>
    </rPh>
    <rPh sb="146" eb="148">
      <t>ヨテイ</t>
    </rPh>
    <rPh sb="166" eb="169">
      <t>シヨウリョウ</t>
    </rPh>
    <rPh sb="169" eb="171">
      <t>シュウニュウ</t>
    </rPh>
    <rPh sb="172" eb="173">
      <t>タイ</t>
    </rPh>
    <rPh sb="175" eb="178">
      <t>キギョウサイ</t>
    </rPh>
    <rPh sb="178" eb="180">
      <t>ザンダカ</t>
    </rPh>
    <rPh sb="181" eb="183">
      <t>ワリアイ</t>
    </rPh>
    <rPh sb="185" eb="187">
      <t>ルイジ</t>
    </rPh>
    <rPh sb="187" eb="189">
      <t>ダンタイ</t>
    </rPh>
    <rPh sb="190" eb="193">
      <t>ドウテイド</t>
    </rPh>
    <rPh sb="194" eb="196">
      <t>ヒリツ</t>
    </rPh>
    <rPh sb="226" eb="229">
      <t>カイシュウリツ</t>
    </rPh>
    <rPh sb="230" eb="232">
      <t>ルイジ</t>
    </rPh>
    <rPh sb="232" eb="234">
      <t>ダンタイ</t>
    </rPh>
    <rPh sb="235" eb="236">
      <t>オオ</t>
    </rPh>
    <rPh sb="238" eb="240">
      <t>シタマワ</t>
    </rPh>
    <rPh sb="245" eb="247">
      <t>オスイ</t>
    </rPh>
    <rPh sb="247" eb="249">
      <t>ショリ</t>
    </rPh>
    <rPh sb="250" eb="251">
      <t>カカ</t>
    </rPh>
    <rPh sb="252" eb="254">
      <t>ヒヨウ</t>
    </rPh>
    <rPh sb="255" eb="258">
      <t>シヨウリョウ</t>
    </rPh>
    <rPh sb="258" eb="260">
      <t>イガイ</t>
    </rPh>
    <rPh sb="261" eb="263">
      <t>シュウニュウ</t>
    </rPh>
    <rPh sb="264" eb="265">
      <t>オギナ</t>
    </rPh>
    <rPh sb="273" eb="274">
      <t>アラワ</t>
    </rPh>
    <rPh sb="368" eb="371">
      <t>ヘイキンチ</t>
    </rPh>
    <rPh sb="373" eb="374">
      <t>ヒク</t>
    </rPh>
    <rPh sb="375" eb="377">
      <t>ジョウキョウ</t>
    </rPh>
    <rPh sb="381" eb="383">
      <t>コンゴ</t>
    </rPh>
    <rPh sb="386" eb="389">
      <t>スイセンカ</t>
    </rPh>
    <rPh sb="390" eb="391">
      <t>スス</t>
    </rPh>
    <rPh sb="393" eb="395">
      <t>リヨウ</t>
    </rPh>
    <rPh sb="395" eb="397">
      <t>コウリツ</t>
    </rPh>
    <rPh sb="398" eb="399">
      <t>タカ</t>
    </rPh>
    <rPh sb="404" eb="406">
      <t>ユウシュウ</t>
    </rPh>
    <rPh sb="406" eb="408">
      <t>スイリョウ</t>
    </rPh>
    <rPh sb="409" eb="411">
      <t>ゾウカ</t>
    </rPh>
    <rPh sb="412" eb="413">
      <t>ハカ</t>
    </rPh>
    <rPh sb="414" eb="416">
      <t>ヒツヨウ</t>
    </rPh>
    <rPh sb="438" eb="440">
      <t>ショリ</t>
    </rPh>
    <rPh sb="440" eb="442">
      <t>クナイ</t>
    </rPh>
    <rPh sb="443" eb="446">
      <t>スイセンカ</t>
    </rPh>
    <rPh sb="446" eb="447">
      <t>リツ</t>
    </rPh>
    <rPh sb="448" eb="451">
      <t>ヘイキンチ</t>
    </rPh>
    <rPh sb="453" eb="454">
      <t>タカ</t>
    </rPh>
    <rPh sb="455" eb="45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</si>
</sst>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formatCode="#,##0.00;&quot;△&quot;#,##0.00;&quot;-&quot;">
                  <c:v>3.17</c:v>
                </c:pt>
                <c:pt idx="3">
                  <c:v>0</c:v>
                </c:pt>
                <c:pt idx="4">
                  <c:v>0</c:v>
                </c:pt>
              </c:numCache>
            </c:numRef>
          </c:val>
          <c:extLst>
            <c:ext xmlns:c16="http://schemas.microsoft.com/office/drawing/2014/chart" uri="{C3380CC4-5D6E-409C-BE32-E72D297353CC}">
              <c16:uniqueId val="{00000000-4E95-4C8A-8B1C-35F624A527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4E95-4C8A-8B1C-35F624A527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41.22</c:v>
                </c:pt>
                <c:pt idx="2">
                  <c:v>35.92</c:v>
                </c:pt>
                <c:pt idx="3">
                  <c:v>36.729999999999997</c:v>
                </c:pt>
                <c:pt idx="4">
                  <c:v>38.78</c:v>
                </c:pt>
              </c:numCache>
            </c:numRef>
          </c:val>
          <c:extLst>
            <c:ext xmlns:c16="http://schemas.microsoft.com/office/drawing/2014/chart" uri="{C3380CC4-5D6E-409C-BE32-E72D297353CC}">
              <c16:uniqueId val="{00000000-7C3F-484D-8D52-E8CC45915B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7C3F-484D-8D52-E8CC45915B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92.86</c:v>
                </c:pt>
                <c:pt idx="2">
                  <c:v>92.86</c:v>
                </c:pt>
                <c:pt idx="3">
                  <c:v>92.91</c:v>
                </c:pt>
                <c:pt idx="4">
                  <c:v>95.19</c:v>
                </c:pt>
              </c:numCache>
            </c:numRef>
          </c:val>
          <c:extLst>
            <c:ext xmlns:c16="http://schemas.microsoft.com/office/drawing/2014/chart" uri="{C3380CC4-5D6E-409C-BE32-E72D297353CC}">
              <c16:uniqueId val="{00000000-87F8-4D7E-B6FD-38B88956C5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87F8-4D7E-B6FD-38B88956C5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99.25</c:v>
                </c:pt>
                <c:pt idx="2">
                  <c:v>125.11</c:v>
                </c:pt>
                <c:pt idx="3">
                  <c:v>111.63</c:v>
                </c:pt>
                <c:pt idx="4">
                  <c:v>115.04</c:v>
                </c:pt>
              </c:numCache>
            </c:numRef>
          </c:val>
          <c:extLst>
            <c:ext xmlns:c16="http://schemas.microsoft.com/office/drawing/2014/chart" uri="{C3380CC4-5D6E-409C-BE32-E72D297353CC}">
              <c16:uniqueId val="{00000000-E1C6-4062-9D93-DBF90535B9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E1C6-4062-9D93-DBF90535B9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6.19</c:v>
                </c:pt>
                <c:pt idx="2">
                  <c:v>12.09</c:v>
                </c:pt>
                <c:pt idx="3">
                  <c:v>18.14</c:v>
                </c:pt>
                <c:pt idx="4">
                  <c:v>24.19</c:v>
                </c:pt>
              </c:numCache>
            </c:numRef>
          </c:val>
          <c:extLst>
            <c:ext xmlns:c16="http://schemas.microsoft.com/office/drawing/2014/chart" uri="{C3380CC4-5D6E-409C-BE32-E72D297353CC}">
              <c16:uniqueId val="{00000000-971B-45DA-8962-7E2BA37A06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971B-45DA-8962-7E2BA37A06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DFF-4A10-9682-2548B944A1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DDFF-4A10-9682-2548B944A1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B2B-499A-B847-4D8BAEFE78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1B2B-499A-B847-4D8BAEFE78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50.99</c:v>
                </c:pt>
                <c:pt idx="2">
                  <c:v>64.58</c:v>
                </c:pt>
                <c:pt idx="3">
                  <c:v>55.18</c:v>
                </c:pt>
                <c:pt idx="4">
                  <c:v>106.21</c:v>
                </c:pt>
              </c:numCache>
            </c:numRef>
          </c:val>
          <c:extLst>
            <c:ext xmlns:c16="http://schemas.microsoft.com/office/drawing/2014/chart" uri="{C3380CC4-5D6E-409C-BE32-E72D297353CC}">
              <c16:uniqueId val="{00000000-9938-4378-9C4A-143986BB46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9938-4378-9C4A-143986BB46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formatCode="#,##0.00;&quot;△&quot;#,##0.00;&quot;-&quot;">
                  <c:v>2007.27</c:v>
                </c:pt>
                <c:pt idx="3" formatCode="#,##0.00;&quot;△&quot;#,##0.00;&quot;-&quot;">
                  <c:v>1650.73</c:v>
                </c:pt>
                <c:pt idx="4" formatCode="#,##0.00;&quot;△&quot;#,##0.00;&quot;-&quot;">
                  <c:v>1209.48</c:v>
                </c:pt>
              </c:numCache>
            </c:numRef>
          </c:val>
          <c:extLst>
            <c:ext xmlns:c16="http://schemas.microsoft.com/office/drawing/2014/chart" uri="{C3380CC4-5D6E-409C-BE32-E72D297353CC}">
              <c16:uniqueId val="{00000000-D2A4-48D7-90F9-069E9DC726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D2A4-48D7-90F9-069E9DC726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34.770000000000003</c:v>
                </c:pt>
                <c:pt idx="2">
                  <c:v>27.88</c:v>
                </c:pt>
                <c:pt idx="3">
                  <c:v>30.12</c:v>
                </c:pt>
                <c:pt idx="4">
                  <c:v>42.41</c:v>
                </c:pt>
              </c:numCache>
            </c:numRef>
          </c:val>
          <c:extLst>
            <c:ext xmlns:c16="http://schemas.microsoft.com/office/drawing/2014/chart" uri="{C3380CC4-5D6E-409C-BE32-E72D297353CC}">
              <c16:uniqueId val="{00000000-88D2-4ACF-8906-C5214CF293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88D2-4ACF-8906-C5214CF293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241.07</c:v>
                </c:pt>
                <c:pt idx="2">
                  <c:v>296.8</c:v>
                </c:pt>
                <c:pt idx="3">
                  <c:v>268.43</c:v>
                </c:pt>
                <c:pt idx="4">
                  <c:v>194.96</c:v>
                </c:pt>
              </c:numCache>
            </c:numRef>
          </c:val>
          <c:extLst>
            <c:ext xmlns:c16="http://schemas.microsoft.com/office/drawing/2014/chart" uri="{C3380CC4-5D6E-409C-BE32-E72D297353CC}">
              <c16:uniqueId val="{00000000-8B51-493D-B490-294CD5BE6E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8B51-493D-B490-294CD5BE6E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石垣市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49530</v>
      </c>
      <c r="AM8" s="45"/>
      <c r="AN8" s="45"/>
      <c r="AO8" s="45"/>
      <c r="AP8" s="45"/>
      <c r="AQ8" s="45"/>
      <c r="AR8" s="45"/>
      <c r="AS8" s="45"/>
      <c r="AT8" s="46">
        <f>データ!T6</f>
        <v>229.15</v>
      </c>
      <c r="AU8" s="46"/>
      <c r="AV8" s="46"/>
      <c r="AW8" s="46"/>
      <c r="AX8" s="46"/>
      <c r="AY8" s="46"/>
      <c r="AZ8" s="46"/>
      <c r="BA8" s="46"/>
      <c r="BB8" s="46">
        <f>データ!U6</f>
        <v>216.15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91.09</v>
      </c>
      <c r="J10" s="46"/>
      <c r="K10" s="46"/>
      <c r="L10" s="46"/>
      <c r="M10" s="46"/>
      <c r="N10" s="46"/>
      <c r="O10" s="46"/>
      <c r="P10" s="46">
        <f>データ!P6</f>
        <v>1.18</v>
      </c>
      <c r="Q10" s="46"/>
      <c r="R10" s="46"/>
      <c r="S10" s="46"/>
      <c r="T10" s="46"/>
      <c r="U10" s="46"/>
      <c r="V10" s="46"/>
      <c r="W10" s="46">
        <f>データ!Q6</f>
        <v>95.85</v>
      </c>
      <c r="X10" s="46"/>
      <c r="Y10" s="46"/>
      <c r="Z10" s="46"/>
      <c r="AA10" s="46"/>
      <c r="AB10" s="46"/>
      <c r="AC10" s="46"/>
      <c r="AD10" s="45">
        <f>データ!R6</f>
        <v>1430</v>
      </c>
      <c r="AE10" s="45"/>
      <c r="AF10" s="45"/>
      <c r="AG10" s="45"/>
      <c r="AH10" s="45"/>
      <c r="AI10" s="45"/>
      <c r="AJ10" s="45"/>
      <c r="AK10" s="2"/>
      <c r="AL10" s="45">
        <f>データ!V6</f>
        <v>582</v>
      </c>
      <c r="AM10" s="45"/>
      <c r="AN10" s="45"/>
      <c r="AO10" s="45"/>
      <c r="AP10" s="45"/>
      <c r="AQ10" s="45"/>
      <c r="AR10" s="45"/>
      <c r="AS10" s="45"/>
      <c r="AT10" s="46">
        <f>データ!W6</f>
        <v>0.32</v>
      </c>
      <c r="AU10" s="46"/>
      <c r="AV10" s="46"/>
      <c r="AW10" s="46"/>
      <c r="AX10" s="46"/>
      <c r="AY10" s="46"/>
      <c r="AZ10" s="46"/>
      <c r="BA10" s="46"/>
      <c r="BB10" s="46">
        <f>データ!X6</f>
        <v>1818.75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AVpy/XkMQj+Qgmyr4YJdW4MQ30RadA73slFOmDFCk5vBjFFWz6MBRnWZtBEbyYA6YLV7fy2deeQZPlV4CjYPRA==" saltValue="JP2FXwt7TfDELJQEaT2h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472077</v>
      </c>
      <c r="D6" s="19">
        <f t="shared" si="3"/>
        <v>46</v>
      </c>
      <c r="E6" s="19">
        <f t="shared" si="3"/>
        <v>17</v>
      </c>
      <c r="F6" s="19">
        <f t="shared" si="3"/>
        <v>4</v>
      </c>
      <c r="G6" s="19">
        <f t="shared" si="3"/>
        <v>0</v>
      </c>
      <c r="H6" s="19" t="str">
        <f t="shared" si="3"/>
        <v>沖縄県　石垣市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91.09</v>
      </c>
      <c r="P6" s="20">
        <f t="shared" si="3"/>
        <v>1.18</v>
      </c>
      <c r="Q6" s="20">
        <f t="shared" si="3"/>
        <v>95.85</v>
      </c>
      <c r="R6" s="20">
        <f t="shared" si="3"/>
        <v>1430</v>
      </c>
      <c r="S6" s="20">
        <f t="shared" si="3"/>
        <v>49530</v>
      </c>
      <c r="T6" s="20">
        <f t="shared" si="3"/>
        <v>229.15</v>
      </c>
      <c r="U6" s="20">
        <f t="shared" si="3"/>
        <v>216.15</v>
      </c>
      <c r="V6" s="20">
        <f t="shared" si="3"/>
        <v>582</v>
      </c>
      <c r="W6" s="20">
        <f t="shared" si="3"/>
        <v>0.32</v>
      </c>
      <c r="X6" s="20">
        <f t="shared" si="3"/>
        <v>1818.75</v>
      </c>
      <c r="Y6" s="21" t="str">
        <f>IF(Y7="",NA(),Y7)</f>
        <v>-</v>
      </c>
      <c r="Z6" s="21">
        <f t="shared" ref="Z6:AH6" si="4">IF(Z7="",NA(),Z7)</f>
        <v>99.25</v>
      </c>
      <c r="AA6" s="21">
        <f t="shared" si="4"/>
        <v>125.11</v>
      </c>
      <c r="AB6" s="21">
        <f t="shared" si="4"/>
        <v>111.63</v>
      </c>
      <c r="AC6" s="21">
        <f t="shared" si="4"/>
        <v>115.04</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50.99</v>
      </c>
      <c r="AW6" s="21">
        <f t="shared" si="6"/>
        <v>64.58</v>
      </c>
      <c r="AX6" s="21">
        <f t="shared" si="6"/>
        <v>55.18</v>
      </c>
      <c r="AY6" s="21">
        <f t="shared" si="6"/>
        <v>106.21</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0">
        <f t="shared" ref="BG6:BO6" si="7">IF(BG7="",NA(),BG7)</f>
        <v>0</v>
      </c>
      <c r="BH6" s="21">
        <f t="shared" si="7"/>
        <v>2007.27</v>
      </c>
      <c r="BI6" s="21">
        <f t="shared" si="7"/>
        <v>1650.73</v>
      </c>
      <c r="BJ6" s="21">
        <f t="shared" si="7"/>
        <v>1209.48</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34.770000000000003</v>
      </c>
      <c r="BS6" s="21">
        <f t="shared" si="8"/>
        <v>27.88</v>
      </c>
      <c r="BT6" s="21">
        <f t="shared" si="8"/>
        <v>30.12</v>
      </c>
      <c r="BU6" s="21">
        <f t="shared" si="8"/>
        <v>42.41</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241.07</v>
      </c>
      <c r="CD6" s="21">
        <f t="shared" si="9"/>
        <v>296.8</v>
      </c>
      <c r="CE6" s="21">
        <f t="shared" si="9"/>
        <v>268.43</v>
      </c>
      <c r="CF6" s="21">
        <f t="shared" si="9"/>
        <v>194.96</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f t="shared" ref="CN6:CV6" si="10">IF(CN7="",NA(),CN7)</f>
        <v>41.22</v>
      </c>
      <c r="CO6" s="21">
        <f t="shared" si="10"/>
        <v>35.92</v>
      </c>
      <c r="CP6" s="21">
        <f t="shared" si="10"/>
        <v>36.729999999999997</v>
      </c>
      <c r="CQ6" s="21">
        <f t="shared" si="10"/>
        <v>38.78</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92.86</v>
      </c>
      <c r="CZ6" s="21">
        <f t="shared" si="11"/>
        <v>92.86</v>
      </c>
      <c r="DA6" s="21">
        <f t="shared" si="11"/>
        <v>92.91</v>
      </c>
      <c r="DB6" s="21">
        <f t="shared" si="11"/>
        <v>95.19</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6.19</v>
      </c>
      <c r="DK6" s="21">
        <f t="shared" si="12"/>
        <v>12.09</v>
      </c>
      <c r="DL6" s="21">
        <f t="shared" si="12"/>
        <v>18.14</v>
      </c>
      <c r="DM6" s="21">
        <f t="shared" si="12"/>
        <v>24.19</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1">
        <f t="shared" si="14"/>
        <v>3.17</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472077</v>
      </c>
      <c r="D7" s="23">
        <v>46</v>
      </c>
      <c r="E7" s="23">
        <v>17</v>
      </c>
      <c r="F7" s="23">
        <v>4</v>
      </c>
      <c r="G7" s="23">
        <v>0</v>
      </c>
      <c r="H7" s="23" t="s">
        <v>96</v>
      </c>
      <c r="I7" s="23" t="s">
        <v>97</v>
      </c>
      <c r="J7" s="23" t="s">
        <v>98</v>
      </c>
      <c r="K7" s="23" t="s">
        <v>99</v>
      </c>
      <c r="L7" s="23" t="s">
        <v>100</v>
      </c>
      <c r="M7" s="23" t="s">
        <v>101</v>
      </c>
      <c r="N7" s="24" t="s">
        <v>102</v>
      </c>
      <c r="O7" s="24">
        <v>91.09</v>
      </c>
      <c r="P7" s="24">
        <v>1.18</v>
      </c>
      <c r="Q7" s="24">
        <v>95.85</v>
      </c>
      <c r="R7" s="24">
        <v>1430</v>
      </c>
      <c r="S7" s="24">
        <v>49530</v>
      </c>
      <c r="T7" s="24">
        <v>229.15</v>
      </c>
      <c r="U7" s="24">
        <v>216.15</v>
      </c>
      <c r="V7" s="24">
        <v>582</v>
      </c>
      <c r="W7" s="24">
        <v>0.32</v>
      </c>
      <c r="X7" s="24">
        <v>1818.75</v>
      </c>
      <c r="Y7" s="24" t="s">
        <v>102</v>
      </c>
      <c r="Z7" s="24">
        <v>99.25</v>
      </c>
      <c r="AA7" s="24">
        <v>125.11</v>
      </c>
      <c r="AB7" s="24">
        <v>111.63</v>
      </c>
      <c r="AC7" s="24">
        <v>115.04</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50.99</v>
      </c>
      <c r="AW7" s="24">
        <v>64.58</v>
      </c>
      <c r="AX7" s="24">
        <v>55.18</v>
      </c>
      <c r="AY7" s="24">
        <v>106.21</v>
      </c>
      <c r="AZ7" s="24" t="s">
        <v>102</v>
      </c>
      <c r="BA7" s="24">
        <v>47.72</v>
      </c>
      <c r="BB7" s="24">
        <v>44.24</v>
      </c>
      <c r="BC7" s="24">
        <v>43.07</v>
      </c>
      <c r="BD7" s="24">
        <v>45.42</v>
      </c>
      <c r="BE7" s="24">
        <v>44.25</v>
      </c>
      <c r="BF7" s="24" t="s">
        <v>102</v>
      </c>
      <c r="BG7" s="24">
        <v>0</v>
      </c>
      <c r="BH7" s="24">
        <v>2007.27</v>
      </c>
      <c r="BI7" s="24">
        <v>1650.73</v>
      </c>
      <c r="BJ7" s="24">
        <v>1209.48</v>
      </c>
      <c r="BK7" s="24" t="s">
        <v>102</v>
      </c>
      <c r="BL7" s="24">
        <v>1206.79</v>
      </c>
      <c r="BM7" s="24">
        <v>1258.43</v>
      </c>
      <c r="BN7" s="24">
        <v>1163.75</v>
      </c>
      <c r="BO7" s="24">
        <v>1195.47</v>
      </c>
      <c r="BP7" s="24">
        <v>1182.1099999999999</v>
      </c>
      <c r="BQ7" s="24" t="s">
        <v>102</v>
      </c>
      <c r="BR7" s="24">
        <v>34.770000000000003</v>
      </c>
      <c r="BS7" s="24">
        <v>27.88</v>
      </c>
      <c r="BT7" s="24">
        <v>30.12</v>
      </c>
      <c r="BU7" s="24">
        <v>42.41</v>
      </c>
      <c r="BV7" s="24" t="s">
        <v>102</v>
      </c>
      <c r="BW7" s="24">
        <v>71.84</v>
      </c>
      <c r="BX7" s="24">
        <v>73.36</v>
      </c>
      <c r="BY7" s="24">
        <v>72.599999999999994</v>
      </c>
      <c r="BZ7" s="24">
        <v>69.430000000000007</v>
      </c>
      <c r="CA7" s="24">
        <v>73.78</v>
      </c>
      <c r="CB7" s="24" t="s">
        <v>102</v>
      </c>
      <c r="CC7" s="24">
        <v>241.07</v>
      </c>
      <c r="CD7" s="24">
        <v>296.8</v>
      </c>
      <c r="CE7" s="24">
        <v>268.43</v>
      </c>
      <c r="CF7" s="24">
        <v>194.96</v>
      </c>
      <c r="CG7" s="24" t="s">
        <v>102</v>
      </c>
      <c r="CH7" s="24">
        <v>228.47</v>
      </c>
      <c r="CI7" s="24">
        <v>224.88</v>
      </c>
      <c r="CJ7" s="24">
        <v>228.64</v>
      </c>
      <c r="CK7" s="24">
        <v>239.46</v>
      </c>
      <c r="CL7" s="24">
        <v>220.62</v>
      </c>
      <c r="CM7" s="24" t="s">
        <v>102</v>
      </c>
      <c r="CN7" s="24">
        <v>41.22</v>
      </c>
      <c r="CO7" s="24">
        <v>35.92</v>
      </c>
      <c r="CP7" s="24">
        <v>36.729999999999997</v>
      </c>
      <c r="CQ7" s="24">
        <v>38.78</v>
      </c>
      <c r="CR7" s="24" t="s">
        <v>102</v>
      </c>
      <c r="CS7" s="24">
        <v>42.47</v>
      </c>
      <c r="CT7" s="24">
        <v>42.4</v>
      </c>
      <c r="CU7" s="24">
        <v>42.28</v>
      </c>
      <c r="CV7" s="24">
        <v>41.06</v>
      </c>
      <c r="CW7" s="24">
        <v>42.22</v>
      </c>
      <c r="CX7" s="24" t="s">
        <v>102</v>
      </c>
      <c r="CY7" s="24">
        <v>92.86</v>
      </c>
      <c r="CZ7" s="24">
        <v>92.86</v>
      </c>
      <c r="DA7" s="24">
        <v>92.91</v>
      </c>
      <c r="DB7" s="24">
        <v>95.19</v>
      </c>
      <c r="DC7" s="24" t="s">
        <v>102</v>
      </c>
      <c r="DD7" s="24">
        <v>83.75</v>
      </c>
      <c r="DE7" s="24">
        <v>84.19</v>
      </c>
      <c r="DF7" s="24">
        <v>84.34</v>
      </c>
      <c r="DG7" s="24">
        <v>84.34</v>
      </c>
      <c r="DH7" s="24">
        <v>85.67</v>
      </c>
      <c r="DI7" s="24" t="s">
        <v>102</v>
      </c>
      <c r="DJ7" s="24">
        <v>6.19</v>
      </c>
      <c r="DK7" s="24">
        <v>12.09</v>
      </c>
      <c r="DL7" s="24">
        <v>18.14</v>
      </c>
      <c r="DM7" s="24">
        <v>24.19</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3.17</v>
      </c>
      <c r="EH7" s="24">
        <v>0</v>
      </c>
      <c r="EI7" s="24">
        <v>0</v>
      </c>
      <c r="EJ7" s="24" t="s">
        <v>102</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gesui02</cp:lastModifiedBy>
  <cp:lastPrinted>2024-01-31T23:21:15Z</cp:lastPrinted>
  <dcterms:created xsi:type="dcterms:W3CDTF">2023-12-12T00:59:18Z</dcterms:created>
  <dcterms:modified xsi:type="dcterms:W3CDTF">2024-02-04T05:52:50Z</dcterms:modified>
  <cp:category/>
</cp:coreProperties>
</file>