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826\Desktop\"/>
    </mc:Choice>
  </mc:AlternateContent>
  <workbookProtection workbookAlgorithmName="SHA-512" workbookHashValue="5yQQp5Mb42ntqXGkeNbovwoogsYji6MrnhFV5bIDw9+5dFN5c2BifnCDj/dyIjTyA2pcHZU5zP6tQakA/jMqbA==" workbookSaltValue="wFX/TscbUg1IgyV6RE7p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<sst xmlns="http://schemas.openxmlformats.org/spreadsheetml/2006/main" count="228" uniqueCount="114">
  <si>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</si>
  <si>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</si>
  <si>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</si>
  <si>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</si>
  <si>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</si>
  <si>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</si>
  <si>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</si>
  <si>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</si>
  <si>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</si>
  <si>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</si>
  <si>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</si>
  <si>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</si>
  <si>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</si>
  <si>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</si>
  <si>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</si>
  <si>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</si>
  <si>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</si>
  <si>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</si>
  <si>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</si>
  <si>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</si>
  <si>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</si>
  <si>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</si>
  <si>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</si>
  <si>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</si>
  <si>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</si>
  <si>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</si>
  <si>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</si>
  <si>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</si>
  <si>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</si>
  <si>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</si>
  <si>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</si>
  <si>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</si>
  <si>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</si>
  <si>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</si>
  <si>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</si>
  <si>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</si>
  <si>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</si>
  <si>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</si>
  <si>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</si>
  <si>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</si>
  <si>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</si>
  <si>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</si>
  <si>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</si>
  <si>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</si>
  <si>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</si>
  <si>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</si>
  <si>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</si>
  <si>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</si>
  <si>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</si>
  <si>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</si>
  <si>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</si>
  <si>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</si>
  <si>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</si>
  <si>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</si>
  <si>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</si>
  <si>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</si>
  <si>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</si>
  <si>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</si>
  <si>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</si>
  <si>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</si>
  <si>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</si>
  <si>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</si>
  <si>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</si>
  <si>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</si>
  <si>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</si>
  <si>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</si>
  <si>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</si>
  <si>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</si>
  <si>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</si>
  <si>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</si>
  <si>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</si>
  <si>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</si>
  <si>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</si>
  <si>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</si>
  <si>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</si>
  <si>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</si>
  <si>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</si>
  <si>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</si>
  <si>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</si>
  <si>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</si>
  <si>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</si>
  <si>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</si>
  <si>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</si>
  <si>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</si>
  <si>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</si>
  <si>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</si>
  <si>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</si>
  <si>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</si>
  <si>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</si>
  <si>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</si>
  <si>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</si>
  <si>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</si>
  <si>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</si>
  <si>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</si>
  <si>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</si>
  <si>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</si>
  <si>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</si>
  <si>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</si>
  <si>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</si>
  <si>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</si>
  <si>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</si>
  <si>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</si>
  <si>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</si>
  <si>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</si>
  <si>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</si>
  <si>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</si>
  <si>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</si>
  <si>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</si>
  <si>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</si>
  <si>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</si>
  <si>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</si>
  <si>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新型コロナウイルス感染症拡大の影響を受け、R2は例年より低い値となる指標があったが、</t>
    </r>
    <r>
      <rPr>
        <sz val="11"/>
        <rFont val="ＭＳ ゴシック"/>
        <family val="3"/>
        <charset val="128"/>
      </rPr>
      <t>R3以降は経済支援策の緩和に伴い、給水収益が年々改善し指標が上昇している。</t>
    </r>
    <r>
      <rPr>
        <sz val="11"/>
        <color theme="1"/>
        <rFont val="ＭＳ ゴシック"/>
        <family val="3"/>
        <charset val="128"/>
      </rPr>
      <t>その結果、経営の健全化・効率化については、概ね良好と判断できる。
　しかし、管路が順次更新時期を迎えることが見込まれるため、適切に更新や長寿命化等の対応をしていく必要がある。
　引き続き経営の健全化を確保しつつ、施設の老朽化に対応するため、経費の削減等に努め更新のあり方について検討していく必要がある。</t>
    </r>
    <rPh sb="0" eb="2">
      <t>シンガタ</t>
    </rPh>
    <rPh sb="9" eb="12">
      <t>カンセンショウ</t>
    </rPh>
    <rPh sb="12" eb="14">
      <t>カクダイ</t>
    </rPh>
    <rPh sb="15" eb="17">
      <t>エイキョウ</t>
    </rPh>
    <rPh sb="18" eb="19">
      <t>ウ</t>
    </rPh>
    <rPh sb="24" eb="26">
      <t>レイネン</t>
    </rPh>
    <rPh sb="28" eb="29">
      <t>ヒク</t>
    </rPh>
    <rPh sb="30" eb="31">
      <t>アタイ</t>
    </rPh>
    <rPh sb="34" eb="36">
      <t>シヒョウ</t>
    </rPh>
    <rPh sb="44" eb="46">
      <t>イコウ</t>
    </rPh>
    <rPh sb="47" eb="49">
      <t>ケイザイ</t>
    </rPh>
    <rPh sb="49" eb="51">
      <t>シエン</t>
    </rPh>
    <rPh sb="51" eb="52">
      <t>サク</t>
    </rPh>
    <rPh sb="53" eb="55">
      <t>カンワ</t>
    </rPh>
    <rPh sb="56" eb="57">
      <t>トモナ</t>
    </rPh>
    <rPh sb="59" eb="61">
      <t>キュウスイ</t>
    </rPh>
    <rPh sb="61" eb="63">
      <t>シュウエキ</t>
    </rPh>
    <rPh sb="64" eb="66">
      <t>ネンネン</t>
    </rPh>
    <rPh sb="66" eb="68">
      <t>カイゼン</t>
    </rPh>
    <rPh sb="69" eb="71">
      <t>シヒョウ</t>
    </rPh>
    <rPh sb="72" eb="74">
      <t>ジョウショウ</t>
    </rPh>
    <rPh sb="81" eb="83">
      <t>ケッカ</t>
    </rPh>
    <rPh sb="84" eb="86">
      <t>ケイエイ</t>
    </rPh>
    <rPh sb="87" eb="90">
      <t>ケンゼンカ</t>
    </rPh>
    <rPh sb="91" eb="93">
      <t>コウリツ</t>
    </rPh>
    <rPh sb="93" eb="94">
      <t>カ</t>
    </rPh>
    <rPh sb="100" eb="101">
      <t>オオム</t>
    </rPh>
    <rPh sb="102" eb="104">
      <t>リョウコウ</t>
    </rPh>
    <rPh sb="105" eb="107">
      <t>ハンダン</t>
    </rPh>
    <rPh sb="117" eb="119">
      <t>カンロ</t>
    </rPh>
    <rPh sb="120" eb="122">
      <t>ジュンジ</t>
    </rPh>
    <rPh sb="122" eb="124">
      <t>コウシン</t>
    </rPh>
    <rPh sb="124" eb="126">
      <t>ジキ</t>
    </rPh>
    <rPh sb="127" eb="128">
      <t>ムカ</t>
    </rPh>
    <rPh sb="133" eb="135">
      <t>ミコ</t>
    </rPh>
    <rPh sb="141" eb="143">
      <t>テキセツ</t>
    </rPh>
    <rPh sb="144" eb="146">
      <t>コウシン</t>
    </rPh>
    <rPh sb="147" eb="151">
      <t>チョウジュミョウカ</t>
    </rPh>
    <rPh sb="151" eb="152">
      <t>トウ</t>
    </rPh>
    <rPh sb="153" eb="155">
      <t>タイオウ</t>
    </rPh>
    <rPh sb="160" eb="162">
      <t>ヒツヨウ</t>
    </rPh>
    <rPh sb="168" eb="169">
      <t>ヒ</t>
    </rPh>
    <rPh sb="170" eb="171">
      <t>ツヅ</t>
    </rPh>
    <rPh sb="172" eb="174">
      <t>ケイエイ</t>
    </rPh>
    <rPh sb="175" eb="178">
      <t>ケンゼンカ</t>
    </rPh>
    <rPh sb="179" eb="181">
      <t>カクホ</t>
    </rPh>
    <rPh sb="185" eb="187">
      <t>シセツ</t>
    </rPh>
    <rPh sb="188" eb="191">
      <t>ロウキュウカ</t>
    </rPh>
    <rPh sb="192" eb="194">
      <t>タイオウ</t>
    </rPh>
    <rPh sb="199" eb="201">
      <t>ケイヒ</t>
    </rPh>
    <rPh sb="202" eb="204">
      <t>サクゲン</t>
    </rPh>
    <rPh sb="204" eb="205">
      <t>トウ</t>
    </rPh>
    <rPh sb="206" eb="207">
      <t>ツト</t>
    </rPh>
    <rPh sb="208" eb="210">
      <t>コウシン</t>
    </rPh>
    <rPh sb="213" eb="214">
      <t>カタ</t>
    </rPh>
    <rPh sb="218" eb="220">
      <t>ケントウ</t>
    </rPh>
    <rPh sb="224" eb="226">
      <t>ヒツヨウ</t>
    </rPh>
    <phoneticPr fontId="4"/>
  </si>
  <si>
    <r>
      <t xml:space="preserve">①各年度の値は黒字であることを示す100％以上となっている。有収水量の増加に伴い、給水収益は増加しているものの、庁舎の増築・改修工事に伴う減価償却費等の増加により、R3年度と同水準となっている。
②５ヶ年間０％となっており、健全な状況といえる。
③流動比率は100％を上回っており、短期的な債務に対する支払能力は問題ない状況となっている。前年度より未払金の額が増加したことにより低下している。
④類似団体平均値及び全国平均より低い値となっている。管路更新等を勘案し、随時その適正度を検討していく必要がある。H30以降減少し続けている。
</t>
    </r>
    <r>
      <rPr>
        <sz val="11"/>
        <rFont val="ＭＳ ゴシック"/>
        <family val="3"/>
        <charset val="128"/>
      </rPr>
      <t>⑤概ね適正な水準を維持しており、類似団体平均値及び全国平均を上回っている。</t>
    </r>
    <r>
      <rPr>
        <sz val="11"/>
        <color theme="1"/>
        <rFont val="ＭＳ ゴシック"/>
        <family val="3"/>
        <charset val="128"/>
      </rPr>
      <t xml:space="preserve">
⑥概ね適正な水準を維持しており、類似団体平均値及び全国平均を上回っている。今後も投資効率化や維持管理費の削減を検討していく。
⑦類似団体平均値及び全国平均に比べて、高い値を維持していることから、施設の利用状況や規模は適正である。（R4は84.56ではなく82.22である）
⑧類似団体平均値及び全国平均に比べ高い値を維持していることから、効率的な収益へとつながっている。</t>
    </r>
    <rPh sb="30" eb="32">
      <t>ユウシュウ</t>
    </rPh>
    <rPh sb="32" eb="34">
      <t>スイリョウ</t>
    </rPh>
    <rPh sb="35" eb="37">
      <t>ゾウカ</t>
    </rPh>
    <rPh sb="38" eb="39">
      <t>トモナ</t>
    </rPh>
    <rPh sb="41" eb="43">
      <t>キュウスイ</t>
    </rPh>
    <rPh sb="43" eb="45">
      <t>シュウエキ</t>
    </rPh>
    <rPh sb="46" eb="48">
      <t>ゾウカ</t>
    </rPh>
    <rPh sb="56" eb="58">
      <t>チョウシャ</t>
    </rPh>
    <rPh sb="59" eb="61">
      <t>ゾウチク</t>
    </rPh>
    <rPh sb="62" eb="64">
      <t>カイシュウ</t>
    </rPh>
    <rPh sb="64" eb="66">
      <t>コウジ</t>
    </rPh>
    <rPh sb="67" eb="68">
      <t>トモナ</t>
    </rPh>
    <rPh sb="69" eb="71">
      <t>ゲンカ</t>
    </rPh>
    <rPh sb="71" eb="73">
      <t>ショウキャク</t>
    </rPh>
    <rPh sb="73" eb="74">
      <t>ヒ</t>
    </rPh>
    <rPh sb="74" eb="75">
      <t>ナド</t>
    </rPh>
    <rPh sb="76" eb="78">
      <t>ゾウカ</t>
    </rPh>
    <rPh sb="84" eb="86">
      <t>ネンド</t>
    </rPh>
    <rPh sb="87" eb="90">
      <t>ドウスイジュン</t>
    </rPh>
    <rPh sb="101" eb="103">
      <t>ネンカン</t>
    </rPh>
    <rPh sb="112" eb="114">
      <t>ケンゼン</t>
    </rPh>
    <rPh sb="115" eb="117">
      <t>ジョウキョウ</t>
    </rPh>
    <rPh sb="124" eb="126">
      <t>リュウドウ</t>
    </rPh>
    <rPh sb="126" eb="128">
      <t>ヒリツ</t>
    </rPh>
    <rPh sb="134" eb="136">
      <t>ウワマワ</t>
    </rPh>
    <rPh sb="141" eb="144">
      <t>タンキテキ</t>
    </rPh>
    <rPh sb="145" eb="147">
      <t>サイム</t>
    </rPh>
    <rPh sb="148" eb="149">
      <t>タイ</t>
    </rPh>
    <rPh sb="151" eb="153">
      <t>シハライ</t>
    </rPh>
    <rPh sb="153" eb="155">
      <t>ノウリョク</t>
    </rPh>
    <rPh sb="156" eb="158">
      <t>モンダイ</t>
    </rPh>
    <rPh sb="160" eb="162">
      <t>ジョウキョウ</t>
    </rPh>
    <rPh sb="169" eb="172">
      <t>ゼンネンド</t>
    </rPh>
    <rPh sb="174" eb="176">
      <t>ミバラ</t>
    </rPh>
    <rPh sb="176" eb="177">
      <t>キン</t>
    </rPh>
    <rPh sb="178" eb="179">
      <t>ガク</t>
    </rPh>
    <rPh sb="180" eb="182">
      <t>ゾウカ</t>
    </rPh>
    <rPh sb="189" eb="191">
      <t>テイカ</t>
    </rPh>
    <rPh sb="198" eb="200">
      <t>ルイジ</t>
    </rPh>
    <rPh sb="200" eb="202">
      <t>ダンタイ</t>
    </rPh>
    <rPh sb="202" eb="204">
      <t>ヘイキン</t>
    </rPh>
    <rPh sb="204" eb="205">
      <t>チ</t>
    </rPh>
    <rPh sb="205" eb="206">
      <t>オヨ</t>
    </rPh>
    <rPh sb="207" eb="209">
      <t>ゼンコク</t>
    </rPh>
    <rPh sb="209" eb="211">
      <t>ヘイキン</t>
    </rPh>
    <rPh sb="213" eb="214">
      <t>ヒク</t>
    </rPh>
    <rPh sb="215" eb="216">
      <t>アタイ</t>
    </rPh>
    <rPh sb="223" eb="225">
      <t>カンロ</t>
    </rPh>
    <rPh sb="225" eb="227">
      <t>コウシン</t>
    </rPh>
    <rPh sb="227" eb="228">
      <t>トウ</t>
    </rPh>
    <rPh sb="229" eb="231">
      <t>カンアン</t>
    </rPh>
    <rPh sb="233" eb="235">
      <t>ズイジ</t>
    </rPh>
    <rPh sb="237" eb="239">
      <t>テキセイ</t>
    </rPh>
    <rPh sb="239" eb="240">
      <t>ド</t>
    </rPh>
    <rPh sb="241" eb="243">
      <t>ケントウ</t>
    </rPh>
    <rPh sb="247" eb="249">
      <t>ヒツヨウ</t>
    </rPh>
    <rPh sb="256" eb="258">
      <t>イコウ</t>
    </rPh>
    <rPh sb="258" eb="260">
      <t>ゲンショウ</t>
    </rPh>
    <rPh sb="261" eb="262">
      <t>ツヅ</t>
    </rPh>
    <rPh sb="269" eb="270">
      <t>オオム</t>
    </rPh>
    <rPh sb="271" eb="273">
      <t>テキセイ</t>
    </rPh>
    <rPh sb="274" eb="276">
      <t>スイジュン</t>
    </rPh>
    <rPh sb="277" eb="279">
      <t>イジ</t>
    </rPh>
    <rPh sb="284" eb="286">
      <t>ルイジ</t>
    </rPh>
    <rPh sb="286" eb="288">
      <t>ダンタイ</t>
    </rPh>
    <rPh sb="288" eb="290">
      <t>ヘイキン</t>
    </rPh>
    <rPh sb="290" eb="291">
      <t>チ</t>
    </rPh>
    <rPh sb="291" eb="292">
      <t>オヨ</t>
    </rPh>
    <rPh sb="293" eb="295">
      <t>ゼンコク</t>
    </rPh>
    <rPh sb="295" eb="297">
      <t>ヘイキン</t>
    </rPh>
    <rPh sb="298" eb="300">
      <t>ウワマワ</t>
    </rPh>
    <rPh sb="307" eb="308">
      <t>オオム</t>
    </rPh>
    <rPh sb="309" eb="311">
      <t>テキセイ</t>
    </rPh>
    <rPh sb="312" eb="314">
      <t>スイジュン</t>
    </rPh>
    <rPh sb="315" eb="317">
      <t>イジ</t>
    </rPh>
    <rPh sb="322" eb="324">
      <t>ルイジ</t>
    </rPh>
    <rPh sb="324" eb="326">
      <t>ダンタイ</t>
    </rPh>
    <rPh sb="326" eb="328">
      <t>ヘイキン</t>
    </rPh>
    <rPh sb="328" eb="329">
      <t>チ</t>
    </rPh>
    <rPh sb="329" eb="330">
      <t>オヨ</t>
    </rPh>
    <rPh sb="331" eb="333">
      <t>ゼンコク</t>
    </rPh>
    <rPh sb="333" eb="335">
      <t>ヘイキン</t>
    </rPh>
    <rPh sb="336" eb="338">
      <t>ウワマワ</t>
    </rPh>
    <rPh sb="343" eb="345">
      <t>コンゴ</t>
    </rPh>
    <rPh sb="346" eb="348">
      <t>トウシ</t>
    </rPh>
    <rPh sb="348" eb="350">
      <t>コウリツ</t>
    </rPh>
    <rPh sb="350" eb="351">
      <t>カ</t>
    </rPh>
    <rPh sb="352" eb="354">
      <t>イジ</t>
    </rPh>
    <rPh sb="354" eb="356">
      <t>カンリ</t>
    </rPh>
    <rPh sb="356" eb="357">
      <t>ヒ</t>
    </rPh>
    <rPh sb="358" eb="360">
      <t>サクゲン</t>
    </rPh>
    <rPh sb="361" eb="363">
      <t>ケントウ</t>
    </rPh>
    <rPh sb="370" eb="372">
      <t>ルイジ</t>
    </rPh>
    <rPh sb="372" eb="374">
      <t>ダンタイ</t>
    </rPh>
    <rPh sb="374" eb="376">
      <t>ヘイキン</t>
    </rPh>
    <rPh sb="376" eb="377">
      <t>チ</t>
    </rPh>
    <rPh sb="377" eb="378">
      <t>オヨ</t>
    </rPh>
    <rPh sb="379" eb="381">
      <t>ゼンコク</t>
    </rPh>
    <rPh sb="381" eb="383">
      <t>ヘイキン</t>
    </rPh>
    <rPh sb="384" eb="385">
      <t>クラ</t>
    </rPh>
    <rPh sb="388" eb="389">
      <t>タカ</t>
    </rPh>
    <rPh sb="390" eb="391">
      <t>アタイ</t>
    </rPh>
    <rPh sb="392" eb="394">
      <t>イジ</t>
    </rPh>
    <rPh sb="403" eb="405">
      <t>シセツ</t>
    </rPh>
    <rPh sb="406" eb="408">
      <t>リヨウ</t>
    </rPh>
    <rPh sb="408" eb="410">
      <t>ジョウキョウ</t>
    </rPh>
    <rPh sb="411" eb="413">
      <t>キボ</t>
    </rPh>
    <rPh sb="414" eb="416">
      <t>テキセイ</t>
    </rPh>
    <rPh sb="444" eb="446">
      <t>ルイジ</t>
    </rPh>
    <rPh sb="446" eb="448">
      <t>ダンタイ</t>
    </rPh>
    <rPh sb="448" eb="450">
      <t>ヘイキン</t>
    </rPh>
    <rPh sb="450" eb="451">
      <t>チ</t>
    </rPh>
    <rPh sb="451" eb="452">
      <t>オヨ</t>
    </rPh>
    <rPh sb="453" eb="455">
      <t>ゼンコク</t>
    </rPh>
    <rPh sb="455" eb="457">
      <t>ヘイキン</t>
    </rPh>
    <rPh sb="458" eb="459">
      <t>クラ</t>
    </rPh>
    <rPh sb="460" eb="461">
      <t>タカ</t>
    </rPh>
    <rPh sb="462" eb="463">
      <t>アタイ</t>
    </rPh>
    <rPh sb="464" eb="466">
      <t>イジ</t>
    </rPh>
    <rPh sb="475" eb="478">
      <t>コウリツテキ</t>
    </rPh>
    <rPh sb="479" eb="481">
      <t>シュウエキ</t>
    </rPh>
    <phoneticPr fontId="4"/>
  </si>
  <si>
    <t>①類似団体平均値及び全国平均より低い値となっている。R3は庁舎の増築・改修工事が完了したため、値が低下している。
②類似団体平均値及び全国平均よりも低い値となっている。しかし今後耐用年数に達し更新時期を迎える管路が増加することが考えられるため、事業費の平準化を図り、計画的かつ効率的な更新に取り組む必要がある。
③類似団体平均値及び全国平均よりも低い値となっている。年度により値にバラつきがあるため、投資のあり方について検討していく必要がある。</t>
    <rPh sb="1" eb="3">
      <t>ルイジ</t>
    </rPh>
    <rPh sb="3" eb="5">
      <t>ダンタイ</t>
    </rPh>
    <rPh sb="5" eb="7">
      <t>ヘイキン</t>
    </rPh>
    <rPh sb="7" eb="8">
      <t>チ</t>
    </rPh>
    <rPh sb="8" eb="9">
      <t>オヨ</t>
    </rPh>
    <rPh sb="10" eb="12">
      <t>ゼンコク</t>
    </rPh>
    <rPh sb="12" eb="14">
      <t>ヘイキン</t>
    </rPh>
    <rPh sb="16" eb="17">
      <t>ヒク</t>
    </rPh>
    <rPh sb="18" eb="19">
      <t>アタイ</t>
    </rPh>
    <rPh sb="29" eb="31">
      <t>チョウシャ</t>
    </rPh>
    <rPh sb="32" eb="34">
      <t>ゾウチク</t>
    </rPh>
    <rPh sb="35" eb="37">
      <t>カイシュウ</t>
    </rPh>
    <rPh sb="37" eb="39">
      <t>コウジ</t>
    </rPh>
    <rPh sb="40" eb="42">
      <t>カンリョウ</t>
    </rPh>
    <rPh sb="47" eb="48">
      <t>アタイ</t>
    </rPh>
    <rPh sb="49" eb="51">
      <t>テイカ</t>
    </rPh>
    <rPh sb="58" eb="60">
      <t>ルイジ</t>
    </rPh>
    <rPh sb="60" eb="62">
      <t>ダンタイ</t>
    </rPh>
    <rPh sb="62" eb="64">
      <t>ヘイキン</t>
    </rPh>
    <rPh sb="64" eb="65">
      <t>チ</t>
    </rPh>
    <rPh sb="65" eb="66">
      <t>オヨ</t>
    </rPh>
    <rPh sb="67" eb="69">
      <t>ゼンコク</t>
    </rPh>
    <rPh sb="69" eb="71">
      <t>ヘイキン</t>
    </rPh>
    <rPh sb="74" eb="75">
      <t>ヒク</t>
    </rPh>
    <rPh sb="76" eb="77">
      <t>アタイ</t>
    </rPh>
    <rPh sb="87" eb="89">
      <t>コンゴ</t>
    </rPh>
    <rPh sb="89" eb="91">
      <t>タイヨウ</t>
    </rPh>
    <rPh sb="91" eb="93">
      <t>ネンスウ</t>
    </rPh>
    <rPh sb="94" eb="95">
      <t>タッ</t>
    </rPh>
    <rPh sb="96" eb="98">
      <t>コウシン</t>
    </rPh>
    <rPh sb="98" eb="100">
      <t>ジキ</t>
    </rPh>
    <rPh sb="101" eb="102">
      <t>ムカ</t>
    </rPh>
    <rPh sb="104" eb="106">
      <t>カンロ</t>
    </rPh>
    <rPh sb="107" eb="109">
      <t>ゾウカ</t>
    </rPh>
    <rPh sb="114" eb="115">
      <t>カンガ</t>
    </rPh>
    <rPh sb="122" eb="124">
      <t>ジギョウ</t>
    </rPh>
    <rPh sb="124" eb="125">
      <t>ヒ</t>
    </rPh>
    <rPh sb="126" eb="129">
      <t>ヘイジュンカ</t>
    </rPh>
    <rPh sb="130" eb="131">
      <t>ハカ</t>
    </rPh>
    <rPh sb="133" eb="136">
      <t>ケイカクテキ</t>
    </rPh>
    <rPh sb="138" eb="141">
      <t>コウリツテキ</t>
    </rPh>
    <rPh sb="142" eb="144">
      <t>コウシン</t>
    </rPh>
    <rPh sb="145" eb="146">
      <t>ト</t>
    </rPh>
    <rPh sb="147" eb="148">
      <t>ク</t>
    </rPh>
    <rPh sb="149" eb="151">
      <t>ヒツヨウ</t>
    </rPh>
    <rPh sb="183" eb="185">
      <t>ネンド</t>
    </rPh>
    <rPh sb="188" eb="189">
      <t>アタイ</t>
    </rPh>
    <rPh sb="200" eb="202">
      <t>トウシ</t>
    </rPh>
    <rPh sb="205" eb="206">
      <t>カタ</t>
    </rPh>
    <rPh sb="210" eb="212">
      <t>ケントウ</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</si>
</sst>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1.38</c:v>
                </c:pt>
                <c:pt idx="1">
                  <c:v>1.29</c:v>
                </c:pt>
                <c:pt idx="2">
                  <c:v>1.72</c:v>
                </c:pt>
                <c:pt idx="3">
                  <c:v>1.07</c:v>
                </c:pt>
                <c:pt idx="4">
                  <c:v>0.53</c:v>
                </c:pt>
              </c:numCache>
            </c:numRef>
          </c:val>
          <c:extLst>
            <c:ext xmlns:c16="http://schemas.microsoft.com/office/drawing/2014/chart" uri="{C3380CC4-5D6E-409C-BE32-E72D297353CC}">
              <c16:uniqueId val="{00000000-B9FF-440E-A3F5-1834D2249B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0.67</c:v>
                </c:pt>
                <c:pt idx="3">
                  <c:v>0.56000000000000005</c:v>
                </c:pt>
                <c:pt idx="4">
                  <c:v>0.6</c:v>
                </c:pt>
              </c:numCache>
            </c:numRef>
          </c:val>
          <c:smooth val="0"/>
          <c:extLst>
            <c:ext xmlns:c16="http://schemas.microsoft.com/office/drawing/2014/chart" uri="{C3380CC4-5D6E-409C-BE32-E72D297353CC}">
              <c16:uniqueId val="{00000001-B9FF-440E-A3F5-1834D2249B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77.89</c:v>
                </c:pt>
                <c:pt idx="1">
                  <c:v>78.650000000000006</c:v>
                </c:pt>
                <c:pt idx="2">
                  <c:v>80.260000000000005</c:v>
                </c:pt>
                <c:pt idx="3">
                  <c:v>82.13</c:v>
                </c:pt>
                <c:pt idx="4">
                  <c:v>84.56</c:v>
                </c:pt>
              </c:numCache>
            </c:numRef>
          </c:val>
          <c:extLst>
            <c:ext xmlns:c16="http://schemas.microsoft.com/office/drawing/2014/chart" uri="{C3380CC4-5D6E-409C-BE32-E72D297353CC}">
              <c16:uniqueId val="{00000000-D200-4D93-8258-FE603A8929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63.23</c:v>
                </c:pt>
                <c:pt idx="3">
                  <c:v>59.4</c:v>
                </c:pt>
                <c:pt idx="4">
                  <c:v>59.24</c:v>
                </c:pt>
              </c:numCache>
            </c:numRef>
          </c:val>
          <c:smooth val="0"/>
          <c:extLst>
            <c:ext xmlns:c16="http://schemas.microsoft.com/office/drawing/2014/chart" uri="{C3380CC4-5D6E-409C-BE32-E72D297353CC}">
              <c16:uniqueId val="{00000001-D200-4D93-8258-FE603A8929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95.54</c:v>
                </c:pt>
                <c:pt idx="1">
                  <c:v>95.49</c:v>
                </c:pt>
                <c:pt idx="2">
                  <c:v>95.98</c:v>
                </c:pt>
                <c:pt idx="3">
                  <c:v>96.15</c:v>
                </c:pt>
                <c:pt idx="4">
                  <c:v>96.13</c:v>
                </c:pt>
              </c:numCache>
            </c:numRef>
          </c:val>
          <c:extLst>
            <c:ext xmlns:c16="http://schemas.microsoft.com/office/drawing/2014/chart" uri="{C3380CC4-5D6E-409C-BE32-E72D297353CC}">
              <c16:uniqueId val="{00000000-4FBE-4ACC-A59D-CD6F16AD3D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89.35</c:v>
                </c:pt>
                <c:pt idx="3">
                  <c:v>87.57</c:v>
                </c:pt>
                <c:pt idx="4">
                  <c:v>87.26</c:v>
                </c:pt>
              </c:numCache>
            </c:numRef>
          </c:val>
          <c:smooth val="0"/>
          <c:extLst>
            <c:ext xmlns:c16="http://schemas.microsoft.com/office/drawing/2014/chart" uri="{C3380CC4-5D6E-409C-BE32-E72D297353CC}">
              <c16:uniqueId val="{00000001-4FBE-4ACC-A59D-CD6F16AD3D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114.49</c:v>
                </c:pt>
                <c:pt idx="1">
                  <c:v>111.19</c:v>
                </c:pt>
                <c:pt idx="2">
                  <c:v>105.89</c:v>
                </c:pt>
                <c:pt idx="3">
                  <c:v>108.71</c:v>
                </c:pt>
                <c:pt idx="4">
                  <c:v>108.36</c:v>
                </c:pt>
              </c:numCache>
            </c:numRef>
          </c:val>
          <c:extLst>
            <c:ext xmlns:c16="http://schemas.microsoft.com/office/drawing/2014/chart" uri="{C3380CC4-5D6E-409C-BE32-E72D297353CC}">
              <c16:uniqueId val="{00000000-6A13-4F43-BF54-D05661FD61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111.21</c:v>
                </c:pt>
                <c:pt idx="3">
                  <c:v>111.49</c:v>
                </c:pt>
                <c:pt idx="4">
                  <c:v>109.09</c:v>
                </c:pt>
              </c:numCache>
            </c:numRef>
          </c:val>
          <c:smooth val="0"/>
          <c:extLst>
            <c:ext xmlns:c16="http://schemas.microsoft.com/office/drawing/2014/chart" uri="{C3380CC4-5D6E-409C-BE32-E72D297353CC}">
              <c16:uniqueId val="{00000001-6A13-4F43-BF54-D05661FD61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47.24</c:v>
                </c:pt>
                <c:pt idx="1">
                  <c:v>47.53</c:v>
                </c:pt>
                <c:pt idx="2">
                  <c:v>48.17</c:v>
                </c:pt>
                <c:pt idx="3">
                  <c:v>46.69</c:v>
                </c:pt>
                <c:pt idx="4">
                  <c:v>47.57</c:v>
                </c:pt>
              </c:numCache>
            </c:numRef>
          </c:val>
          <c:extLst>
            <c:ext xmlns:c16="http://schemas.microsoft.com/office/drawing/2014/chart" uri="{C3380CC4-5D6E-409C-BE32-E72D297353CC}">
              <c16:uniqueId val="{00000000-E201-49CF-A44F-0CC448DEE3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49.62</c:v>
                </c:pt>
                <c:pt idx="3">
                  <c:v>50.01</c:v>
                </c:pt>
                <c:pt idx="4">
                  <c:v>50.99</c:v>
                </c:pt>
              </c:numCache>
            </c:numRef>
          </c:val>
          <c:smooth val="0"/>
          <c:extLst>
            <c:ext xmlns:c16="http://schemas.microsoft.com/office/drawing/2014/chart" uri="{C3380CC4-5D6E-409C-BE32-E72D297353CC}">
              <c16:uniqueId val="{00000001-E201-49CF-A44F-0CC448DEE3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4.91</c:v>
                </c:pt>
                <c:pt idx="1">
                  <c:v>4.57</c:v>
                </c:pt>
                <c:pt idx="2">
                  <c:v>9.92</c:v>
                </c:pt>
                <c:pt idx="3">
                  <c:v>12.51</c:v>
                </c:pt>
                <c:pt idx="4">
                  <c:v>14.45</c:v>
                </c:pt>
              </c:numCache>
            </c:numRef>
          </c:val>
          <c:extLst>
            <c:ext xmlns:c16="http://schemas.microsoft.com/office/drawing/2014/chart" uri="{C3380CC4-5D6E-409C-BE32-E72D297353CC}">
              <c16:uniqueId val="{00000000-2ED8-4967-BE1F-6704AC8926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19.510000000000002</c:v>
                </c:pt>
                <c:pt idx="3">
                  <c:v>20.27</c:v>
                </c:pt>
                <c:pt idx="4">
                  <c:v>21.69</c:v>
                </c:pt>
              </c:numCache>
            </c:numRef>
          </c:val>
          <c:smooth val="0"/>
          <c:extLst>
            <c:ext xmlns:c16="http://schemas.microsoft.com/office/drawing/2014/chart" uri="{C3380CC4-5D6E-409C-BE32-E72D297353CC}">
              <c16:uniqueId val="{00000001-2ED8-4967-BE1F-6704AC8926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4F-48C3-A4D0-0EA61CCE0C0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formatCode="#,##0.00;&quot;△&quot;#,##0.00">
                  <c:v>0</c:v>
                </c:pt>
                <c:pt idx="3">
                  <c:v>0.87</c:v>
                </c:pt>
                <c:pt idx="4">
                  <c:v>0.93</c:v>
                </c:pt>
              </c:numCache>
            </c:numRef>
          </c:val>
          <c:smooth val="0"/>
          <c:extLst>
            <c:ext xmlns:c16="http://schemas.microsoft.com/office/drawing/2014/chart" uri="{C3380CC4-5D6E-409C-BE32-E72D297353CC}">
              <c16:uniqueId val="{00000001-2D4F-48C3-A4D0-0EA61CCE0C0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1096.3699999999999</c:v>
                </c:pt>
                <c:pt idx="1">
                  <c:v>907.76</c:v>
                </c:pt>
                <c:pt idx="2">
                  <c:v>1279.92</c:v>
                </c:pt>
                <c:pt idx="3">
                  <c:v>1630.37</c:v>
                </c:pt>
                <c:pt idx="4">
                  <c:v>1489.4</c:v>
                </c:pt>
              </c:numCache>
            </c:numRef>
          </c:val>
          <c:extLst>
            <c:ext xmlns:c16="http://schemas.microsoft.com/office/drawing/2014/chart" uri="{C3380CC4-5D6E-409C-BE32-E72D297353CC}">
              <c16:uniqueId val="{00000000-25DD-447C-86A4-DB76D08A4B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360.96</c:v>
                </c:pt>
                <c:pt idx="3">
                  <c:v>354.57</c:v>
                </c:pt>
                <c:pt idx="4">
                  <c:v>357.74</c:v>
                </c:pt>
              </c:numCache>
            </c:numRef>
          </c:val>
          <c:smooth val="0"/>
          <c:extLst>
            <c:ext xmlns:c16="http://schemas.microsoft.com/office/drawing/2014/chart" uri="{C3380CC4-5D6E-409C-BE32-E72D297353CC}">
              <c16:uniqueId val="{00000001-25DD-447C-86A4-DB76D08A4B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13.86</c:v>
                </c:pt>
                <c:pt idx="1">
                  <c:v>12.41</c:v>
                </c:pt>
                <c:pt idx="2">
                  <c:v>12.1</c:v>
                </c:pt>
                <c:pt idx="3">
                  <c:v>9.86</c:v>
                </c:pt>
                <c:pt idx="4">
                  <c:v>8.34</c:v>
                </c:pt>
              </c:numCache>
            </c:numRef>
          </c:val>
          <c:extLst>
            <c:ext xmlns:c16="http://schemas.microsoft.com/office/drawing/2014/chart" uri="{C3380CC4-5D6E-409C-BE32-E72D297353CC}">
              <c16:uniqueId val="{00000000-0A67-4760-B0F7-437C360EDD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239.18</c:v>
                </c:pt>
                <c:pt idx="3">
                  <c:v>303.45999999999998</c:v>
                </c:pt>
                <c:pt idx="4">
                  <c:v>307.27999999999997</c:v>
                </c:pt>
              </c:numCache>
            </c:numRef>
          </c:val>
          <c:smooth val="0"/>
          <c:extLst>
            <c:ext xmlns:c16="http://schemas.microsoft.com/office/drawing/2014/chart" uri="{C3380CC4-5D6E-409C-BE32-E72D297353CC}">
              <c16:uniqueId val="{00000001-0A67-4760-B0F7-437C360EDD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111.41</c:v>
                </c:pt>
                <c:pt idx="1">
                  <c:v>108.36</c:v>
                </c:pt>
                <c:pt idx="2">
                  <c:v>98.34</c:v>
                </c:pt>
                <c:pt idx="3">
                  <c:v>104.3</c:v>
                </c:pt>
                <c:pt idx="4">
                  <c:v>104.67</c:v>
                </c:pt>
              </c:numCache>
            </c:numRef>
          </c:val>
          <c:extLst>
            <c:ext xmlns:c16="http://schemas.microsoft.com/office/drawing/2014/chart" uri="{C3380CC4-5D6E-409C-BE32-E72D297353CC}">
              <c16:uniqueId val="{00000000-9697-41AF-93B2-1F88ACE63C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101.89</c:v>
                </c:pt>
                <c:pt idx="3">
                  <c:v>103.79</c:v>
                </c:pt>
                <c:pt idx="4">
                  <c:v>98.3</c:v>
                </c:pt>
              </c:numCache>
            </c:numRef>
          </c:val>
          <c:smooth val="0"/>
          <c:extLst>
            <c:ext xmlns:c16="http://schemas.microsoft.com/office/drawing/2014/chart" uri="{C3380CC4-5D6E-409C-BE32-E72D297353CC}">
              <c16:uniqueId val="{00000001-9697-41AF-93B2-1F88ACE63C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167.87</c:v>
                </c:pt>
                <c:pt idx="1">
                  <c:v>172.55</c:v>
                </c:pt>
                <c:pt idx="2">
                  <c:v>170.06</c:v>
                </c:pt>
                <c:pt idx="3">
                  <c:v>173.83</c:v>
                </c:pt>
                <c:pt idx="4">
                  <c:v>175.16</c:v>
                </c:pt>
              </c:numCache>
            </c:numRef>
          </c:val>
          <c:extLst>
            <c:ext xmlns:c16="http://schemas.microsoft.com/office/drawing/2014/chart" uri="{C3380CC4-5D6E-409C-BE32-E72D297353CC}">
              <c16:uniqueId val="{00000000-50FB-4834-9DFC-31E7952F25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156.32</c:v>
                </c:pt>
                <c:pt idx="3">
                  <c:v>167.86</c:v>
                </c:pt>
                <c:pt idx="4">
                  <c:v>173.68</c:v>
                </c:pt>
              </c:numCache>
            </c:numRef>
          </c:val>
          <c:smooth val="0"/>
          <c:extLst>
            <c:ext xmlns:c16="http://schemas.microsoft.com/office/drawing/2014/chart" uri="{C3380CC4-5D6E-409C-BE32-E72D297353CC}">
              <c16:uniqueId val="{00000001-50FB-4834-9DFC-31E7952F25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宜野湾市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100269</v>
      </c>
      <c r="AM8" s="66"/>
      <c r="AN8" s="66"/>
      <c r="AO8" s="66"/>
      <c r="AP8" s="66"/>
      <c r="AQ8" s="66"/>
      <c r="AR8" s="66"/>
      <c r="AS8" s="66"/>
      <c r="AT8" s="37">
        <f>データ!$S$6</f>
        <v>19.8</v>
      </c>
      <c r="AU8" s="38"/>
      <c r="AV8" s="38"/>
      <c r="AW8" s="38"/>
      <c r="AX8" s="38"/>
      <c r="AY8" s="38"/>
      <c r="AZ8" s="38"/>
      <c r="BA8" s="38"/>
      <c r="BB8" s="55">
        <f>データ!$T$6</f>
        <v>5064.09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95.42</v>
      </c>
      <c r="J10" s="38"/>
      <c r="K10" s="38"/>
      <c r="L10" s="38"/>
      <c r="M10" s="38"/>
      <c r="N10" s="38"/>
      <c r="O10" s="65"/>
      <c r="P10" s="55">
        <f>データ!$P$6</f>
        <v>100</v>
      </c>
      <c r="Q10" s="55"/>
      <c r="R10" s="55"/>
      <c r="S10" s="55"/>
      <c r="T10" s="55"/>
      <c r="U10" s="55"/>
      <c r="V10" s="55"/>
      <c r="W10" s="66">
        <f>データ!$Q$6</f>
        <v>3420</v>
      </c>
      <c r="X10" s="66"/>
      <c r="Y10" s="66"/>
      <c r="Z10" s="66"/>
      <c r="AA10" s="66"/>
      <c r="AB10" s="66"/>
      <c r="AC10" s="66"/>
      <c r="AD10" s="2"/>
      <c r="AE10" s="2"/>
      <c r="AF10" s="2"/>
      <c r="AG10" s="2"/>
      <c r="AH10" s="2"/>
      <c r="AI10" s="2"/>
      <c r="AJ10" s="2"/>
      <c r="AK10" s="2"/>
      <c r="AL10" s="66">
        <f>データ!$U$6</f>
        <v>99757</v>
      </c>
      <c r="AM10" s="66"/>
      <c r="AN10" s="66"/>
      <c r="AO10" s="66"/>
      <c r="AP10" s="66"/>
      <c r="AQ10" s="66"/>
      <c r="AR10" s="66"/>
      <c r="AS10" s="66"/>
      <c r="AT10" s="37">
        <f>データ!$V$6</f>
        <v>19.690000000000001</v>
      </c>
      <c r="AU10" s="38"/>
      <c r="AV10" s="38"/>
      <c r="AW10" s="38"/>
      <c r="AX10" s="38"/>
      <c r="AY10" s="38"/>
      <c r="AZ10" s="38"/>
      <c r="BA10" s="38"/>
      <c r="BB10" s="55">
        <f>データ!$W$6</f>
        <v>5066.38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Ad45cksj1ZLMfUaEp2+shcVMS7EDab8mv9PHdPWrL+iuqokXYtKeKwNuMq1ipp76xqdCDNhv40zZgUMiCKbg==" saltValue="OCmfoc/bOFYbw/HEeHWpm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472051</v>
      </c>
      <c r="D6" s="20">
        <f t="shared" si="3"/>
        <v>46</v>
      </c>
      <c r="E6" s="20">
        <f t="shared" si="3"/>
        <v>1</v>
      </c>
      <c r="F6" s="20">
        <f t="shared" si="3"/>
        <v>0</v>
      </c>
      <c r="G6" s="20">
        <f t="shared" si="3"/>
        <v>1</v>
      </c>
      <c r="H6" s="20" t="str">
        <f t="shared" si="3"/>
        <v>沖縄県　宜野湾市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95.42</v>
      </c>
      <c r="P6" s="21">
        <f t="shared" si="3"/>
        <v>100</v>
      </c>
      <c r="Q6" s="21">
        <f t="shared" si="3"/>
        <v>3420</v>
      </c>
      <c r="R6" s="21">
        <f t="shared" si="3"/>
        <v>100269</v>
      </c>
      <c r="S6" s="21">
        <f t="shared" si="3"/>
        <v>19.8</v>
      </c>
      <c r="T6" s="21">
        <f t="shared" si="3"/>
        <v>5064.09</v>
      </c>
      <c r="U6" s="21">
        <f t="shared" si="3"/>
        <v>99757</v>
      </c>
      <c r="V6" s="21">
        <f t="shared" si="3"/>
        <v>19.690000000000001</v>
      </c>
      <c r="W6" s="21">
        <f t="shared" si="3"/>
        <v>5066.38</v>
      </c>
      <c r="X6" s="22">
        <f>IF(X7="",NA(),X7)</f>
        <v>114.49</v>
      </c>
      <c r="Y6" s="22">
        <f t="shared" ref="Y6:AG6" si="4">IF(Y7="",NA(),Y7)</f>
        <v>111.19</v>
      </c>
      <c r="Z6" s="22">
        <f t="shared" si="4"/>
        <v>105.89</v>
      </c>
      <c r="AA6" s="22">
        <f t="shared" si="4"/>
        <v>108.71</v>
      </c>
      <c r="AB6" s="22">
        <f t="shared" si="4"/>
        <v>108.36</v>
      </c>
      <c r="AC6" s="22">
        <f t="shared" si="4"/>
        <v>111.44</v>
      </c>
      <c r="AD6" s="22">
        <f t="shared" si="4"/>
        <v>111.17</v>
      </c>
      <c r="AE6" s="22">
        <f t="shared" si="4"/>
        <v>111.21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1">
        <f t="shared" si="5"/>
        <v>0</v>
      </c>
      <c r="AQ6" s="22">
        <f t="shared" si="5"/>
        <v>0.87</v>
      </c>
      <c r="AR6" s="22">
        <f t="shared" si="5"/>
        <v>0.93</v>
      </c>
      <c r="AS6" s="21" t="str">
        <f>IF(AS7="","",IF(AS7="-","【-】","【"&amp;SUBSTITUTE(TEXT(AS7,"#,##0.00"),"-","△")&amp;"】"))</f>
        <v>【1.34】</v>
      </c>
      <c r="AT6" s="22">
        <f>IF(AT7="",NA(),AT7)</f>
        <v>1096.3699999999999</v>
      </c>
      <c r="AU6" s="22">
        <f t="shared" ref="AU6:BC6" si="6">IF(AU7="",NA(),AU7)</f>
        <v>907.76</v>
      </c>
      <c r="AV6" s="22">
        <f t="shared" si="6"/>
        <v>1279.92</v>
      </c>
      <c r="AW6" s="22">
        <f t="shared" si="6"/>
        <v>1630.37</v>
      </c>
      <c r="AX6" s="22">
        <f t="shared" si="6"/>
        <v>1489.4</v>
      </c>
      <c r="AY6" s="22">
        <f t="shared" si="6"/>
        <v>349.83</v>
      </c>
      <c r="AZ6" s="22">
        <f t="shared" si="6"/>
        <v>360.86</v>
      </c>
      <c r="BA6" s="22">
        <f t="shared" si="6"/>
        <v>360.96</v>
      </c>
      <c r="BB6" s="22">
        <f t="shared" si="6"/>
        <v>354.57</v>
      </c>
      <c r="BC6" s="22">
        <f t="shared" si="6"/>
        <v>357.74</v>
      </c>
      <c r="BD6" s="21" t="str">
        <f>IF(BD7="","",IF(BD7="-","【-】","【"&amp;SUBSTITUTE(TEXT(BD7,"#,##0.00"),"-","△")&amp;"】"))</f>
        <v>【252.29】</v>
      </c>
      <c r="BE6" s="22">
        <f>IF(BE7="",NA(),BE7)</f>
        <v>13.86</v>
      </c>
      <c r="BF6" s="22">
        <f t="shared" ref="BF6:BN6" si="7">IF(BF7="",NA(),BF7)</f>
        <v>12.41</v>
      </c>
      <c r="BG6" s="22">
        <f t="shared" si="7"/>
        <v>12.1</v>
      </c>
      <c r="BH6" s="22">
        <f t="shared" si="7"/>
        <v>9.86</v>
      </c>
      <c r="BI6" s="22">
        <f t="shared" si="7"/>
        <v>8.34</v>
      </c>
      <c r="BJ6" s="22">
        <f t="shared" si="7"/>
        <v>314.87</v>
      </c>
      <c r="BK6" s="22">
        <f t="shared" si="7"/>
        <v>309.27999999999997</v>
      </c>
      <c r="BL6" s="22">
        <f t="shared" si="7"/>
        <v>239.18</v>
      </c>
      <c r="BM6" s="22">
        <f t="shared" si="7"/>
        <v>303.45999999999998</v>
      </c>
      <c r="BN6" s="22">
        <f t="shared" si="7"/>
        <v>307.27999999999997</v>
      </c>
      <c r="BO6" s="21" t="str">
        <f>IF(BO7="","",IF(BO7="-","【-】","【"&amp;SUBSTITUTE(TEXT(BO7,"#,##0.00"),"-","△")&amp;"】"))</f>
        <v>【268.07】</v>
      </c>
      <c r="BP6" s="22">
        <f>IF(BP7="",NA(),BP7)</f>
        <v>111.41</v>
      </c>
      <c r="BQ6" s="22">
        <f t="shared" ref="BQ6:BY6" si="8">IF(BQ7="",NA(),BQ7)</f>
        <v>108.36</v>
      </c>
      <c r="BR6" s="22">
        <f t="shared" si="8"/>
        <v>98.34</v>
      </c>
      <c r="BS6" s="22">
        <f t="shared" si="8"/>
        <v>104.3</v>
      </c>
      <c r="BT6" s="22">
        <f t="shared" si="8"/>
        <v>104.67</v>
      </c>
      <c r="BU6" s="22">
        <f t="shared" si="8"/>
        <v>103.54</v>
      </c>
      <c r="BV6" s="22">
        <f t="shared" si="8"/>
        <v>103.32</v>
      </c>
      <c r="BW6" s="22">
        <f t="shared" si="8"/>
        <v>101.89</v>
      </c>
      <c r="BX6" s="22">
        <f t="shared" si="8"/>
        <v>103.79</v>
      </c>
      <c r="BY6" s="22">
        <f t="shared" si="8"/>
        <v>98.3</v>
      </c>
      <c r="BZ6" s="21" t="str">
        <f>IF(BZ7="","",IF(BZ7="-","【-】","【"&amp;SUBSTITUTE(TEXT(BZ7,"#,##0.00"),"-","△")&amp;"】"))</f>
        <v>【97.47】</v>
      </c>
      <c r="CA6" s="22">
        <f>IF(CA7="",NA(),CA7)</f>
        <v>167.87</v>
      </c>
      <c r="CB6" s="22">
        <f t="shared" ref="CB6:CJ6" si="9">IF(CB7="",NA(),CB7)</f>
        <v>172.55</v>
      </c>
      <c r="CC6" s="22">
        <f t="shared" si="9"/>
        <v>170.06</v>
      </c>
      <c r="CD6" s="22">
        <f t="shared" si="9"/>
        <v>173.83</v>
      </c>
      <c r="CE6" s="22">
        <f t="shared" si="9"/>
        <v>175.16</v>
      </c>
      <c r="CF6" s="22">
        <f t="shared" si="9"/>
        <v>167.46</v>
      </c>
      <c r="CG6" s="22">
        <f t="shared" si="9"/>
        <v>168.56</v>
      </c>
      <c r="CH6" s="22">
        <f t="shared" si="9"/>
        <v>156.32</v>
      </c>
      <c r="CI6" s="22">
        <f t="shared" si="9"/>
        <v>167.86</v>
      </c>
      <c r="CJ6" s="22">
        <f t="shared" si="9"/>
        <v>173.68</v>
      </c>
      <c r="CK6" s="21" t="str">
        <f>IF(CK7="","",IF(CK7="-","【-】","【"&amp;SUBSTITUTE(TEXT(CK7,"#,##0.00"),"-","△")&amp;"】"))</f>
        <v>【174.75】</v>
      </c>
      <c r="CL6" s="22">
        <f>IF(CL7="",NA(),CL7)</f>
        <v>77.89</v>
      </c>
      <c r="CM6" s="22">
        <f t="shared" ref="CM6:CU6" si="10">IF(CM7="",NA(),CM7)</f>
        <v>78.650000000000006</v>
      </c>
      <c r="CN6" s="22">
        <f t="shared" si="10"/>
        <v>80.260000000000005</v>
      </c>
      <c r="CO6" s="22">
        <f t="shared" si="10"/>
        <v>82.13</v>
      </c>
      <c r="CP6" s="22">
        <f t="shared" si="10"/>
        <v>84.56</v>
      </c>
      <c r="CQ6" s="22">
        <f t="shared" si="10"/>
        <v>59.46</v>
      </c>
      <c r="CR6" s="22">
        <f t="shared" si="10"/>
        <v>59.51</v>
      </c>
      <c r="CS6" s="22">
        <f t="shared" si="10"/>
        <v>63.23</v>
      </c>
      <c r="CT6" s="22">
        <f t="shared" si="10"/>
        <v>59.4</v>
      </c>
      <c r="CU6" s="22">
        <f t="shared" si="10"/>
        <v>59.24</v>
      </c>
      <c r="CV6" s="21" t="str">
        <f>IF(CV7="","",IF(CV7="-","【-】","【"&amp;SUBSTITUTE(TEXT(CV7,"#,##0.00"),"-","△")&amp;"】"))</f>
        <v>【59.97】</v>
      </c>
      <c r="CW6" s="22">
        <f>IF(CW7="",NA(),CW7)</f>
        <v>95.54</v>
      </c>
      <c r="CX6" s="22">
        <f t="shared" ref="CX6:DF6" si="11">IF(CX7="",NA(),CX7)</f>
        <v>95.49</v>
      </c>
      <c r="CY6" s="22">
        <f t="shared" si="11"/>
        <v>95.98</v>
      </c>
      <c r="CZ6" s="22">
        <f t="shared" si="11"/>
        <v>96.15</v>
      </c>
      <c r="DA6" s="22">
        <f t="shared" si="11"/>
        <v>96.13</v>
      </c>
      <c r="DB6" s="22">
        <f t="shared" si="11"/>
        <v>87.41</v>
      </c>
      <c r="DC6" s="22">
        <f t="shared" si="11"/>
        <v>87.08</v>
      </c>
      <c r="DD6" s="22">
        <f t="shared" si="11"/>
        <v>89.35</v>
      </c>
      <c r="DE6" s="22">
        <f t="shared" si="11"/>
        <v>87.57</v>
      </c>
      <c r="DF6" s="22">
        <f t="shared" si="11"/>
        <v>87.26</v>
      </c>
      <c r="DG6" s="21" t="str">
        <f>IF(DG7="","",IF(DG7="-","【-】","【"&amp;SUBSTITUTE(TEXT(DG7,"#,##0.00"),"-","△")&amp;"】"))</f>
        <v>【89.76】</v>
      </c>
      <c r="DH6" s="22">
        <f>IF(DH7="",NA(),DH7)</f>
        <v>47.24</v>
      </c>
      <c r="DI6" s="22">
        <f t="shared" ref="DI6:DQ6" si="12">IF(DI7="",NA(),DI7)</f>
        <v>47.53</v>
      </c>
      <c r="DJ6" s="22">
        <f t="shared" si="12"/>
        <v>48.17</v>
      </c>
      <c r="DK6" s="22">
        <f t="shared" si="12"/>
        <v>46.69</v>
      </c>
      <c r="DL6" s="22">
        <f t="shared" si="12"/>
        <v>47.57</v>
      </c>
      <c r="DM6" s="22">
        <f t="shared" si="12"/>
        <v>47.62</v>
      </c>
      <c r="DN6" s="22">
        <f t="shared" si="12"/>
        <v>48.55</v>
      </c>
      <c r="DO6" s="22">
        <f t="shared" si="12"/>
        <v>49.62</v>
      </c>
      <c r="DP6" s="22">
        <f t="shared" si="12"/>
        <v>50.01</v>
      </c>
      <c r="DQ6" s="22">
        <f t="shared" si="12"/>
        <v>50.99</v>
      </c>
      <c r="DR6" s="21" t="str">
        <f>IF(DR7="","",IF(DR7="-","【-】","【"&amp;SUBSTITUTE(TEXT(DR7,"#,##0.00"),"-","△")&amp;"】"))</f>
        <v>【51.51】</v>
      </c>
      <c r="DS6" s="22">
        <f>IF(DS7="",NA(),DS7)</f>
        <v>4.91</v>
      </c>
      <c r="DT6" s="22">
        <f t="shared" ref="DT6:EB6" si="13">IF(DT7="",NA(),DT7)</f>
        <v>4.57</v>
      </c>
      <c r="DU6" s="22">
        <f t="shared" si="13"/>
        <v>9.92</v>
      </c>
      <c r="DV6" s="22">
        <f t="shared" si="13"/>
        <v>12.51</v>
      </c>
      <c r="DW6" s="22">
        <f t="shared" si="13"/>
        <v>14.45</v>
      </c>
      <c r="DX6" s="22">
        <f t="shared" si="13"/>
        <v>16.27</v>
      </c>
      <c r="DY6" s="22">
        <f t="shared" si="13"/>
        <v>17.11</v>
      </c>
      <c r="DZ6" s="22">
        <f t="shared" si="13"/>
        <v>19.510000000000002</v>
      </c>
      <c r="EA6" s="22">
        <f t="shared" si="13"/>
        <v>20.27</v>
      </c>
      <c r="EB6" s="22">
        <f t="shared" si="13"/>
        <v>21.69</v>
      </c>
      <c r="EC6" s="21" t="str">
        <f>IF(EC7="","",IF(EC7="-","【-】","【"&amp;SUBSTITUTE(TEXT(EC7,"#,##0.00"),"-","△")&amp;"】"))</f>
        <v>【23.75】</v>
      </c>
      <c r="ED6" s="22">
        <f>IF(ED7="",NA(),ED7)</f>
        <v>1.38</v>
      </c>
      <c r="EE6" s="22">
        <f t="shared" ref="EE6:EM6" si="14">IF(EE7="",NA(),EE7)</f>
        <v>1.29</v>
      </c>
      <c r="EF6" s="22">
        <f t="shared" si="14"/>
        <v>1.72</v>
      </c>
      <c r="EG6" s="22">
        <f t="shared" si="14"/>
        <v>1.07</v>
      </c>
      <c r="EH6" s="22">
        <f t="shared" si="14"/>
        <v>0.53</v>
      </c>
      <c r="EI6" s="22">
        <f t="shared" si="14"/>
        <v>0.63</v>
      </c>
      <c r="EJ6" s="22">
        <f t="shared" si="14"/>
        <v>0.63</v>
      </c>
      <c r="EK6" s="22">
        <f t="shared" si="14"/>
        <v>0.67</v>
      </c>
      <c r="EL6" s="22">
        <f t="shared" si="14"/>
        <v>0.56000000000000005</v>
      </c>
      <c r="EM6" s="22">
        <f t="shared" si="14"/>
        <v>0.6</v>
      </c>
      <c r="EN6" s="21" t="str">
        <f>IF(EN7="","",IF(EN7="-","【-】","【"&amp;SUBSTITUTE(TEXT(EN7,"#,##0.00"),"-","△")&amp;"】"))</f>
        <v>【0.67】</v>
      </c>
    </row>
    <row r="7" spans="1:144" s="23" customFormat="1" x14ac:dyDescent="0.15">
      <c r="A7" s="15"/>
      <c r="B7" s="24">
        <v>2022</v>
      </c>
      <c r="C7" s="24">
        <v>472051</v>
      </c>
      <c r="D7" s="24">
        <v>46</v>
      </c>
      <c r="E7" s="24">
        <v>1</v>
      </c>
      <c r="F7" s="24">
        <v>0</v>
      </c>
      <c r="G7" s="24">
        <v>1</v>
      </c>
      <c r="H7" s="24" t="s">
        <v>93</v>
      </c>
      <c r="I7" s="24" t="s">
        <v>94</v>
      </c>
      <c r="J7" s="24" t="s">
        <v>95</v>
      </c>
      <c r="K7" s="24" t="s">
        <v>96</v>
      </c>
      <c r="L7" s="24" t="s">
        <v>97</v>
      </c>
      <c r="M7" s="24" t="s">
        <v>98</v>
      </c>
      <c r="N7" s="25" t="s">
        <v>99</v>
      </c>
      <c r="O7" s="25">
        <v>95.42</v>
      </c>
      <c r="P7" s="25">
        <v>100</v>
      </c>
      <c r="Q7" s="25">
        <v>3420</v>
      </c>
      <c r="R7" s="25">
        <v>100269</v>
      </c>
      <c r="S7" s="25">
        <v>19.8</v>
      </c>
      <c r="T7" s="25">
        <v>5064.09</v>
      </c>
      <c r="U7" s="25">
        <v>99757</v>
      </c>
      <c r="V7" s="25">
        <v>19.690000000000001</v>
      </c>
      <c r="W7" s="25">
        <v>5066.38</v>
      </c>
      <c r="X7" s="25">
        <v>114.49</v>
      </c>
      <c r="Y7" s="25">
        <v>111.19</v>
      </c>
      <c r="Z7" s="25">
        <v>105.89</v>
      </c>
      <c r="AA7" s="25">
        <v>108.71</v>
      </c>
      <c r="AB7" s="25">
        <v>108.36</v>
      </c>
      <c r="AC7" s="25">
        <v>111.44</v>
      </c>
      <c r="AD7" s="25">
        <v>111.17</v>
      </c>
      <c r="AE7" s="25">
        <v>111.21</v>
      </c>
      <c r="AF7" s="25">
        <v>111.49</v>
      </c>
      <c r="AG7" s="25">
        <v>109.09</v>
      </c>
      <c r="AH7" s="25">
        <v>108.7</v>
      </c>
      <c r="AI7" s="25">
        <v>0</v>
      </c>
      <c r="AJ7" s="25">
        <v>0</v>
      </c>
      <c r="AK7" s="25">
        <v>0</v>
      </c>
      <c r="AL7" s="25">
        <v>0</v>
      </c>
      <c r="AM7" s="25">
        <v>0</v>
      </c>
      <c r="AN7" s="25">
        <v>1.03</v>
      </c>
      <c r="AO7" s="25">
        <v>0.78</v>
      </c>
      <c r="AP7" s="25">
        <v>0</v>
      </c>
      <c r="AQ7" s="25">
        <v>0.87</v>
      </c>
      <c r="AR7" s="25">
        <v>0.93</v>
      </c>
      <c r="AS7" s="25">
        <v>1.34</v>
      </c>
      <c r="AT7" s="25">
        <v>1096.3699999999999</v>
      </c>
      <c r="AU7" s="25">
        <v>907.76</v>
      </c>
      <c r="AV7" s="25">
        <v>1279.92</v>
      </c>
      <c r="AW7" s="25">
        <v>1630.37</v>
      </c>
      <c r="AX7" s="25">
        <v>1489.4</v>
      </c>
      <c r="AY7" s="25">
        <v>349.83</v>
      </c>
      <c r="AZ7" s="25">
        <v>360.86</v>
      </c>
      <c r="BA7" s="25">
        <v>360.96</v>
      </c>
      <c r="BB7" s="25">
        <v>354.57</v>
      </c>
      <c r="BC7" s="25">
        <v>357.74</v>
      </c>
      <c r="BD7" s="25">
        <v>252.29</v>
      </c>
      <c r="BE7" s="25">
        <v>13.86</v>
      </c>
      <c r="BF7" s="25">
        <v>12.41</v>
      </c>
      <c r="BG7" s="25">
        <v>12.1</v>
      </c>
      <c r="BH7" s="25">
        <v>9.86</v>
      </c>
      <c r="BI7" s="25">
        <v>8.34</v>
      </c>
      <c r="BJ7" s="25">
        <v>314.87</v>
      </c>
      <c r="BK7" s="25">
        <v>309.27999999999997</v>
      </c>
      <c r="BL7" s="25">
        <v>239.18</v>
      </c>
      <c r="BM7" s="25">
        <v>303.45999999999998</v>
      </c>
      <c r="BN7" s="25">
        <v>307.27999999999997</v>
      </c>
      <c r="BO7" s="25">
        <v>268.07</v>
      </c>
      <c r="BP7" s="25">
        <v>111.41</v>
      </c>
      <c r="BQ7" s="25">
        <v>108.36</v>
      </c>
      <c r="BR7" s="25">
        <v>98.34</v>
      </c>
      <c r="BS7" s="25">
        <v>104.3</v>
      </c>
      <c r="BT7" s="25">
        <v>104.67</v>
      </c>
      <c r="BU7" s="25">
        <v>103.54</v>
      </c>
      <c r="BV7" s="25">
        <v>103.32</v>
      </c>
      <c r="BW7" s="25">
        <v>101.89</v>
      </c>
      <c r="BX7" s="25">
        <v>103.79</v>
      </c>
      <c r="BY7" s="25">
        <v>98.3</v>
      </c>
      <c r="BZ7" s="25">
        <v>97.47</v>
      </c>
      <c r="CA7" s="25">
        <v>167.87</v>
      </c>
      <c r="CB7" s="25">
        <v>172.55</v>
      </c>
      <c r="CC7" s="25">
        <v>170.06</v>
      </c>
      <c r="CD7" s="25">
        <v>173.83</v>
      </c>
      <c r="CE7" s="25">
        <v>175.16</v>
      </c>
      <c r="CF7" s="25">
        <v>167.46</v>
      </c>
      <c r="CG7" s="25">
        <v>168.56</v>
      </c>
      <c r="CH7" s="25">
        <v>156.32</v>
      </c>
      <c r="CI7" s="25">
        <v>167.86</v>
      </c>
      <c r="CJ7" s="25">
        <v>173.68</v>
      </c>
      <c r="CK7" s="25">
        <v>174.75</v>
      </c>
      <c r="CL7" s="25">
        <v>77.89</v>
      </c>
      <c r="CM7" s="25">
        <v>78.650000000000006</v>
      </c>
      <c r="CN7" s="25">
        <v>80.260000000000005</v>
      </c>
      <c r="CO7" s="25">
        <v>82.13</v>
      </c>
      <c r="CP7" s="25">
        <v>84.56</v>
      </c>
      <c r="CQ7" s="25">
        <v>59.46</v>
      </c>
      <c r="CR7" s="25">
        <v>59.51</v>
      </c>
      <c r="CS7" s="25">
        <v>63.23</v>
      </c>
      <c r="CT7" s="25">
        <v>59.4</v>
      </c>
      <c r="CU7" s="25">
        <v>59.24</v>
      </c>
      <c r="CV7" s="25">
        <v>59.97</v>
      </c>
      <c r="CW7" s="25">
        <v>95.54</v>
      </c>
      <c r="CX7" s="25">
        <v>95.49</v>
      </c>
      <c r="CY7" s="25">
        <v>95.98</v>
      </c>
      <c r="CZ7" s="25">
        <v>96.15</v>
      </c>
      <c r="DA7" s="25">
        <v>96.13</v>
      </c>
      <c r="DB7" s="25">
        <v>87.41</v>
      </c>
      <c r="DC7" s="25">
        <v>87.08</v>
      </c>
      <c r="DD7" s="25">
        <v>89.35</v>
      </c>
      <c r="DE7" s="25">
        <v>87.57</v>
      </c>
      <c r="DF7" s="25">
        <v>87.26</v>
      </c>
      <c r="DG7" s="25">
        <v>89.76</v>
      </c>
      <c r="DH7" s="25">
        <v>47.24</v>
      </c>
      <c r="DI7" s="25">
        <v>47.53</v>
      </c>
      <c r="DJ7" s="25">
        <v>48.17</v>
      </c>
      <c r="DK7" s="25">
        <v>46.69</v>
      </c>
      <c r="DL7" s="25">
        <v>47.57</v>
      </c>
      <c r="DM7" s="25">
        <v>47.62</v>
      </c>
      <c r="DN7" s="25">
        <v>48.55</v>
      </c>
      <c r="DO7" s="25">
        <v>49.62</v>
      </c>
      <c r="DP7" s="25">
        <v>50.01</v>
      </c>
      <c r="DQ7" s="25">
        <v>50.99</v>
      </c>
      <c r="DR7" s="25">
        <v>51.51</v>
      </c>
      <c r="DS7" s="25">
        <v>4.91</v>
      </c>
      <c r="DT7" s="25">
        <v>4.57</v>
      </c>
      <c r="DU7" s="25">
        <v>9.92</v>
      </c>
      <c r="DV7" s="25">
        <v>12.51</v>
      </c>
      <c r="DW7" s="25">
        <v>14.45</v>
      </c>
      <c r="DX7" s="25">
        <v>16.27</v>
      </c>
      <c r="DY7" s="25">
        <v>17.11</v>
      </c>
      <c r="DZ7" s="25">
        <v>19.510000000000002</v>
      </c>
      <c r="EA7" s="25">
        <v>20.27</v>
      </c>
      <c r="EB7" s="25">
        <v>21.69</v>
      </c>
      <c r="EC7" s="25">
        <v>23.75</v>
      </c>
      <c r="ED7" s="25">
        <v>1.38</v>
      </c>
      <c r="EE7" s="25">
        <v>1.29</v>
      </c>
      <c r="EF7" s="25">
        <v>1.72</v>
      </c>
      <c r="EG7" s="25">
        <v>1.07</v>
      </c>
      <c r="EH7" s="25">
        <v>0.53</v>
      </c>
      <c r="EI7" s="25">
        <v>0.63</v>
      </c>
      <c r="EJ7" s="25">
        <v>0.63</v>
      </c>
      <c r="EK7" s="25">
        <v>0.67</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2024-01-29T04:18:13Z</cp:lastPrinted>
  <dcterms:created xsi:type="dcterms:W3CDTF">2023-12-05T01:03:10Z</dcterms:created>
  <dcterms:modified xsi:type="dcterms:W3CDTF">2024-01-29T04:18:15Z</dcterms:modified>
  <cp:category/>
</cp:coreProperties>
</file>