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yonabaru477\Desktop\令和３年度財政状況資料集の作成について\財政状況資料集_決算分（１回目）嘉手納町～粟国村\"/>
    </mc:Choice>
  </mc:AlternateContent>
  <xr:revisionPtr revIDLastSave="0" documentId="13_ncr:1_{D1D83CD1-7D60-407A-896F-46F1A3B9A687}" xr6:coauthVersionLast="45" xr6:coauthVersionMax="45" xr10:uidLastSave="{00000000-0000-0000-0000-000000000000}"/>
  <bookViews>
    <workbookView xWindow="20370" yWindow="-120" windowWidth="29040" windowHeight="15840" firstSheet="11"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70" i="12" l="1"/>
  <c r="AP70"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s="1"/>
  <c r="AM35" i="10" s="1"/>
  <c r="BW34" i="10" s="1"/>
  <c r="BW35" i="10" s="1"/>
  <c r="BW36" i="10" s="1"/>
  <c r="BW37" i="10" s="1"/>
  <c r="BW38" i="10" s="1"/>
  <c r="BW39" i="10" s="1"/>
  <c r="BW40" i="10" s="1"/>
</calcChain>
</file>

<file path=xl/sharedStrings.xml><?xml version="1.0" encoding="utf-8"?>
<sst xmlns="http://schemas.openxmlformats.org/spreadsheetml/2006/main" count="1110" uniqueCount="610">
  <si>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</si>
  <si>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</si>
  <si>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</si>
  <si>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</si>
  <si>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</si>
  <si>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</si>
  <si>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</si>
  <si>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</si>
  <si>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</si>
  <si>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</si>
  <si>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</si>
  <si>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</si>
  <si>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</si>
  <si>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</si>
  <si>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</si>
  <si>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</si>
  <si>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</si>
  <si>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</si>
  <si>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</si>
  <si>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</si>
  <si>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</si>
  <si>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</si>
  <si>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</si>
  <si>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</si>
  <si>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</si>
  <si>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</si>
  <si>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</si>
  <si>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</si>
  <si>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</si>
  <si>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</si>
  <si>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</si>
  <si>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</si>
  <si>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</si>
  <si>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</si>
  <si>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</si>
  <si>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</si>
  <si>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</si>
  <si>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</si>
  <si>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</si>
  <si>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</si>
  <si>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</si>
  <si>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</si>
  <si>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</si>
  <si>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</si>
  <si>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</si>
  <si>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</si>
  <si>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</si>
  <si>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</si>
  <si>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</si>
  <si>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</si>
  <si>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</si>
  <si>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</si>
  <si>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</si>
  <si>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</si>
  <si>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</si>
  <si>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</si>
  <si>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</si>
  <si>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</si>
  <si>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</si>
  <si>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</si>
  <si>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</si>
  <si>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</si>
  <si>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</si>
  <si>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</si>
  <si>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</si>
  <si>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</si>
  <si>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</si>
  <si>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</si>
  <si>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</si>
  <si>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</si>
  <si>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</si>
  <si>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</si>
  <si>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</si>
  <si>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</si>
  <si>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</si>
  <si>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</si>
  <si>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</si>
  <si>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</si>
  <si>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</si>
  <si>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</si>
  <si>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</si>
  <si>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</si>
  <si>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</si>
  <si>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</si>
  <si>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</si>
  <si>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</si>
  <si>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</si>
  <si>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</si>
  <si>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</si>
  <si>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</si>
  <si>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</si>
  <si>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</si>
  <si>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</si>
  <si>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</si>
  <si>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</si>
  <si>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</si>
  <si>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</si>
  <si>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</si>
  <si>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</si>
  <si>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</si>
  <si>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</si>
  <si>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</si>
  <si>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</si>
  <si>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</si>
  <si>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</si>
  <si>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</si>
  <si>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</si>
  <si>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</si>
  <si>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</si>
  <si>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</si>
  <si>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</si>
  <si>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</si>
  <si>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</si>
  <si>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</si>
  <si>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</si>
  <si>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</si>
  <si>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</si>
  <si>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</si>
  <si>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</si>
  <si>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</si>
  <si>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</si>
  <si>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</si>
  <si>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</si>
  <si>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</si>
  <si>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</si>
  <si>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</si>
  <si>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</si>
  <si>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</si>
  <si>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</si>
  <si>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</si>
  <si>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</si>
  <si>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</si>
  <si>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</si>
  <si>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</si>
  <si>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</si>
  <si>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</si>
  <si>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</si>
  <si>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</si>
  <si>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</si>
  <si>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</si>
  <si>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</si>
  <si>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</si>
  <si>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</si>
  <si>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</si>
  <si>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</si>
  <si>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</si>
  <si>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</si>
  <si>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</si>
  <si>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</si>
  <si>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</si>
  <si>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</si>
  <si>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</si>
  <si>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</si>
  <si>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</si>
  <si>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</si>
  <si>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</si>
  <si>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</si>
  <si>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</si>
  <si>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</si>
  <si>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</si>
  <si>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</si>
  <si>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</si>
  <si>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</si>
  <si>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</si>
  <si>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</si>
  <si>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</si>
  <si>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</si>
  <si>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</si>
  <si>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</si>
  <si>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</si>
  <si>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</si>
  <si>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</si>
  <si>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</si>
  <si>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</si>
  <si>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</si>
  <si>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</si>
  <si>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</si>
  <si>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</si>
  <si>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</si>
  <si>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</si>
  <si>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</si>
  <si>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</si>
  <si>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</si>
  <si>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</si>
  <si>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</si>
  <si>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</si>
  <si>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</si>
  <si>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</si>
  <si>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</si>
  <si>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</si>
  <si>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</si>
  <si>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</si>
  <si>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</si>
  <si>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</si>
  <si>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</si>
  <si>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</si>
  <si>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</si>
  <si>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</si>
  <si>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</si>
  <si>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</si>
  <si>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</si>
  <si>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</si>
  <si>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</si>
  <si>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</si>
  <si>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</si>
  <si>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</si>
  <si>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</si>
  <si>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</si>
  <si>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</si>
  <si>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</si>
  <si>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</si>
  <si>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</si>
  <si>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</si>
  <si>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沖縄県与那原町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</si>
  <si>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</si>
  <si>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</si>
  <si>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</si>
  <si>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</si>
  <si>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</si>
  <si>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</si>
  <si>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</si>
  <si>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</si>
  <si>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</si>
  <si>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</si>
  <si>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</si>
  <si>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</si>
  <si>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</si>
  <si>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</si>
  <si>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</si>
  <si>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</si>
  <si>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</si>
  <si>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</si>
  <si>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</si>
  <si>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</si>
  <si>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</si>
  <si>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</si>
  <si>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</si>
  <si>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</si>
  <si>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</si>
  <si>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</si>
  <si>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</si>
  <si>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</si>
  <si>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</si>
  <si>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</si>
  <si>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</si>
  <si>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</si>
  <si>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</si>
  <si>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</si>
  <si>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</si>
  <si>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</si>
  <si>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</si>
  <si>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</si>
  <si>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</si>
  <si>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</si>
  <si>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</si>
  <si>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</si>
  <si>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</si>
  <si>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</si>
  <si>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</si>
  <si>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</si>
  <si>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</si>
  <si>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</si>
  <si>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</si>
  <si>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</si>
  <si>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</si>
  <si>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</si>
  <si>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</si>
  <si>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</si>
  <si>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</si>
  <si>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</si>
  <si>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</si>
  <si>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</si>
  <si>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</si>
  <si>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</si>
  <si>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</si>
  <si>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</si>
  <si>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</si>
  <si>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</si>
  <si>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</si>
  <si>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</si>
  <si>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</si>
  <si>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</si>
  <si>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</si>
  <si>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</si>
  <si>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</si>
  <si>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</si>
  <si>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</si>
  <si>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</si>
  <si>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</si>
  <si>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</si>
  <si>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</si>
  <si>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</si>
  <si>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</si>
  <si>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</si>
  <si>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</si>
  <si>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</si>
  <si>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</si>
  <si>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</si>
  <si>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</si>
  <si>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</si>
  <si>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</si>
  <si>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</si>
  <si>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</si>
  <si>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</si>
  <si>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</si>
  <si>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</si>
  <si>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</si>
  <si>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</si>
  <si>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</si>
  <si>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</si>
  <si>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</si>
  <si>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</si>
  <si>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</si>
  <si>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</si>
  <si>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</si>
  <si>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</si>
  <si>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</si>
  <si>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</si>
  <si>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</si>
  <si>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</si>
  <si>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</si>
  <si>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</si>
  <si>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</si>
  <si>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</si>
  <si>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</si>
  <si>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</si>
  <si>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</si>
  <si>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</si>
  <si>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</si>
  <si>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</si>
  <si>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</si>
  <si>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</si>
  <si>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</si>
  <si>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</si>
  <si>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</si>
  <si>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</si>
  <si>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</si>
  <si>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</si>
  <si>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</si>
  <si>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</si>
  <si>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</si>
  <si>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</si>
  <si>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</si>
  <si>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</si>
  <si>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</si>
  <si>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</si>
  <si>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</si>
  <si>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</si>
  <si>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</si>
  <si>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</si>
  <si>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</si>
  <si>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</si>
  <si>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</si>
  <si>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</si>
  <si>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</si>
  <si>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</si>
  <si>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</si>
  <si>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</si>
  <si>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</si>
  <si>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</si>
  <si>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</si>
  <si>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</si>
  <si>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</si>
  <si>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</si>
  <si>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</si>
  <si>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</si>
  <si>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</si>
  <si>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沖縄県与那原町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</si>
  <si>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</si>
  <si>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</si>
  <si>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</si>
  <si>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</si>
  <si>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</si>
  <si>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</si>
  <si>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</si>
  <si>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</si>
  <si>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</si>
  <si>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</si>
  <si>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</si>
  <si>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</si>
  <si>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</si>
  <si>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</si>
  <si>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</si>
  <si>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</si>
  <si>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</si>
  <si>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</si>
  <si>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</si>
  <si>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</si>
  <si>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</si>
  <si>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</si>
  <si>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</si>
  <si>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</si>
  <si>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</si>
  <si>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</si>
  <si>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</si>
  <si>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</si>
  <si>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</si>
  <si>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</si>
  <si>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</si>
  <si>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</si>
  <si>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</si>
  <si>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</si>
  <si>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</si>
  <si>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</si>
  <si>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</si>
  <si>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</si>
  <si>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</si>
  <si>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</si>
  <si>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</si>
  <si>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</si>
  <si>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</si>
  <si>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</si>
  <si>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</si>
  <si>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</si>
  <si>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</si>
  <si>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</si>
  <si>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</si>
  <si>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</si>
  <si>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</si>
  <si>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</si>
  <si>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</si>
  <si>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</si>
  <si>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</si>
  <si>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</si>
  <si>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</si>
  <si>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</si>
  <si>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</si>
  <si>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</si>
  <si>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</si>
  <si>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</si>
  <si>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</si>
  <si>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</si>
  <si>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</si>
  <si>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</si>
  <si>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</si>
  <si>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</si>
  <si>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</si>
  <si>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</si>
  <si>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</si>
  <si>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</si>
  <si>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</si>
  <si>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</si>
  <si>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</si>
  <si>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</si>
  <si>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</si>
  <si>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</si>
  <si>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</si>
  <si>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</si>
  <si>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</si>
  <si>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</si>
  <si>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</si>
  <si>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</si>
  <si>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</si>
  <si>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</si>
  <si>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</si>
  <si>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</si>
  <si>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</si>
  <si>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</si>
  <si>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</si>
  <si>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</si>
  <si>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</si>
  <si>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</si>
  <si>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</si>
  <si>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</si>
  <si>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</si>
  <si>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</si>
  <si>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</si>
  <si>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</si>
  <si>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</si>
  <si>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</si>
  <si>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</si>
  <si>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</si>
  <si>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</si>
  <si>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</si>
  <si>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</si>
  <si>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</si>
  <si>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</si>
  <si>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</si>
  <si>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t>
    <phoneticPr fontId="5"/>
  </si>
  <si>
    <t>-</t>
    <phoneticPr fontId="5"/>
  </si>
  <si>
    <t>-</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</si>
  <si>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</si>
  <si>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</si>
  <si>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</si>
  <si>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</si>
  <si>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</si>
  <si>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</si>
  <si>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</si>
  <si>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</si>
  <si>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</si>
  <si>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</si>
  <si>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</si>
  <si>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</si>
  <si>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</si>
  <si>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</si>
  <si>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</si>
  <si>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</si>
  <si>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</si>
  <si>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</si>
  <si>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</si>
  <si>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</si>
  <si>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</si>
  <si>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</si>
  <si>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</si>
  <si>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</si>
  <si>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</si>
  <si>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</si>
  <si>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</si>
  <si>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</si>
  <si>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</si>
  <si>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</si>
  <si>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</si>
  <si>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</si>
  <si>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</si>
  <si>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</si>
  <si>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</si>
  <si>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</si>
  <si>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</si>
  <si>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</si>
  <si>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</si>
  <si>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</si>
  <si>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</si>
  <si>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</si>
  <si>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</si>
  <si>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</si>
  <si>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</si>
  <si>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</si>
  <si>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</si>
  <si>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</si>
  <si>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</si>
  <si>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</si>
  <si>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</si>
  <si>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</si>
  <si>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</si>
  <si>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</si>
  <si>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</si>
  <si>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</si>
  <si>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</si>
  <si>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</si>
  <si>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</si>
  <si>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</si>
  <si>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</si>
  <si>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</si>
  <si>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</si>
  <si>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</si>
  <si>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</si>
  <si>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</si>
  <si>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</si>
  <si>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</si>
  <si>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</si>
  <si>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</si>
  <si>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</si>
  <si>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</si>
  <si>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</si>
  <si>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</si>
  <si>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</si>
  <si>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</si>
  <si>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</si>
  <si>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</si>
  <si>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</si>
  <si>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</si>
  <si>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</si>
  <si>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</si>
  <si>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</si>
  <si>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</si>
  <si>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</si>
  <si>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</si>
  <si>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</si>
  <si>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</si>
  <si>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</si>
  <si>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7.38</t>
  </si>
  <si>
    <t>▲ 4.05</t>
  </si>
  <si>
    <t>▲ 3.47</t>
  </si>
  <si>
    <t>▲ 5.62</t>
  </si>
  <si>
    <t>一般会計</t>
  </si>
  <si>
    <t>水道事業会計</t>
  </si>
  <si>
    <t>下水道事業会計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</si>
  <si>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</si>
  <si>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</si>
  <si>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</si>
  <si>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</si>
  <si>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</si>
  <si>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</si>
  <si>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</si>
  <si>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</si>
  <si>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</si>
  <si>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</si>
  <si>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沖縄県市町村総合事務組合</t>
  </si>
  <si>
    <t>東部消防組合</t>
  </si>
  <si>
    <t>南部広域行政組合</t>
  </si>
  <si>
    <t>南部広域市町村圏事務組合</t>
  </si>
  <si>
    <t>沖縄県介護保険広域連合</t>
  </si>
  <si>
    <t>沖縄県後期高齢者医療広域連合</t>
  </si>
  <si>
    <t>沖縄県市町村自治会館管理組合</t>
  </si>
  <si>
    <t>公共施設等整備基金</t>
  </si>
  <si>
    <t>ふるさと基金</t>
  </si>
  <si>
    <t>地域振興基金</t>
  </si>
  <si>
    <t>リサイクル基金</t>
  </si>
  <si>
    <t>地域福祉基金</t>
    <rPh sb="2" eb="4">
      <t>フクシ</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</si>
  <si>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</si>
  <si>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</si>
  <si>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</si>
  <si>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</si>
  <si>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</si>
  <si>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</si>
  <si>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</si>
  <si>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</si>
  <si>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</si>
  <si>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は増加傾向にあり、類似団体と比較すると高い水準にある一方、有形固定資産減価償却率は類似団体よりも低い水準となっている。将来負担比率については、平成30年度から令和２年にかけての新庁舎の建設事業の影響により増加したが、今後は現象が見込まれる。有形固定資産減価償却率については、公共施設等の数が少ないこと、建築経過年数が比較的短いことが要因として低い水準を維持している。</t>
    <rPh sb="101" eb="103">
      <t>ジギョウ</t>
    </rPh>
    <rPh sb="104" eb="106">
      <t>エイキョウ</t>
    </rPh>
    <rPh sb="109" eb="111">
      <t>ゾウカ</t>
    </rPh>
    <rPh sb="115" eb="117">
      <t>コンゴ</t>
    </rPh>
    <rPh sb="118" eb="120">
      <t>ゲンショウ</t>
    </rPh>
    <rPh sb="121" eb="123">
      <t>ミコ</t>
    </rPh>
    <phoneticPr fontId="5"/>
  </si>
  <si>
    <t>実質公債費比率は類似団体と比較して低い水準にある一方、将来負担比率は高い水準にある。実質公債費比率については、平成30年度から令和２年にかけての新庁舎建設事業に係る地方債の元金償還が徐々に開始されるため、令和８年度まで増加が見込まれる。将来負担比率については、新庁舎建設事業に係る地方債の償還に伴い現象が見込まれる。</t>
    <rPh sb="0" eb="2">
      <t>ジッシツ</t>
    </rPh>
    <rPh sb="2" eb="5">
      <t>コウサイヒ</t>
    </rPh>
    <rPh sb="5" eb="7">
      <t>ヒリツ</t>
    </rPh>
    <rPh sb="8" eb="10">
      <t>ルイジ</t>
    </rPh>
    <rPh sb="10" eb="12">
      <t>ダンタイ</t>
    </rPh>
    <rPh sb="13" eb="15">
      <t>ヒカク</t>
    </rPh>
    <rPh sb="17" eb="18">
      <t>ヒク</t>
    </rPh>
    <rPh sb="19" eb="21">
      <t>スイジュン</t>
    </rPh>
    <rPh sb="24" eb="26">
      <t>イッポウ</t>
    </rPh>
    <rPh sb="27" eb="29">
      <t>ショウライ</t>
    </rPh>
    <rPh sb="29" eb="31">
      <t>フタン</t>
    </rPh>
    <rPh sb="31" eb="33">
      <t>ヒリツ</t>
    </rPh>
    <rPh sb="34" eb="35">
      <t>タカ</t>
    </rPh>
    <rPh sb="36" eb="38">
      <t>スイジュン</t>
    </rPh>
    <rPh sb="42" eb="44">
      <t>ジッシツ</t>
    </rPh>
    <rPh sb="44" eb="47">
      <t>コウサイヒ</t>
    </rPh>
    <rPh sb="47" eb="49">
      <t>ヒリツ</t>
    </rPh>
    <rPh sb="80" eb="81">
      <t>カカ</t>
    </rPh>
    <rPh sb="82" eb="85">
      <t>チホウサイ</t>
    </rPh>
    <rPh sb="86" eb="90">
      <t>ガンキンショウカン</t>
    </rPh>
    <rPh sb="91" eb="93">
      <t>ジョジョ</t>
    </rPh>
    <rPh sb="94" eb="96">
      <t>カイシ</t>
    </rPh>
    <rPh sb="102" eb="104">
      <t>レイワ</t>
    </rPh>
    <rPh sb="105" eb="107">
      <t>ネンド</t>
    </rPh>
    <rPh sb="109" eb="111">
      <t>ゾウカ</t>
    </rPh>
    <rPh sb="112" eb="114">
      <t>ミコ</t>
    </rPh>
    <rPh sb="118" eb="120">
      <t>ショウライ</t>
    </rPh>
    <rPh sb="120" eb="122">
      <t>フタン</t>
    </rPh>
    <rPh sb="122" eb="124">
      <t>ヒリツ</t>
    </rPh>
    <rPh sb="144" eb="146">
      <t>ショウカン</t>
    </rPh>
    <rPh sb="147" eb="148">
      <t>トモナ</t>
    </rPh>
    <rPh sb="149" eb="151">
      <t>ゲンショウ</t>
    </rPh>
    <rPh sb="152" eb="15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</si>
</sst>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9C1D46A-CF6B-4778-B48B-99D84194C16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FE42-4FA0-BF40-B0278B6C1F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35871</c:v>
                </c:pt>
                <c:pt idx="1">
                  <c:v>29985</c:v>
                </c:pt>
                <c:pt idx="2">
                  <c:v>72694</c:v>
                </c:pt>
                <c:pt idx="3">
                  <c:v>170790</c:v>
                </c:pt>
                <c:pt idx="4">
                  <c:v>57824</c:v>
                </c:pt>
              </c:numCache>
            </c:numRef>
          </c:val>
          <c:smooth val="0"/>
          <c:extLst>
            <c:ext xmlns:c16="http://schemas.microsoft.com/office/drawing/2014/chart" uri="{C3380CC4-5D6E-409C-BE32-E72D297353CC}">
              <c16:uniqueId val="{00000001-FE42-4FA0-BF40-B0278B6C1F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3.91</c:v>
                </c:pt>
                <c:pt idx="1">
                  <c:v>2.35</c:v>
                </c:pt>
                <c:pt idx="2">
                  <c:v>1.29</c:v>
                </c:pt>
                <c:pt idx="3">
                  <c:v>2.6</c:v>
                </c:pt>
                <c:pt idx="4">
                  <c:v>9.26</c:v>
                </c:pt>
              </c:numCache>
            </c:numRef>
          </c:val>
          <c:extLst>
            <c:ext xmlns:c16="http://schemas.microsoft.com/office/drawing/2014/chart" uri="{C3380CC4-5D6E-409C-BE32-E72D297353CC}">
              <c16:uniqueId val="{00000000-6084-4325-AB08-B7DB8D235A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39.549999999999997</c:v>
                </c:pt>
                <c:pt idx="1">
                  <c:v>38.58</c:v>
                </c:pt>
                <c:pt idx="2">
                  <c:v>37.35</c:v>
                </c:pt>
                <c:pt idx="3">
                  <c:v>28.96</c:v>
                </c:pt>
                <c:pt idx="4">
                  <c:v>31.2</c:v>
                </c:pt>
              </c:numCache>
            </c:numRef>
          </c:val>
          <c:extLst>
            <c:ext xmlns:c16="http://schemas.microsoft.com/office/drawing/2014/chart" uri="{C3380CC4-5D6E-409C-BE32-E72D297353CC}">
              <c16:uniqueId val="{00000001-6084-4325-AB08-B7DB8D235A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-7.38</c:v>
                </c:pt>
                <c:pt idx="1">
                  <c:v>-4.05</c:v>
                </c:pt>
                <c:pt idx="2">
                  <c:v>-3.47</c:v>
                </c:pt>
                <c:pt idx="3">
                  <c:v>-5.62</c:v>
                </c:pt>
                <c:pt idx="4">
                  <c:v>10.31</c:v>
                </c:pt>
              </c:numCache>
            </c:numRef>
          </c:val>
          <c:smooth val="0"/>
          <c:extLst>
            <c:ext xmlns:c16="http://schemas.microsoft.com/office/drawing/2014/chart" uri="{C3380CC4-5D6E-409C-BE32-E72D297353CC}">
              <c16:uniqueId val="{00000002-6084-4325-AB08-B7DB8D235A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0.08</c:v>
                </c:pt>
                <c:pt idx="4">
                  <c:v>#N/A</c:v>
                </c:pt>
                <c:pt idx="5">
                  <c:v>0.14000000000000001</c:v>
                </c:pt>
                <c:pt idx="6">
                  <c:v>#N/A</c:v>
                </c:pt>
                <c:pt idx="7">
                  <c:v>0.51</c:v>
                </c:pt>
                <c:pt idx="8">
                  <c:v>0</c:v>
                </c:pt>
                <c:pt idx="9">
                  <c:v>0</c:v>
                </c:pt>
              </c:numCache>
            </c:numRef>
          </c:val>
          <c:extLst>
            <c:ext xmlns:c16="http://schemas.microsoft.com/office/drawing/2014/chart" uri="{C3380CC4-5D6E-409C-BE32-E72D297353CC}">
              <c16:uniqueId val="{00000000-52DA-4DBD-9C69-6A06E53DE5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DA-4DBD-9C69-6A06E53DE5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DA-4DBD-9C69-6A06E53DE5A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DA-4DBD-9C69-6A06E53DE5A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2DA-4DBD-9C69-6A06E53DE5A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0.03</c:v>
                </c:pt>
                <c:pt idx="4">
                  <c:v>#N/A</c:v>
                </c:pt>
                <c:pt idx="5">
                  <c:v>0</c:v>
                </c:pt>
                <c:pt idx="6">
                  <c:v>#N/A</c:v>
                </c:pt>
                <c:pt idx="7">
                  <c:v>0.01</c:v>
                </c:pt>
                <c:pt idx="8">
                  <c:v>#N/A</c:v>
                </c:pt>
                <c:pt idx="9">
                  <c:v>0.01</c:v>
                </c:pt>
              </c:numCache>
            </c:numRef>
          </c:val>
          <c:extLst>
            <c:ext xmlns:c16="http://schemas.microsoft.com/office/drawing/2014/chart" uri="{C3380CC4-5D6E-409C-BE32-E72D297353CC}">
              <c16:uniqueId val="{00000005-52DA-4DBD-9C69-6A06E53DE5A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0.11</c:v>
                </c:pt>
                <c:pt idx="4">
                  <c:v>#N/A</c:v>
                </c:pt>
                <c:pt idx="5">
                  <c:v>7.0000000000000007E-2</c:v>
                </c:pt>
                <c:pt idx="6">
                  <c:v>#N/A</c:v>
                </c:pt>
                <c:pt idx="7">
                  <c:v>0.03</c:v>
                </c:pt>
                <c:pt idx="8">
                  <c:v>#N/A</c:v>
                </c:pt>
                <c:pt idx="9">
                  <c:v>0.09</c:v>
                </c:pt>
              </c:numCache>
            </c:numRef>
          </c:val>
          <c:extLst>
            <c:ext xmlns:c16="http://schemas.microsoft.com/office/drawing/2014/chart" uri="{C3380CC4-5D6E-409C-BE32-E72D297353CC}">
              <c16:uniqueId val="{00000006-52DA-4DBD-9C69-6A06E53DE5A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1.03</c:v>
                </c:pt>
              </c:numCache>
            </c:numRef>
          </c:val>
          <c:extLst>
            <c:ext xmlns:c16="http://schemas.microsoft.com/office/drawing/2014/chart" uri="{C3380CC4-5D6E-409C-BE32-E72D297353CC}">
              <c16:uniqueId val="{00000007-52DA-4DBD-9C69-6A06E53DE5A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6.49</c:v>
                </c:pt>
                <c:pt idx="2">
                  <c:v>#N/A</c:v>
                </c:pt>
                <c:pt idx="3">
                  <c:v>6.05</c:v>
                </c:pt>
                <c:pt idx="4">
                  <c:v>#N/A</c:v>
                </c:pt>
                <c:pt idx="5">
                  <c:v>6.13</c:v>
                </c:pt>
                <c:pt idx="6">
                  <c:v>#N/A</c:v>
                </c:pt>
                <c:pt idx="7">
                  <c:v>6.97</c:v>
                </c:pt>
                <c:pt idx="8">
                  <c:v>#N/A</c:v>
                </c:pt>
                <c:pt idx="9">
                  <c:v>7.58</c:v>
                </c:pt>
              </c:numCache>
            </c:numRef>
          </c:val>
          <c:extLst>
            <c:ext xmlns:c16="http://schemas.microsoft.com/office/drawing/2014/chart" uri="{C3380CC4-5D6E-409C-BE32-E72D297353CC}">
              <c16:uniqueId val="{00000008-52DA-4DBD-9C69-6A06E53DE5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4.05</c:v>
                </c:pt>
                <c:pt idx="2">
                  <c:v>#N/A</c:v>
                </c:pt>
                <c:pt idx="3">
                  <c:v>2.34</c:v>
                </c:pt>
                <c:pt idx="4">
                  <c:v>#N/A</c:v>
                </c:pt>
                <c:pt idx="5">
                  <c:v>1.28</c:v>
                </c:pt>
                <c:pt idx="6">
                  <c:v>#N/A</c:v>
                </c:pt>
                <c:pt idx="7">
                  <c:v>2.59</c:v>
                </c:pt>
                <c:pt idx="8">
                  <c:v>#N/A</c:v>
                </c:pt>
                <c:pt idx="9">
                  <c:v>9.25</c:v>
                </c:pt>
              </c:numCache>
            </c:numRef>
          </c:val>
          <c:extLst>
            <c:ext xmlns:c16="http://schemas.microsoft.com/office/drawing/2014/chart" uri="{C3380CC4-5D6E-409C-BE32-E72D297353CC}">
              <c16:uniqueId val="{00000009-52DA-4DBD-9C69-6A06E53DE5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506</c:v>
                </c:pt>
                <c:pt idx="5">
                  <c:v>508</c:v>
                </c:pt>
                <c:pt idx="8">
                  <c:v>512</c:v>
                </c:pt>
                <c:pt idx="11">
                  <c:v>514</c:v>
                </c:pt>
                <c:pt idx="14">
                  <c:v>515</c:v>
                </c:pt>
              </c:numCache>
            </c:numRef>
          </c:val>
          <c:extLst>
            <c:ext xmlns:c16="http://schemas.microsoft.com/office/drawing/2014/chart" uri="{C3380CC4-5D6E-409C-BE32-E72D297353CC}">
              <c16:uniqueId val="{00000000-078E-4C4F-85FB-10AF0A0694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8E-4C4F-85FB-10AF0A0694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8E-4C4F-85FB-10AF0A0694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59</c:v>
                </c:pt>
                <c:pt idx="3">
                  <c:v>34</c:v>
                </c:pt>
                <c:pt idx="6">
                  <c:v>40</c:v>
                </c:pt>
                <c:pt idx="9">
                  <c:v>46</c:v>
                </c:pt>
                <c:pt idx="12">
                  <c:v>53</c:v>
                </c:pt>
              </c:numCache>
            </c:numRef>
          </c:val>
          <c:extLst>
            <c:ext xmlns:c16="http://schemas.microsoft.com/office/drawing/2014/chart" uri="{C3380CC4-5D6E-409C-BE32-E72D297353CC}">
              <c16:uniqueId val="{00000003-078E-4C4F-85FB-10AF0A0694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132</c:v>
                </c:pt>
                <c:pt idx="3">
                  <c:v>144</c:v>
                </c:pt>
                <c:pt idx="6">
                  <c:v>146</c:v>
                </c:pt>
                <c:pt idx="9">
                  <c:v>167</c:v>
                </c:pt>
                <c:pt idx="12">
                  <c:v>166</c:v>
                </c:pt>
              </c:numCache>
            </c:numRef>
          </c:val>
          <c:extLst>
            <c:ext xmlns:c16="http://schemas.microsoft.com/office/drawing/2014/chart" uri="{C3380CC4-5D6E-409C-BE32-E72D297353CC}">
              <c16:uniqueId val="{00000004-078E-4C4F-85FB-10AF0A0694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8E-4C4F-85FB-10AF0A0694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8E-4C4F-85FB-10AF0A0694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500</c:v>
                </c:pt>
                <c:pt idx="3">
                  <c:v>527</c:v>
                </c:pt>
                <c:pt idx="6">
                  <c:v>540</c:v>
                </c:pt>
                <c:pt idx="9">
                  <c:v>563</c:v>
                </c:pt>
                <c:pt idx="12">
                  <c:v>582</c:v>
                </c:pt>
              </c:numCache>
            </c:numRef>
          </c:val>
          <c:extLst>
            <c:ext xmlns:c16="http://schemas.microsoft.com/office/drawing/2014/chart" uri="{C3380CC4-5D6E-409C-BE32-E72D297353CC}">
              <c16:uniqueId val="{00000007-078E-4C4F-85FB-10AF0A0694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185</c:v>
                </c:pt>
                <c:pt idx="2">
                  <c:v>#N/A</c:v>
                </c:pt>
                <c:pt idx="3">
                  <c:v>#N/A</c:v>
                </c:pt>
                <c:pt idx="4">
                  <c:v>197</c:v>
                </c:pt>
                <c:pt idx="5">
                  <c:v>#N/A</c:v>
                </c:pt>
                <c:pt idx="6">
                  <c:v>#N/A</c:v>
                </c:pt>
                <c:pt idx="7">
                  <c:v>214</c:v>
                </c:pt>
                <c:pt idx="8">
                  <c:v>#N/A</c:v>
                </c:pt>
                <c:pt idx="9">
                  <c:v>#N/A</c:v>
                </c:pt>
                <c:pt idx="10">
                  <c:v>262</c:v>
                </c:pt>
                <c:pt idx="11">
                  <c:v>#N/A</c:v>
                </c:pt>
                <c:pt idx="12">
                  <c:v>#N/A</c:v>
                </c:pt>
                <c:pt idx="13">
                  <c:v>286</c:v>
                </c:pt>
                <c:pt idx="14">
                  <c:v>#N/A</c:v>
                </c:pt>
              </c:numCache>
            </c:numRef>
          </c:val>
          <c:smooth val="0"/>
          <c:extLst>
            <c:ext xmlns:c16="http://schemas.microsoft.com/office/drawing/2014/chart" uri="{C3380CC4-5D6E-409C-BE32-E72D297353CC}">
              <c16:uniqueId val="{00000008-078E-4C4F-85FB-10AF0A0694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5475</c:v>
                </c:pt>
                <c:pt idx="5">
                  <c:v>5429</c:v>
                </c:pt>
                <c:pt idx="8">
                  <c:v>5503</c:v>
                </c:pt>
                <c:pt idx="11">
                  <c:v>5780</c:v>
                </c:pt>
                <c:pt idx="14">
                  <c:v>5576</c:v>
                </c:pt>
              </c:numCache>
            </c:numRef>
          </c:val>
          <c:extLst>
            <c:ext xmlns:c16="http://schemas.microsoft.com/office/drawing/2014/chart" uri="{C3380CC4-5D6E-409C-BE32-E72D297353CC}">
              <c16:uniqueId val="{00000000-CA11-47F8-9AFB-93301117C1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324</c:v>
                </c:pt>
                <c:pt idx="5">
                  <c:v>284</c:v>
                </c:pt>
                <c:pt idx="8">
                  <c:v>244</c:v>
                </c:pt>
                <c:pt idx="11">
                  <c:v>225</c:v>
                </c:pt>
                <c:pt idx="14">
                  <c:v>212</c:v>
                </c:pt>
              </c:numCache>
            </c:numRef>
          </c:val>
          <c:extLst>
            <c:ext xmlns:c16="http://schemas.microsoft.com/office/drawing/2014/chart" uri="{C3380CC4-5D6E-409C-BE32-E72D297353CC}">
              <c16:uniqueId val="{00000001-CA11-47F8-9AFB-93301117C1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2069</c:v>
                </c:pt>
                <c:pt idx="5">
                  <c:v>2123</c:v>
                </c:pt>
                <c:pt idx="8">
                  <c:v>1900</c:v>
                </c:pt>
                <c:pt idx="11">
                  <c:v>1522</c:v>
                </c:pt>
                <c:pt idx="14">
                  <c:v>1843</c:v>
                </c:pt>
              </c:numCache>
            </c:numRef>
          </c:val>
          <c:extLst>
            <c:ext xmlns:c16="http://schemas.microsoft.com/office/drawing/2014/chart" uri="{C3380CC4-5D6E-409C-BE32-E72D297353CC}">
              <c16:uniqueId val="{00000002-CA11-47F8-9AFB-93301117C1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11-47F8-9AFB-93301117C1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11-47F8-9AFB-93301117C1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11-47F8-9AFB-93301117C1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210</c:v>
                </c:pt>
                <c:pt idx="3">
                  <c:v>129</c:v>
                </c:pt>
                <c:pt idx="6">
                  <c:v>130</c:v>
                </c:pt>
                <c:pt idx="9">
                  <c:v>172</c:v>
                </c:pt>
                <c:pt idx="12">
                  <c:v>137</c:v>
                </c:pt>
              </c:numCache>
            </c:numRef>
          </c:val>
          <c:extLst>
            <c:ext xmlns:c16="http://schemas.microsoft.com/office/drawing/2014/chart" uri="{C3380CC4-5D6E-409C-BE32-E72D297353CC}">
              <c16:uniqueId val="{00000006-CA11-47F8-9AFB-93301117C1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427</c:v>
                </c:pt>
                <c:pt idx="3">
                  <c:v>351</c:v>
                </c:pt>
                <c:pt idx="6">
                  <c:v>427</c:v>
                </c:pt>
                <c:pt idx="9">
                  <c:v>533</c:v>
                </c:pt>
                <c:pt idx="12">
                  <c:v>671</c:v>
                </c:pt>
              </c:numCache>
            </c:numRef>
          </c:val>
          <c:extLst>
            <c:ext xmlns:c16="http://schemas.microsoft.com/office/drawing/2014/chart" uri="{C3380CC4-5D6E-409C-BE32-E72D297353CC}">
              <c16:uniqueId val="{00000007-CA11-47F8-9AFB-93301117C1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2280</c:v>
                </c:pt>
                <c:pt idx="3">
                  <c:v>2251</c:v>
                </c:pt>
                <c:pt idx="6">
                  <c:v>2450</c:v>
                </c:pt>
                <c:pt idx="9">
                  <c:v>2374</c:v>
                </c:pt>
                <c:pt idx="12">
                  <c:v>2461</c:v>
                </c:pt>
              </c:numCache>
            </c:numRef>
          </c:val>
          <c:extLst>
            <c:ext xmlns:c16="http://schemas.microsoft.com/office/drawing/2014/chart" uri="{C3380CC4-5D6E-409C-BE32-E72D297353CC}">
              <c16:uniqueId val="{00000008-CA11-47F8-9AFB-93301117C1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11-47F8-9AFB-93301117C1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6097</c:v>
                </c:pt>
                <c:pt idx="3">
                  <c:v>5985</c:v>
                </c:pt>
                <c:pt idx="6">
                  <c:v>6421</c:v>
                </c:pt>
                <c:pt idx="9">
                  <c:v>8470</c:v>
                </c:pt>
                <c:pt idx="12">
                  <c:v>8631</c:v>
                </c:pt>
              </c:numCache>
            </c:numRef>
          </c:val>
          <c:extLst>
            <c:ext xmlns:c16="http://schemas.microsoft.com/office/drawing/2014/chart" uri="{C3380CC4-5D6E-409C-BE32-E72D297353CC}">
              <c16:uniqueId val="{0000000A-CA11-47F8-9AFB-93301117C1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1147</c:v>
                </c:pt>
                <c:pt idx="2">
                  <c:v>#N/A</c:v>
                </c:pt>
                <c:pt idx="3">
                  <c:v>#N/A</c:v>
                </c:pt>
                <c:pt idx="4">
                  <c:v>880</c:v>
                </c:pt>
                <c:pt idx="5">
                  <c:v>#N/A</c:v>
                </c:pt>
                <c:pt idx="6">
                  <c:v>#N/A</c:v>
                </c:pt>
                <c:pt idx="7">
                  <c:v>1781</c:v>
                </c:pt>
                <c:pt idx="8">
                  <c:v>#N/A</c:v>
                </c:pt>
                <c:pt idx="9">
                  <c:v>#N/A</c:v>
                </c:pt>
                <c:pt idx="10">
                  <c:v>4022</c:v>
                </c:pt>
                <c:pt idx="11">
                  <c:v>#N/A</c:v>
                </c:pt>
                <c:pt idx="12">
                  <c:v>#N/A</c:v>
                </c:pt>
                <c:pt idx="13">
                  <c:v>4269</c:v>
                </c:pt>
                <c:pt idx="14">
                  <c:v>#N/A</c:v>
                </c:pt>
              </c:numCache>
            </c:numRef>
          </c:val>
          <c:smooth val="0"/>
          <c:extLst>
            <c:ext xmlns:c16="http://schemas.microsoft.com/office/drawing/2014/chart" uri="{C3380CC4-5D6E-409C-BE32-E72D297353CC}">
              <c16:uniqueId val="{0000000B-CA11-47F8-9AFB-93301117C1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1509</c:v>
                </c:pt>
                <c:pt idx="1">
                  <c:v>1241</c:v>
                </c:pt>
                <c:pt idx="2">
                  <c:v>1463</c:v>
                </c:pt>
              </c:numCache>
            </c:numRef>
          </c:val>
          <c:extLst>
            <c:ext xmlns:c16="http://schemas.microsoft.com/office/drawing/2014/chart" uri="{C3380CC4-5D6E-409C-BE32-E72D297353CC}">
              <c16:uniqueId val="{00000000-CD26-49F6-9832-8B5C08B452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107</c:v>
                </c:pt>
                <c:pt idx="1">
                  <c:v>107</c:v>
                </c:pt>
                <c:pt idx="2">
                  <c:v>177</c:v>
                </c:pt>
              </c:numCache>
            </c:numRef>
          </c:val>
          <c:extLst>
            <c:ext xmlns:c16="http://schemas.microsoft.com/office/drawing/2014/chart" uri="{C3380CC4-5D6E-409C-BE32-E72D297353CC}">
              <c16:uniqueId val="{00000001-CD26-49F6-9832-8B5C08B452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284</c:v>
                </c:pt>
                <c:pt idx="1">
                  <c:v>174</c:v>
                </c:pt>
                <c:pt idx="2">
                  <c:v>208</c:v>
                </c:pt>
              </c:numCache>
            </c:numRef>
          </c:val>
          <c:extLst>
            <c:ext xmlns:c16="http://schemas.microsoft.com/office/drawing/2014/chart" uri="{C3380CC4-5D6E-409C-BE32-E72D297353CC}">
              <c16:uniqueId val="{00000002-CD26-49F6-9832-8B5C08B452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{8F826FFC-C838-40C4-84A8-E60825651BC6}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D7C-4F61-949C-ECB1DBCC83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{95E83DF5-19F6-4AF0-A1AD-EF6B4AE5EAAB}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7C-4F61-949C-ECB1DBCC83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{80DA66DE-277A-474D-9BF5-3DC3E7424E79}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7C-4F61-949C-ECB1DBCC83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{50CD1DF7-9593-4B00-A64A-8D81E5FC3032}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7C-4F61-949C-ECB1DBCC83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{43B67CC7-EE54-43C1-ACBD-3EEF16D92F38}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7C-4F61-949C-ECB1DBCC835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{4B44F03B-6714-4CB5-90A9-E4F628F04B8E}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D7C-4F61-949C-ECB1DBCC835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{7B6A4B98-888C-4149-B0EE-1E78B47EC8FF}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D7C-4F61-949C-ECB1DBCC835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{EC10ED3E-6AE5-4568-BEA7-9FE86F4F80BD}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D7C-4F61-949C-ECB1DBCC835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{D5117AF9-E84E-46C6-B1F5-3E70274821B8}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D7C-4F61-949C-ECB1DBCC83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36.5</c:v>
                </c:pt>
                <c:pt idx="8">
                  <c:v>39</c:v>
                </c:pt>
                <c:pt idx="16">
                  <c:v>41</c:v>
                </c:pt>
                <c:pt idx="24">
                  <c:v>43.7</c:v>
                </c:pt>
                <c:pt idx="32">
                  <c:v>39.200000000000003</c:v>
                </c:pt>
              </c:numCache>
            </c:numRef>
          </c:xVal>
          <c:yVal>
            <c:numRef>
              <c:f>公会計指標分析・財政指標組合せ分析表!$BP$51:$DC$51</c:f>
              <c:numCache>
                <c:formatCode>#,##0.0;"▲ "#,##0.0</c:formatCode>
                <c:ptCount val="40"/>
                <c:pt idx="0">
                  <c:v>33.799999999999997</c:v>
                </c:pt>
                <c:pt idx="8">
                  <c:v>25.5</c:v>
                </c:pt>
                <c:pt idx="16">
                  <c:v>50.2</c:v>
                </c:pt>
                <c:pt idx="24">
                  <c:v>106</c:v>
                </c:pt>
                <c:pt idx="32">
                  <c:v>101.8</c:v>
                </c:pt>
              </c:numCache>
            </c:numRef>
          </c:yVal>
          <c:smooth val="0"/>
          <c:extLst>
            <c:ext xmlns:c16="http://schemas.microsoft.com/office/drawing/2014/chart" uri="{C3380CC4-5D6E-409C-BE32-E72D297353CC}">
              <c16:uniqueId val="{00000009-3D7C-4F61-949C-ECB1DBCC83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6669917028735687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{DED08060-7E74-4C80-9AED-4D13D6BE4EE2}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D7C-4F61-949C-ECB1DBCC83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{40AB41B2-ADAA-431C-9120-F763B3573A3A}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7C-4F61-949C-ECB1DBCC83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{F73964A6-3D97-40F8-B47B-747D9D416DFB}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7C-4F61-949C-ECB1DBCC83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{8143DEEE-1D09-44AC-9DDF-0518DCD0A3EC}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7C-4F61-949C-ECB1DBCC83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{0EC78B68-654D-461F-A577-4BE24C3A4C8C}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7C-4F61-949C-ECB1DBCC8355}"/>
                </c:ext>
              </c:extLst>
            </c:dLbl>
            <c:dLbl>
              <c:idx val="8"/>
              <c:layout>
                <c:manualLayout>
                  <c:x val="0"/>
                  <c:y val="-1.697239607810957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{6D3F6462-DAC4-449F-BDB6-80E87939148A}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D7C-4F61-949C-ECB1DBCC8355}"/>
                </c:ext>
              </c:extLst>
            </c:dLbl>
            <c:dLbl>
              <c:idx val="16"/>
              <c:layout>
                <c:manualLayout>
                  <c:x val="0"/>
                  <c:y val="1.650668846363022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{D4453570-7FD5-4169-9015-4CD7F9A00E27}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D7C-4F61-949C-ECB1DBCC8355}"/>
                </c:ext>
              </c:extLst>
            </c:dLbl>
            <c:dLbl>
              <c:idx val="24"/>
              <c:layout>
                <c:manualLayout>
                  <c:x val="0"/>
                  <c:y val="-1.620403179884272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{509325E5-5099-4B29-85A6-42BD836CE9E1}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D7C-4F61-949C-ECB1DBCC835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{6DCD54BA-85AE-4C40-AF47-1F0CE126D938}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D7C-4F61-949C-ECB1DBCC83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3D7C-4F61-949C-ECB1DBCC8355}"/>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{46291B3F-C2C0-4470-A02B-B50B9D6F1D6B}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AF1-4089-87B5-AABD589EF9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{D0163963-9296-4AA2-9424-F0A1462902C2}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F1-4089-87B5-AABD589EF9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{B23E2850-ACF8-40E3-BC77-3C10E39E2F1A}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F1-4089-87B5-AABD589EF9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{C1C9FB04-7016-4727-8507-2DFA05224979}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F1-4089-87B5-AABD589EF9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{587C653A-F156-4F8C-BD35-2B100CFB7056}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F1-4089-87B5-AABD589EF94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{55847076-0CAF-41CB-B5E2-8F925D2CF7BC}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AF1-4089-87B5-AABD589EF94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{6109F388-9672-492F-9442-20C7926E3146}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AF1-4089-87B5-AABD589EF94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{8B58717A-3DC9-4B5E-A616-7F82F4AB22DD}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AF1-4089-87B5-AABD589EF94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{71EA883F-C03A-43BA-A570-B5C133A45CF1}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AF1-4089-87B5-AABD589EF9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5.3</c:v>
                </c:pt>
                <c:pt idx="16">
                  <c:v>5.7</c:v>
                </c:pt>
                <c:pt idx="24">
                  <c:v>6.2</c:v>
                </c:pt>
                <c:pt idx="32">
                  <c:v>6.5</c:v>
                </c:pt>
              </c:numCache>
            </c:numRef>
          </c:xVal>
          <c:yVal>
            <c:numRef>
              <c:f>公会計指標分析・財政指標組合せ分析表!$BP$73:$DC$73</c:f>
              <c:numCache>
                <c:formatCode>#,##0.0;"▲ "#,##0.0</c:formatCode>
                <c:ptCount val="40"/>
                <c:pt idx="0">
                  <c:v>33.799999999999997</c:v>
                </c:pt>
                <c:pt idx="8">
                  <c:v>25.5</c:v>
                </c:pt>
                <c:pt idx="16">
                  <c:v>50.2</c:v>
                </c:pt>
                <c:pt idx="24">
                  <c:v>106</c:v>
                </c:pt>
                <c:pt idx="32">
                  <c:v>101.8</c:v>
                </c:pt>
              </c:numCache>
            </c:numRef>
          </c:yVal>
          <c:smooth val="0"/>
          <c:extLst>
            <c:ext xmlns:c16="http://schemas.microsoft.com/office/drawing/2014/chart" uri="{C3380CC4-5D6E-409C-BE32-E72D297353CC}">
              <c16:uniqueId val="{00000009-9AF1-4089-87B5-AABD589EF9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{D72E957A-6316-4416-9C41-37150C9EC869}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AF1-4089-87B5-AABD589EF9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{8C7EC039-60F2-4392-AF57-E2B057AD7D49}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F1-4089-87B5-AABD589EF9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{EDD4F224-F736-4B9C-8BAE-7C280C12B69F}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F1-4089-87B5-AABD589EF9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{9F0F6ED5-8A29-4C55-933D-25D1BC2CEBB2}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F1-4089-87B5-AABD589EF9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{5316EA48-4A73-4738-BA65-3E8C596F38F3}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F1-4089-87B5-AABD589EF94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{076A96E2-CFF8-4AF1-9199-3ED8C6F3F797}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AF1-4089-87B5-AABD589EF94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{0FFE50CF-D700-4DBC-820B-454A702429BF}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AF1-4089-87B5-AABD589EF94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{DC8440D9-5792-4C35-8288-A365757B0314}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AF1-4089-87B5-AABD589EF94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{6BCB7712-CD1A-45B0-B768-1AD3A0DD2649}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AF1-4089-87B5-AABD589EF9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9AF1-4089-87B5-AABD589EF94D}"/>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ACF0AE8-1074-478A-AD34-EEA41EAB6B8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4EB9DA3-340B-47CC-8098-C9FB6BBCBF4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に発行した公共投資事業における据え置き期間の終了に伴い、前年度より増加している。また、公営企業債の元利償還金に対する繰入金の内訳としては、公共下水道事業特別会計がほとんどを占めており、金額も増加傾向に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）も増加傾向にあるが、相対的には元利償還金等（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）が上回る形となっている。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近年、活用していない。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将来負担比率の分子における特徴として、</a:t>
          </a:r>
        </a:p>
        <a:p>
          <a:r>
            <a:rPr kumimoji="1" lang="ja-JP" altLang="en-US" sz="1400">
              <a:latin typeface="ＭＳ ゴシック" pitchFamily="49" charset="-128"/>
              <a:ea typeface="ＭＳ ゴシック" pitchFamily="49" charset="-128"/>
            </a:rPr>
            <a:t>　１つ目は将来負担額の地方債の現在高の増加が挙げられる。要因として、新庁舎整備事業等に伴う地方債の発行により大幅な増のほか、一部事務組合等における地方債の現在高の増加が挙げられる。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２つ目は充当可能財源等のうち、充当可能基金の増加が挙げられる。要因として、普通交付税の増、地方消費税交付金等の増が挙げられる。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今後について、老朽化の進んだ公共施設の建替えや扶助費等の行政需要の増加などが予想され、単年度ごとにも厳しい財政運営が予想される。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財政調整基金、減債基金、その他特定目的基金いずれも増加していることから、全体でも増となっている。特に財政調整基金の増加により全体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各基金の目的に沿った適切な積立、取り崩しを行っていく。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・公共施設等整備基金：公共施設等の整備に要する資金を積み立てるために設置された基金。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・地域福祉基金：高齢者等の保健福祉の向上を測るために設置された基金。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・地域振興基金：福祉活動の促進、快適な生活環境の形成等を図る事業の実施を推進するために設置された基金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・ふるさと基金：ふるさと納税を財源に環境・景観の維持保全、福祉・子育ての推進及び大綱曳の継承発展を目的に設置された基金。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・リサイクル基金：ゴミの資源化・減量化を促進し快適な生活環境づくりを目指すために設置された基金。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・森林環境譲与税基金：森林整備及びその促進に資することを目的として、設置された基金。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・公共施設等整備基金：新庁舎整備事業に伴い、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・地域福祉基金・地域振興基金：現状維持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・ふるさと基金：ふるさと納税（ふるさと寄附金）の積立額を取り崩し額が上回ったことにより、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・リサイクル基金：太陽光発電システムの設置、生ごみ処理機の設置等に対する各種補助金を支出したことに伴う取り崩し。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・公共施設等整備基金：新庁舎整備事業の財源として活用後は、今後予定される公共施設更新に向けて計画的に積立を行う予定。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・地域福祉基金・地域振興基金：１０年以上活用されていないことから、今後について検討が必要。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・ふるさと基金：目的にあった事業への適切な活用を進めていく。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・リサイクル基金：目的にあった事業への適切な活用を進めていく。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年度は、普通交付税、地方消費税交付金等の大幅増により増加となった。（うち前年度決算に伴う剰余金処分により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百万円は積み戻している。）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基金の管理方針により、標準財政規模の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近年活用していないが、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年度においては、普通交付税の追加交付分のうち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百万円を後年度の臨時財政対策債の償還費への積立分として交付がなされたことから、全額を減債基金へ積み立てている。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年度に積み立てた分については、今後の臨時財政対策債の元利償還金に充てていくものとする。それ以外については、満期一括償還を予定している町債は予定されていないことから、当分の間、現在の水準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B958B50-DD3D-4FF2-B6BE-37FE94176A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5F81E15-9A92-4B74-ABF1-127A08B548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F479C16-04D5-4105-91F0-37EFB2D66E9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81D557F-C3C2-4BEA-94DE-DA14EEF48243}"/>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072AF18-6A52-4464-80FA-C1B09497D58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C2DB37F-4CCF-4D3B-A5B0-D9DFD34872B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61D1A29-3DDB-4E83-8B80-8D65970E9B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7429B10-2486-4835-A7D2-9C278308676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FAB5D08-79E7-4E27-9DAF-FE409D88BE5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7E2D7B3-BFA8-427A-B459-29D1B9584F64}"/>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21761F2-A3D2-4CCD-874B-70E26436E9F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3D5881D-EF1B-4FD8-BB0F-956DD62ACB4E}"/>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20,071
19,932
5.18
10,244,890
9,780,467
434,040
4,687,410
8,631,321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1F0F84D-627D-4063-A173-52BF1E07457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2D30212-80A4-4B28-9886-1246D6144D4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36DBF18-B644-4748-BEFF-1076E146B6C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81E0DFC-83D4-4514-911D-1E541CA51EF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340D1CB-95E5-4638-94D4-3F34CA6B157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DCF4ACD-67F3-49F1-BB2F-F6E46C1C9B4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C4ABD70-211A-4D04-A27D-B68F2F7AA1B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7C26326-2F73-4B41-A8DA-B1D5C5DB6C1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C813FBF-36F5-4A56-B827-29080D054A0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1E6F781-1D49-410A-A309-37B9C0CAF76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15AAAA1-EA36-4521-93D7-706F44D750F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6659FAF-000A-41E7-8457-BE745689AFE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5BFBBC7-B73C-4138-BD23-5BC7B0820843}"/>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7431622-D485-401E-9EF6-EA649966789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6F23A7F-1F75-4686-BBD6-7A24EA5EEA1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07C9152-62AD-454C-B422-833BDFC34E9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3C6BDD9-8335-45F4-9257-C44B8732C7FB}"/>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9C6B03C-BD67-4754-9AA9-91D43C420AB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ED49D13-C3F7-4607-88E3-C4A3230A8B0F}"/>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0640C73-5F71-46B4-939A-B453A130ECB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B3AB4D1-B772-4D8D-9AB0-6BB4331B6A9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6C3CB35-C461-4D96-8CB8-39CF3ACB32F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4E19836-6456-410D-933E-44E0CE7C0887}"/>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059FD0D-6D16-4E43-8E18-29DF6E2E504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F8FEE52-8CC8-4306-B15E-0891BF530E8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81CC1C1-3429-4D1E-ACE0-AA4A3D98171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83656CA-3603-4CF8-80CE-933D7FFC7E4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4DC560B-34AB-4806-AE18-CEED09C2612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AF078DD-B27A-44DA-8B3C-B1656BF860C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35FDBB7-0D17-48D8-8E5E-2F01C4F88FB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9EAA9FC-6928-432F-8839-C0C78E43C43C}"/>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D074CEA-BAC9-4522-9D5A-09D4F5B9DDC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864E629-A48D-4971-B10B-B1F8F67056A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0F4E399-2B12-4FE2-975F-A46D15B4570F}"/>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9CC9361-33A5-4BE4-88E7-F141DDC77F71}"/>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有形固定資産減価償却率は、類似団体と比較して低い水準にあるが、狭い町域において公共施設等の数が少ないこと、建築経過年数が比較的短いことが要因として挙げられる。今後は、平成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年度に策定した公共施設等総合管理計画の見直し、各施設の個別管理計画の策定を進め、計画に基づいた適切な施設の維持管理を進めていく予定である。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8AF1D53-0F5D-4C22-B4CE-0B6E2F3D9DBE}"/>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FE04A59-141B-47BD-A9C2-B403D4F04C4F}"/>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9E7FE63-2290-440E-A0EC-90552AF9F855}"/>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536C961-B873-495F-95EC-987EB49EE5A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D80913C2-8922-4B75-9402-4C347A90B6C7}"/>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55322D4-FD86-469C-A62B-A33DD7539316}"/>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48D1E29-D5C3-4FF8-AD73-4C8AB8A0152F}"/>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F4910E1E-1B21-4C14-B8A0-293999F55082}"/>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4679AEF-B77B-46E9-A02E-B59022F210BE}"/>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391D297-D52D-44A2-B32E-F4042B5B1DF3}"/>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B21557DD-A90F-41D2-A9D5-D7CD8F2E0169}"/>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7E56507-21AD-41EC-BFCC-6FD01A723F3C}"/>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6FEB3CD0-619D-467F-9D6A-92B01825C883}"/>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DFC5F88-EF5E-4655-82ED-D031ECEE5A66}"/>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098AC78-5FA2-4FC5-B0DF-2F07D725CF5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B081BB7-1E0F-44E7-9C1F-28BFC018B87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CCCAB5B-874F-44C0-B4F9-B4616478F1D9}"/>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09FB475-C9B2-4FED-BF8F-77BE02A7812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144508</xdr:rowOff>
    </xdr:from>
    <xdr:to>
      <xdr:col>23</xdr:col>
      <xdr:colOff>85090</xdr:colOff>
      <xdr:row>34</xdr:row>
      <xdr:rowOff>134892</xdr:rowOff>
    </xdr:to>
    <xdr:cxnSp macro="">
      <xdr:nvCxnSpPr>
        <xdr:cNvPr id="67" name="直線コネクタ 66">
          <a:extLst>
            <a:ext uri="{FF2B5EF4-FFF2-40B4-BE49-F238E27FC236}">
              <a16:creationId xmlns:a16="http://schemas.microsoft.com/office/drawing/2014/main" id="{6D134749-C746-4F6D-B2A9-385C9CAB00F1}"/>
            </a:ext>
          </a:extLst>
        </xdr:cNvPr>
        <xdr:cNvCxnSpPr/>
      </xdr:nvCxnSpPr>
      <xdr:spPr>
        <a:xfrm flipV="1">
          <a:off x="4760595" y="4773658"/>
          <a:ext cx="1270" cy="1190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a:extLst>
            <a:ext uri="{FF2B5EF4-FFF2-40B4-BE49-F238E27FC236}">
              <a16:creationId xmlns:a16="http://schemas.microsoft.com/office/drawing/2014/main" id="{AD8385E4-D54E-4CA8-ADBD-CCDDDB4635A1}"/>
            </a:ext>
          </a:extLst>
        </xdr:cNvPr>
        <xdr:cNvSpPr txBox="1"/>
      </xdr:nvSpPr>
      <xdr:spPr>
        <a:xfrm>
          <a:off x="4813300" y="596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a:extLst>
            <a:ext uri="{FF2B5EF4-FFF2-40B4-BE49-F238E27FC236}">
              <a16:creationId xmlns:a16="http://schemas.microsoft.com/office/drawing/2014/main" id="{FFBBACCB-F3F0-412C-9BC3-18094E64C86C}"/>
            </a:ext>
          </a:extLst>
        </xdr:cNvPr>
        <xdr:cNvCxnSpPr/>
      </xdr:nvCxnSpPr>
      <xdr:spPr>
        <a:xfrm>
          <a:off x="4673600" y="5964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91185</xdr:rowOff>
    </xdr:from>
    <xdr:ext cx="405111" cy="259045"/>
    <xdr:sp macro="" textlink="">
      <xdr:nvSpPr>
        <xdr:cNvPr id="70" name="有形固定資産減価償却率最大値テキスト">
          <a:extLst>
            <a:ext uri="{FF2B5EF4-FFF2-40B4-BE49-F238E27FC236}">
              <a16:creationId xmlns:a16="http://schemas.microsoft.com/office/drawing/2014/main" id="{7B500D60-9DC8-44AA-A362-16FBF4BBF006}"/>
            </a:ext>
          </a:extLst>
        </xdr:cNvPr>
        <xdr:cNvSpPr txBox="1"/>
      </xdr:nvSpPr>
      <xdr:spPr>
        <a:xfrm>
          <a:off x="4813300" y="454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144508</xdr:rowOff>
    </xdr:from>
    <xdr:to>
      <xdr:col>23</xdr:col>
      <xdr:colOff>174625</xdr:colOff>
      <xdr:row>27</xdr:row>
      <xdr:rowOff>144508</xdr:rowOff>
    </xdr:to>
    <xdr:cxnSp macro="">
      <xdr:nvCxnSpPr>
        <xdr:cNvPr id="71" name="直線コネクタ 70">
          <a:extLst>
            <a:ext uri="{FF2B5EF4-FFF2-40B4-BE49-F238E27FC236}">
              <a16:creationId xmlns:a16="http://schemas.microsoft.com/office/drawing/2014/main" id="{3FC4EC68-05A9-483F-8B6F-166B66C9D901}"/>
            </a:ext>
          </a:extLst>
        </xdr:cNvPr>
        <xdr:cNvCxnSpPr/>
      </xdr:nvCxnSpPr>
      <xdr:spPr>
        <a:xfrm>
          <a:off x="4673600" y="47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C5302E6A-CA7E-4499-93C6-C385957ED7C9}"/>
            </a:ext>
          </a:extLst>
        </xdr:cNvPr>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C70A2CAF-0ED5-48C9-BFEF-9CD87718F2AB}"/>
            </a:ext>
          </a:extLst>
        </xdr:cNvPr>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86451</xdr:rowOff>
    </xdr:from>
    <xdr:to>
      <xdr:col>19</xdr:col>
      <xdr:colOff>187325</xdr:colOff>
      <xdr:row>32</xdr:row>
      <xdr:rowOff>16601</xdr:rowOff>
    </xdr:to>
    <xdr:sp macro="" textlink="">
      <xdr:nvSpPr>
        <xdr:cNvPr id="74" name="フローチャート: 判断 73">
          <a:extLst>
            <a:ext uri="{FF2B5EF4-FFF2-40B4-BE49-F238E27FC236}">
              <a16:creationId xmlns:a16="http://schemas.microsoft.com/office/drawing/2014/main" id="{44C64FA4-69B7-4B2B-B3C1-D51ABEEF494C}"/>
            </a:ext>
          </a:extLst>
        </xdr:cNvPr>
        <xdr:cNvSpPr/>
      </xdr:nvSpPr>
      <xdr:spPr>
        <a:xfrm>
          <a:off x="4000500" y="540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64861</xdr:rowOff>
    </xdr:from>
    <xdr:to>
      <xdr:col>15</xdr:col>
      <xdr:colOff>187325</xdr:colOff>
      <xdr:row>31</xdr:row>
      <xdr:rowOff>166461</xdr:rowOff>
    </xdr:to>
    <xdr:sp macro="" textlink="">
      <xdr:nvSpPr>
        <xdr:cNvPr id="75" name="フローチャート: 判断 74">
          <a:extLst>
            <a:ext uri="{FF2B5EF4-FFF2-40B4-BE49-F238E27FC236}">
              <a16:creationId xmlns:a16="http://schemas.microsoft.com/office/drawing/2014/main" id="{AF39302E-C3AB-4989-9DEC-FAD126BAD8DB}"/>
            </a:ext>
          </a:extLst>
        </xdr:cNvPr>
        <xdr:cNvSpPr/>
      </xdr:nvSpPr>
      <xdr:spPr>
        <a:xfrm>
          <a:off x="3238500" y="53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58692</xdr:rowOff>
    </xdr:from>
    <xdr:to>
      <xdr:col>11</xdr:col>
      <xdr:colOff>187325</xdr:colOff>
      <xdr:row>31</xdr:row>
      <xdr:rowOff>160292</xdr:rowOff>
    </xdr:to>
    <xdr:sp macro="" textlink="">
      <xdr:nvSpPr>
        <xdr:cNvPr id="76" name="フローチャート: 判断 75">
          <a:extLst>
            <a:ext uri="{FF2B5EF4-FFF2-40B4-BE49-F238E27FC236}">
              <a16:creationId xmlns:a16="http://schemas.microsoft.com/office/drawing/2014/main" id="{1135E164-905A-4A64-B403-49BC89B185E4}"/>
            </a:ext>
          </a:extLst>
        </xdr:cNvPr>
        <xdr:cNvSpPr/>
      </xdr:nvSpPr>
      <xdr:spPr>
        <a:xfrm>
          <a:off x="2476500" y="53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40186</xdr:rowOff>
    </xdr:from>
    <xdr:to>
      <xdr:col>7</xdr:col>
      <xdr:colOff>187325</xdr:colOff>
      <xdr:row>31</xdr:row>
      <xdr:rowOff>141786</xdr:rowOff>
    </xdr:to>
    <xdr:sp macro="" textlink="">
      <xdr:nvSpPr>
        <xdr:cNvPr id="77" name="フローチャート: 判断 76">
          <a:extLst>
            <a:ext uri="{FF2B5EF4-FFF2-40B4-BE49-F238E27FC236}">
              <a16:creationId xmlns:a16="http://schemas.microsoft.com/office/drawing/2014/main" id="{FFE4AB4F-7218-4246-9631-E1D693359849}"/>
            </a:ext>
          </a:extLst>
        </xdr:cNvPr>
        <xdr:cNvSpPr/>
      </xdr:nvSpPr>
      <xdr:spPr>
        <a:xfrm>
          <a:off x="1714500" y="535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D281DC4-CF5E-4F91-B314-D3CBF50C89BA}"/>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6BC4004-FCCD-4FF5-ACF8-0E1B208A3D7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37AA286-033B-4246-903C-84909BF515B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915CCF1-AFE3-4977-8486-145F04D1287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962391A-DD99-401A-928F-EF0E089235C4}"/>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93708</xdr:rowOff>
    </xdr:from>
    <xdr:to>
      <xdr:col>23</xdr:col>
      <xdr:colOff>136525</xdr:colOff>
      <xdr:row>28</xdr:row>
      <xdr:rowOff>23858</xdr:rowOff>
    </xdr:to>
    <xdr:sp macro="" textlink="">
      <xdr:nvSpPr>
        <xdr:cNvPr id="83" name="楕円 82">
          <a:extLst>
            <a:ext uri="{FF2B5EF4-FFF2-40B4-BE49-F238E27FC236}">
              <a16:creationId xmlns:a16="http://schemas.microsoft.com/office/drawing/2014/main" id="{19E687DF-1B98-499E-BC34-565ECF21272F}"/>
            </a:ext>
          </a:extLst>
        </xdr:cNvPr>
        <xdr:cNvSpPr/>
      </xdr:nvSpPr>
      <xdr:spPr>
        <a:xfrm>
          <a:off x="4711700" y="47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46735</xdr:rowOff>
    </xdr:from>
    <xdr:ext cx="405111" cy="259045"/>
    <xdr:sp macro="" textlink="">
      <xdr:nvSpPr>
        <xdr:cNvPr id="84" name="有形固定資産減価償却率該当値テキスト">
          <a:extLst>
            <a:ext uri="{FF2B5EF4-FFF2-40B4-BE49-F238E27FC236}">
              <a16:creationId xmlns:a16="http://schemas.microsoft.com/office/drawing/2014/main" id="{C6E1B98E-FE9D-42C3-B867-C3EFB0A2B2A2}"/>
            </a:ext>
          </a:extLst>
        </xdr:cNvPr>
        <xdr:cNvSpPr txBox="1"/>
      </xdr:nvSpPr>
      <xdr:spPr>
        <a:xfrm>
          <a:off x="4813300" y="467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61051</xdr:rowOff>
    </xdr:from>
    <xdr:to>
      <xdr:col>19</xdr:col>
      <xdr:colOff>187325</xdr:colOff>
      <xdr:row>28</xdr:row>
      <xdr:rowOff>162651</xdr:rowOff>
    </xdr:to>
    <xdr:sp macro="" textlink="">
      <xdr:nvSpPr>
        <xdr:cNvPr id="85" name="楕円 84">
          <a:extLst>
            <a:ext uri="{FF2B5EF4-FFF2-40B4-BE49-F238E27FC236}">
              <a16:creationId xmlns:a16="http://schemas.microsoft.com/office/drawing/2014/main" id="{26D1D00F-1D5A-4042-895A-6086F49E1648}"/>
            </a:ext>
          </a:extLst>
        </xdr:cNvPr>
        <xdr:cNvSpPr/>
      </xdr:nvSpPr>
      <xdr:spPr>
        <a:xfrm>
          <a:off x="4000500" y="48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144508</xdr:rowOff>
    </xdr:from>
    <xdr:to>
      <xdr:col>23</xdr:col>
      <xdr:colOff>85725</xdr:colOff>
      <xdr:row>28</xdr:row>
      <xdr:rowOff>111851</xdr:rowOff>
    </xdr:to>
    <xdr:cxnSp macro="">
      <xdr:nvCxnSpPr>
        <xdr:cNvPr id="86" name="直線コネクタ 85">
          <a:extLst>
            <a:ext uri="{FF2B5EF4-FFF2-40B4-BE49-F238E27FC236}">
              <a16:creationId xmlns:a16="http://schemas.microsoft.com/office/drawing/2014/main" id="{DBEA6FDA-8EE3-40F9-AB6E-54A5FA206C46}"/>
            </a:ext>
          </a:extLst>
        </xdr:cNvPr>
        <xdr:cNvCxnSpPr/>
      </xdr:nvCxnSpPr>
      <xdr:spPr>
        <a:xfrm flipV="1">
          <a:off x="4051300" y="4773658"/>
          <a:ext cx="711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87" name="楕円 86">
          <a:extLst>
            <a:ext uri="{FF2B5EF4-FFF2-40B4-BE49-F238E27FC236}">
              <a16:creationId xmlns:a16="http://schemas.microsoft.com/office/drawing/2014/main" id="{DE1793F5-C7F1-4389-9A09-E318AA528EF9}"/>
            </a:ext>
          </a:extLst>
        </xdr:cNvPr>
        <xdr:cNvSpPr/>
      </xdr:nvSpPr>
      <xdr:spPr>
        <a:xfrm>
          <a:off x="3238500" y="47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28575</xdr:rowOff>
    </xdr:from>
    <xdr:to>
      <xdr:col>19</xdr:col>
      <xdr:colOff>136525</xdr:colOff>
      <xdr:row>28</xdr:row>
      <xdr:rowOff>111851</xdr:rowOff>
    </xdr:to>
    <xdr:cxnSp macro="">
      <xdr:nvCxnSpPr>
        <xdr:cNvPr id="88" name="直線コネクタ 87">
          <a:extLst>
            <a:ext uri="{FF2B5EF4-FFF2-40B4-BE49-F238E27FC236}">
              <a16:creationId xmlns:a16="http://schemas.microsoft.com/office/drawing/2014/main" id="{9EA198F9-9EB9-4B60-B2D5-743010F9968D}"/>
            </a:ext>
          </a:extLst>
        </xdr:cNvPr>
        <xdr:cNvCxnSpPr/>
      </xdr:nvCxnSpPr>
      <xdr:spPr>
        <a:xfrm>
          <a:off x="3289300" y="4829175"/>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87539</xdr:rowOff>
    </xdr:from>
    <xdr:to>
      <xdr:col>11</xdr:col>
      <xdr:colOff>187325</xdr:colOff>
      <xdr:row>28</xdr:row>
      <xdr:rowOff>17689</xdr:rowOff>
    </xdr:to>
    <xdr:sp macro="" textlink="">
      <xdr:nvSpPr>
        <xdr:cNvPr id="89" name="楕円 88">
          <a:extLst>
            <a:ext uri="{FF2B5EF4-FFF2-40B4-BE49-F238E27FC236}">
              <a16:creationId xmlns:a16="http://schemas.microsoft.com/office/drawing/2014/main" id="{6B843B02-352A-4DDD-8C86-B0FEF6DDDCFD}"/>
            </a:ext>
          </a:extLst>
        </xdr:cNvPr>
        <xdr:cNvSpPr/>
      </xdr:nvSpPr>
      <xdr:spPr>
        <a:xfrm>
          <a:off x="2476500" y="47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138339</xdr:rowOff>
    </xdr:from>
    <xdr:to>
      <xdr:col>15</xdr:col>
      <xdr:colOff>136525</xdr:colOff>
      <xdr:row>28</xdr:row>
      <xdr:rowOff>28575</xdr:rowOff>
    </xdr:to>
    <xdr:cxnSp macro="">
      <xdr:nvCxnSpPr>
        <xdr:cNvPr id="90" name="直線コネクタ 89">
          <a:extLst>
            <a:ext uri="{FF2B5EF4-FFF2-40B4-BE49-F238E27FC236}">
              <a16:creationId xmlns:a16="http://schemas.microsoft.com/office/drawing/2014/main" id="{F67C1CB7-246F-45E6-94D8-82131AA88CC6}"/>
            </a:ext>
          </a:extLst>
        </xdr:cNvPr>
        <xdr:cNvCxnSpPr/>
      </xdr:nvCxnSpPr>
      <xdr:spPr>
        <a:xfrm>
          <a:off x="2527300" y="4767489"/>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10432</xdr:rowOff>
    </xdr:from>
    <xdr:to>
      <xdr:col>7</xdr:col>
      <xdr:colOff>187325</xdr:colOff>
      <xdr:row>27</xdr:row>
      <xdr:rowOff>112032</xdr:rowOff>
    </xdr:to>
    <xdr:sp macro="" textlink="">
      <xdr:nvSpPr>
        <xdr:cNvPr id="91" name="楕円 90">
          <a:extLst>
            <a:ext uri="{FF2B5EF4-FFF2-40B4-BE49-F238E27FC236}">
              <a16:creationId xmlns:a16="http://schemas.microsoft.com/office/drawing/2014/main" id="{E664610C-26F4-45E9-95D8-FD916BA764EA}"/>
            </a:ext>
          </a:extLst>
        </xdr:cNvPr>
        <xdr:cNvSpPr/>
      </xdr:nvSpPr>
      <xdr:spPr>
        <a:xfrm>
          <a:off x="1714500" y="46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61232</xdr:rowOff>
    </xdr:from>
    <xdr:to>
      <xdr:col>11</xdr:col>
      <xdr:colOff>136525</xdr:colOff>
      <xdr:row>27</xdr:row>
      <xdr:rowOff>138339</xdr:rowOff>
    </xdr:to>
    <xdr:cxnSp macro="">
      <xdr:nvCxnSpPr>
        <xdr:cNvPr id="92" name="直線コネクタ 91">
          <a:extLst>
            <a:ext uri="{FF2B5EF4-FFF2-40B4-BE49-F238E27FC236}">
              <a16:creationId xmlns:a16="http://schemas.microsoft.com/office/drawing/2014/main" id="{2B10C407-9D88-4825-B67D-B3CA79F24E65}"/>
            </a:ext>
          </a:extLst>
        </xdr:cNvPr>
        <xdr:cNvCxnSpPr/>
      </xdr:nvCxnSpPr>
      <xdr:spPr>
        <a:xfrm>
          <a:off x="1765300" y="4690382"/>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7728</xdr:rowOff>
    </xdr:from>
    <xdr:ext cx="405111" cy="259045"/>
    <xdr:sp macro="" textlink="">
      <xdr:nvSpPr>
        <xdr:cNvPr id="93" name="n_1aveValue有形固定資産減価償却率">
          <a:extLst>
            <a:ext uri="{FF2B5EF4-FFF2-40B4-BE49-F238E27FC236}">
              <a16:creationId xmlns:a16="http://schemas.microsoft.com/office/drawing/2014/main" id="{9B9DDCF2-8069-4977-9083-F43C0D435000}"/>
            </a:ext>
          </a:extLst>
        </xdr:cNvPr>
        <xdr:cNvSpPr txBox="1"/>
      </xdr:nvSpPr>
      <xdr:spPr>
        <a:xfrm>
          <a:off x="3836044" y="549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157588</xdr:rowOff>
    </xdr:from>
    <xdr:ext cx="405111" cy="259045"/>
    <xdr:sp macro="" textlink="">
      <xdr:nvSpPr>
        <xdr:cNvPr id="94" name="n_2aveValue有形固定資産減価償却率">
          <a:extLst>
            <a:ext uri="{FF2B5EF4-FFF2-40B4-BE49-F238E27FC236}">
              <a16:creationId xmlns:a16="http://schemas.microsoft.com/office/drawing/2014/main" id="{B438BB7D-731E-4E8B-9177-517282669459}"/>
            </a:ext>
          </a:extLst>
        </xdr:cNvPr>
        <xdr:cNvSpPr txBox="1"/>
      </xdr:nvSpPr>
      <xdr:spPr>
        <a:xfrm>
          <a:off x="3086744" y="547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151419</xdr:rowOff>
    </xdr:from>
    <xdr:ext cx="405111" cy="259045"/>
    <xdr:sp macro="" textlink="">
      <xdr:nvSpPr>
        <xdr:cNvPr id="95" name="n_3aveValue有形固定資産減価償却率">
          <a:extLst>
            <a:ext uri="{FF2B5EF4-FFF2-40B4-BE49-F238E27FC236}">
              <a16:creationId xmlns:a16="http://schemas.microsoft.com/office/drawing/2014/main" id="{556FAFF7-ECB0-43C1-B2F0-0630A4B2AA43}"/>
            </a:ext>
          </a:extLst>
        </xdr:cNvPr>
        <xdr:cNvSpPr txBox="1"/>
      </xdr:nvSpPr>
      <xdr:spPr>
        <a:xfrm>
          <a:off x="2324744" y="546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132913</xdr:rowOff>
    </xdr:from>
    <xdr:ext cx="405111" cy="259045"/>
    <xdr:sp macro="" textlink="">
      <xdr:nvSpPr>
        <xdr:cNvPr id="96" name="n_4aveValue有形固定資産減価償却率">
          <a:extLst>
            <a:ext uri="{FF2B5EF4-FFF2-40B4-BE49-F238E27FC236}">
              <a16:creationId xmlns:a16="http://schemas.microsoft.com/office/drawing/2014/main" id="{2E2E9A39-37E2-48E7-8E31-B8C832427676}"/>
            </a:ext>
          </a:extLst>
        </xdr:cNvPr>
        <xdr:cNvSpPr txBox="1"/>
      </xdr:nvSpPr>
      <xdr:spPr>
        <a:xfrm>
          <a:off x="1562744" y="544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7728</xdr:rowOff>
    </xdr:from>
    <xdr:ext cx="405111" cy="259045"/>
    <xdr:sp macro="" textlink="">
      <xdr:nvSpPr>
        <xdr:cNvPr id="97" name="n_1mainValue有形固定資産減価償却率">
          <a:extLst>
            <a:ext uri="{FF2B5EF4-FFF2-40B4-BE49-F238E27FC236}">
              <a16:creationId xmlns:a16="http://schemas.microsoft.com/office/drawing/2014/main" id="{99108F9C-1FAD-4696-B470-1179E24F42A7}"/>
            </a:ext>
          </a:extLst>
        </xdr:cNvPr>
        <xdr:cNvSpPr txBox="1"/>
      </xdr:nvSpPr>
      <xdr:spPr>
        <a:xfrm>
          <a:off x="3836044" y="463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98" name="n_2mainValue有形固定資産減価償却率">
          <a:extLst>
            <a:ext uri="{FF2B5EF4-FFF2-40B4-BE49-F238E27FC236}">
              <a16:creationId xmlns:a16="http://schemas.microsoft.com/office/drawing/2014/main" id="{5D506084-E0EB-457C-99E3-FB64EAB4E474}"/>
            </a:ext>
          </a:extLst>
        </xdr:cNvPr>
        <xdr:cNvSpPr txBox="1"/>
      </xdr:nvSpPr>
      <xdr:spPr>
        <a:xfrm>
          <a:off x="3086744" y="455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34216</xdr:rowOff>
    </xdr:from>
    <xdr:ext cx="405111" cy="259045"/>
    <xdr:sp macro="" textlink="">
      <xdr:nvSpPr>
        <xdr:cNvPr id="99" name="n_3mainValue有形固定資産減価償却率">
          <a:extLst>
            <a:ext uri="{FF2B5EF4-FFF2-40B4-BE49-F238E27FC236}">
              <a16:creationId xmlns:a16="http://schemas.microsoft.com/office/drawing/2014/main" id="{0FC6DB02-50FA-48CC-AC79-E8225A6122D1}"/>
            </a:ext>
          </a:extLst>
        </xdr:cNvPr>
        <xdr:cNvSpPr txBox="1"/>
      </xdr:nvSpPr>
      <xdr:spPr>
        <a:xfrm>
          <a:off x="2324744" y="449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128559</xdr:rowOff>
    </xdr:from>
    <xdr:ext cx="405111" cy="259045"/>
    <xdr:sp macro="" textlink="">
      <xdr:nvSpPr>
        <xdr:cNvPr id="100" name="n_4mainValue有形固定資産減価償却率">
          <a:extLst>
            <a:ext uri="{FF2B5EF4-FFF2-40B4-BE49-F238E27FC236}">
              <a16:creationId xmlns:a16="http://schemas.microsoft.com/office/drawing/2014/main" id="{5E2C28B4-4956-48D2-90C3-3A50C3CD75CB}"/>
            </a:ext>
          </a:extLst>
        </xdr:cNvPr>
        <xdr:cNvSpPr txBox="1"/>
      </xdr:nvSpPr>
      <xdr:spPr>
        <a:xfrm>
          <a:off x="1562744" y="441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5D34B770-7627-4022-851E-4F4A2051F48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B12F112-BD7A-4CF5-A015-ED12724A438C}"/>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EBA54169-9E89-4C42-A6D6-2443A747C43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C0C883F-2EC9-421A-A328-4FE66BC2431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7005EB27-2C6D-411A-A2CC-25AAC90C363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46082BE3-B3F5-4828-AF14-6BD827E9D36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2A68DD25-B69B-4DDA-BA52-BE2ACB53B75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9F75308E-6B52-420C-A32E-1DD70B3C5A5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002464E-2E34-43D1-B366-79D882ADC7FC}"/>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F23AE30F-4BA4-4015-9F9F-6B37E9FDBC6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79D0466-8D44-4E68-80DD-A9C6624061D4}"/>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7991066-517F-47B2-A350-D08C2716609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1848FC9-AFD0-4E9E-B870-3346E39538AE}"/>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債務償還比率については、類似団体と比較すると</a:t>
          </a:r>
          <a:r>
            <a:rPr kumimoji="1" lang="ja-JP" altLang="en-US" sz="1100">
              <a:solidFill>
                <a:schemeClr val="dk1"/>
              </a:solidFill>
              <a:effectLst/>
              <a:latin typeface="+mn-lt"/>
              <a:ea typeface="+mn-ea"/>
              <a:cs typeface="+mn-cs"/>
            </a:rPr>
            <a:t>高い水準となっている。要因としては平成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年度から令和２年にかけて新庁舎の建設があり、その債務の償還開始が挙げられる。</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EC55250-605F-4516-9A2B-2684E474869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1B542F6-55E1-4987-A703-42A7F17D7286}"/>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3AFD1708-33D4-4AF1-BC36-689E5663C73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7D67B2A1-CC72-46F5-8645-3E5EB1693409}"/>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C21FA839-DCFE-4229-A862-2B95AC0C66C1}"/>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F2790E81-F162-4424-AD21-E8DBDD53850A}"/>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CA80E398-8FDB-45D2-BA53-5D114497FEC6}"/>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D1D4C4A6-52A6-4CFA-84B5-620B9EE65A31}"/>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60857420-3B09-4251-A59A-A9C819ADBFE3}"/>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DF51E77-AAAC-4591-A883-6C2F4241918F}"/>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98F393E7-F8AE-4114-88A4-3E95627FCA7F}"/>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B8966B48-813A-4845-B69D-8468DCFBCB56}"/>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51C836B2-E741-4C25-B68F-A1658E5C5CC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5095C8C9-4244-467F-AAF2-C639B9158148}"/>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7E6EEF16-609F-4AC1-8B16-F37ED7369A88}"/>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88234C19-9024-48D2-AEFA-2AF1BB82A768}"/>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D6654A47-F07F-44A6-836A-2F23C6C3D44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1" name="直線コネクタ 130">
          <a:extLst>
            <a:ext uri="{FF2B5EF4-FFF2-40B4-BE49-F238E27FC236}">
              <a16:creationId xmlns:a16="http://schemas.microsoft.com/office/drawing/2014/main" id="{8F0F1AFB-EC5A-49C6-83DF-B2F7E5D2C670}"/>
            </a:ext>
          </a:extLst>
        </xdr:cNvPr>
        <xdr:cNvCxnSpPr/>
      </xdr:nvCxnSpPr>
      <xdr:spPr>
        <a:xfrm flipV="1">
          <a:off x="14793595" y="4489903"/>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2" name="債務償還比率最小値テキスト">
          <a:extLst>
            <a:ext uri="{FF2B5EF4-FFF2-40B4-BE49-F238E27FC236}">
              <a16:creationId xmlns:a16="http://schemas.microsoft.com/office/drawing/2014/main" id="{B74CA454-2AD8-4F33-AD55-53696C421A39}"/>
            </a:ext>
          </a:extLst>
        </xdr:cNvPr>
        <xdr:cNvSpPr txBox="1"/>
      </xdr:nvSpPr>
      <xdr:spPr>
        <a:xfrm>
          <a:off x="14846300"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3" name="直線コネクタ 132">
          <a:extLst>
            <a:ext uri="{FF2B5EF4-FFF2-40B4-BE49-F238E27FC236}">
              <a16:creationId xmlns:a16="http://schemas.microsoft.com/office/drawing/2014/main" id="{B9A9C902-6C76-4F5A-A72C-E2AAE276FDF1}"/>
            </a:ext>
          </a:extLst>
        </xdr:cNvPr>
        <xdr:cNvCxnSpPr/>
      </xdr:nvCxnSpPr>
      <xdr:spPr>
        <a:xfrm>
          <a:off x="14706600" y="5923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9AA29440-78A6-4103-BD40-3CD86B05E22D}"/>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F6EBFE-17FD-4647-A1C6-D32BE2891921}"/>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6" name="債務償還比率平均値テキスト">
          <a:extLst>
            <a:ext uri="{FF2B5EF4-FFF2-40B4-BE49-F238E27FC236}">
              <a16:creationId xmlns:a16="http://schemas.microsoft.com/office/drawing/2014/main" id="{999697B3-A77D-4534-94C3-93C64A734F9E}"/>
            </a:ext>
          </a:extLst>
        </xdr:cNvPr>
        <xdr:cNvSpPr txBox="1"/>
      </xdr:nvSpPr>
      <xdr:spPr>
        <a:xfrm>
          <a:off x="14846300" y="4923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7" name="フローチャート: 判断 136">
          <a:extLst>
            <a:ext uri="{FF2B5EF4-FFF2-40B4-BE49-F238E27FC236}">
              <a16:creationId xmlns:a16="http://schemas.microsoft.com/office/drawing/2014/main" id="{1CAEC0EE-44BC-4C2F-B1A2-8E3D090FF3BE}"/>
            </a:ext>
          </a:extLst>
        </xdr:cNvPr>
        <xdr:cNvSpPr/>
      </xdr:nvSpPr>
      <xdr:spPr>
        <a:xfrm>
          <a:off x="14744700" y="507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8" name="フローチャート: 判断 137">
          <a:extLst>
            <a:ext uri="{FF2B5EF4-FFF2-40B4-BE49-F238E27FC236}">
              <a16:creationId xmlns:a16="http://schemas.microsoft.com/office/drawing/2014/main" id="{828DAB2A-4245-4861-884B-146E8A7BFC2E}"/>
            </a:ext>
          </a:extLst>
        </xdr:cNvPr>
        <xdr:cNvSpPr/>
      </xdr:nvSpPr>
      <xdr:spPr>
        <a:xfrm>
          <a:off x="14033500" y="529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9" name="フローチャート: 判断 138">
          <a:extLst>
            <a:ext uri="{FF2B5EF4-FFF2-40B4-BE49-F238E27FC236}">
              <a16:creationId xmlns:a16="http://schemas.microsoft.com/office/drawing/2014/main" id="{3615042B-66E2-437D-A3C5-E189FF3A2BFF}"/>
            </a:ext>
          </a:extLst>
        </xdr:cNvPr>
        <xdr:cNvSpPr/>
      </xdr:nvSpPr>
      <xdr:spPr>
        <a:xfrm>
          <a:off x="13271500" y="534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0" name="フローチャート: 判断 139">
          <a:extLst>
            <a:ext uri="{FF2B5EF4-FFF2-40B4-BE49-F238E27FC236}">
              <a16:creationId xmlns:a16="http://schemas.microsoft.com/office/drawing/2014/main" id="{77307CA6-B971-4118-B7A8-1B121FCAC92F}"/>
            </a:ext>
          </a:extLst>
        </xdr:cNvPr>
        <xdr:cNvSpPr/>
      </xdr:nvSpPr>
      <xdr:spPr>
        <a:xfrm>
          <a:off x="12509500" y="5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1" name="フローチャート: 判断 140">
          <a:extLst>
            <a:ext uri="{FF2B5EF4-FFF2-40B4-BE49-F238E27FC236}">
              <a16:creationId xmlns:a16="http://schemas.microsoft.com/office/drawing/2014/main" id="{27595A35-C2AC-48A2-8E1B-15F36524DD72}"/>
            </a:ext>
          </a:extLst>
        </xdr:cNvPr>
        <xdr:cNvSpPr/>
      </xdr:nvSpPr>
      <xdr:spPr>
        <a:xfrm>
          <a:off x="11747500" y="532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202AD40-B4A3-4237-948F-A23551530A9D}"/>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D2C6B89-2AC7-4CE1-86DD-0E8791F1BEB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46A08AE-3660-42EC-BB9E-23DEEDB41FC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3C8D4A56-5649-4E16-8813-1A3827F76EE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4F31E26-A0DC-44A6-BDBF-D41F6B25191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150450</xdr:rowOff>
    </xdr:from>
    <xdr:to>
      <xdr:col>76</xdr:col>
      <xdr:colOff>73025</xdr:colOff>
      <xdr:row>32</xdr:row>
      <xdr:rowOff>80600</xdr:rowOff>
    </xdr:to>
    <xdr:sp macro="" textlink="">
      <xdr:nvSpPr>
        <xdr:cNvPr id="147" name="楕円 146">
          <a:extLst>
            <a:ext uri="{FF2B5EF4-FFF2-40B4-BE49-F238E27FC236}">
              <a16:creationId xmlns:a16="http://schemas.microsoft.com/office/drawing/2014/main" id="{85CD99B2-E1C4-4473-A514-92B4E521040F}"/>
            </a:ext>
          </a:extLst>
        </xdr:cNvPr>
        <xdr:cNvSpPr/>
      </xdr:nvSpPr>
      <xdr:spPr>
        <a:xfrm>
          <a:off x="14744700" y="54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128877</xdr:rowOff>
    </xdr:from>
    <xdr:ext cx="469744" cy="259045"/>
    <xdr:sp macro="" textlink="">
      <xdr:nvSpPr>
        <xdr:cNvPr id="148" name="債務償還比率該当値テキスト">
          <a:extLst>
            <a:ext uri="{FF2B5EF4-FFF2-40B4-BE49-F238E27FC236}">
              <a16:creationId xmlns:a16="http://schemas.microsoft.com/office/drawing/2014/main" id="{AE4EF052-A14F-421D-8C28-823A00CC4FB3}"/>
            </a:ext>
          </a:extLst>
        </xdr:cNvPr>
        <xdr:cNvSpPr txBox="1"/>
      </xdr:nvSpPr>
      <xdr:spPr>
        <a:xfrm>
          <a:off x="14846300" y="544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127544</xdr:rowOff>
    </xdr:from>
    <xdr:to>
      <xdr:col>72</xdr:col>
      <xdr:colOff>123825</xdr:colOff>
      <xdr:row>34</xdr:row>
      <xdr:rowOff>57694</xdr:rowOff>
    </xdr:to>
    <xdr:sp macro="" textlink="">
      <xdr:nvSpPr>
        <xdr:cNvPr id="149" name="楕円 148">
          <a:extLst>
            <a:ext uri="{FF2B5EF4-FFF2-40B4-BE49-F238E27FC236}">
              <a16:creationId xmlns:a16="http://schemas.microsoft.com/office/drawing/2014/main" id="{081871B4-ED29-4C3A-91C3-2079D0F36EE7}"/>
            </a:ext>
          </a:extLst>
        </xdr:cNvPr>
        <xdr:cNvSpPr/>
      </xdr:nvSpPr>
      <xdr:spPr>
        <a:xfrm>
          <a:off x="14033500" y="57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29800</xdr:rowOff>
    </xdr:from>
    <xdr:to>
      <xdr:col>76</xdr:col>
      <xdr:colOff>22225</xdr:colOff>
      <xdr:row>34</xdr:row>
      <xdr:rowOff>6894</xdr:rowOff>
    </xdr:to>
    <xdr:cxnSp macro="">
      <xdr:nvCxnSpPr>
        <xdr:cNvPr id="150" name="直線コネクタ 149">
          <a:extLst>
            <a:ext uri="{FF2B5EF4-FFF2-40B4-BE49-F238E27FC236}">
              <a16:creationId xmlns:a16="http://schemas.microsoft.com/office/drawing/2014/main" id="{B08E9DC1-EB99-409C-B5EF-D1C83CC7EE5E}"/>
            </a:ext>
          </a:extLst>
        </xdr:cNvPr>
        <xdr:cNvCxnSpPr/>
      </xdr:nvCxnSpPr>
      <xdr:spPr>
        <a:xfrm flipV="1">
          <a:off x="14084300" y="5516200"/>
          <a:ext cx="711200" cy="3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95740</xdr:rowOff>
    </xdr:from>
    <xdr:to>
      <xdr:col>68</xdr:col>
      <xdr:colOff>123825</xdr:colOff>
      <xdr:row>33</xdr:row>
      <xdr:rowOff>25890</xdr:rowOff>
    </xdr:to>
    <xdr:sp macro="" textlink="">
      <xdr:nvSpPr>
        <xdr:cNvPr id="151" name="楕円 150">
          <a:extLst>
            <a:ext uri="{FF2B5EF4-FFF2-40B4-BE49-F238E27FC236}">
              <a16:creationId xmlns:a16="http://schemas.microsoft.com/office/drawing/2014/main" id="{1007A6BD-D1A3-460C-8625-D7CDA7AA967C}"/>
            </a:ext>
          </a:extLst>
        </xdr:cNvPr>
        <xdr:cNvSpPr/>
      </xdr:nvSpPr>
      <xdr:spPr>
        <a:xfrm>
          <a:off x="13271500" y="5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146540</xdr:rowOff>
    </xdr:from>
    <xdr:to>
      <xdr:col>72</xdr:col>
      <xdr:colOff>73025</xdr:colOff>
      <xdr:row>34</xdr:row>
      <xdr:rowOff>6894</xdr:rowOff>
    </xdr:to>
    <xdr:cxnSp macro="">
      <xdr:nvCxnSpPr>
        <xdr:cNvPr id="152" name="直線コネクタ 151">
          <a:extLst>
            <a:ext uri="{FF2B5EF4-FFF2-40B4-BE49-F238E27FC236}">
              <a16:creationId xmlns:a16="http://schemas.microsoft.com/office/drawing/2014/main" id="{0B85FB3E-0A05-4EF9-A2AF-07509622BC45}"/>
            </a:ext>
          </a:extLst>
        </xdr:cNvPr>
        <xdr:cNvCxnSpPr/>
      </xdr:nvCxnSpPr>
      <xdr:spPr>
        <a:xfrm>
          <a:off x="13322300" y="5632940"/>
          <a:ext cx="762000" cy="20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81053</xdr:rowOff>
    </xdr:from>
    <xdr:to>
      <xdr:col>64</xdr:col>
      <xdr:colOff>123825</xdr:colOff>
      <xdr:row>32</xdr:row>
      <xdr:rowOff>11203</xdr:rowOff>
    </xdr:to>
    <xdr:sp macro="" textlink="">
      <xdr:nvSpPr>
        <xdr:cNvPr id="153" name="楕円 152">
          <a:extLst>
            <a:ext uri="{FF2B5EF4-FFF2-40B4-BE49-F238E27FC236}">
              <a16:creationId xmlns:a16="http://schemas.microsoft.com/office/drawing/2014/main" id="{7C076703-4763-42D5-9868-9B732EC55865}"/>
            </a:ext>
          </a:extLst>
        </xdr:cNvPr>
        <xdr:cNvSpPr/>
      </xdr:nvSpPr>
      <xdr:spPr>
        <a:xfrm>
          <a:off x="12509500" y="539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131853</xdr:rowOff>
    </xdr:from>
    <xdr:to>
      <xdr:col>68</xdr:col>
      <xdr:colOff>73025</xdr:colOff>
      <xdr:row>32</xdr:row>
      <xdr:rowOff>146540</xdr:rowOff>
    </xdr:to>
    <xdr:cxnSp macro="">
      <xdr:nvCxnSpPr>
        <xdr:cNvPr id="154" name="直線コネクタ 153">
          <a:extLst>
            <a:ext uri="{FF2B5EF4-FFF2-40B4-BE49-F238E27FC236}">
              <a16:creationId xmlns:a16="http://schemas.microsoft.com/office/drawing/2014/main" id="{4457AAA2-03A8-4448-9ABA-E2E9828DECC0}"/>
            </a:ext>
          </a:extLst>
        </xdr:cNvPr>
        <xdr:cNvCxnSpPr/>
      </xdr:nvCxnSpPr>
      <xdr:spPr>
        <a:xfrm>
          <a:off x="12560300" y="5446803"/>
          <a:ext cx="762000" cy="1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141814</xdr:rowOff>
    </xdr:from>
    <xdr:to>
      <xdr:col>60</xdr:col>
      <xdr:colOff>123825</xdr:colOff>
      <xdr:row>32</xdr:row>
      <xdr:rowOff>71964</xdr:rowOff>
    </xdr:to>
    <xdr:sp macro="" textlink="">
      <xdr:nvSpPr>
        <xdr:cNvPr id="155" name="楕円 154">
          <a:extLst>
            <a:ext uri="{FF2B5EF4-FFF2-40B4-BE49-F238E27FC236}">
              <a16:creationId xmlns:a16="http://schemas.microsoft.com/office/drawing/2014/main" id="{037F8625-E07E-44DB-859A-E3542D7E697C}"/>
            </a:ext>
          </a:extLst>
        </xdr:cNvPr>
        <xdr:cNvSpPr/>
      </xdr:nvSpPr>
      <xdr:spPr>
        <a:xfrm>
          <a:off x="11747500" y="54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131853</xdr:rowOff>
    </xdr:from>
    <xdr:to>
      <xdr:col>64</xdr:col>
      <xdr:colOff>73025</xdr:colOff>
      <xdr:row>32</xdr:row>
      <xdr:rowOff>21164</xdr:rowOff>
    </xdr:to>
    <xdr:cxnSp macro="">
      <xdr:nvCxnSpPr>
        <xdr:cNvPr id="156" name="直線コネクタ 155">
          <a:extLst>
            <a:ext uri="{FF2B5EF4-FFF2-40B4-BE49-F238E27FC236}">
              <a16:creationId xmlns:a16="http://schemas.microsoft.com/office/drawing/2014/main" id="{FFDD6C81-746F-49CD-A544-6DB706E97444}"/>
            </a:ext>
          </a:extLst>
        </xdr:cNvPr>
        <xdr:cNvCxnSpPr/>
      </xdr:nvCxnSpPr>
      <xdr:spPr>
        <a:xfrm flipV="1">
          <a:off x="11798300" y="5446803"/>
          <a:ext cx="762000" cy="6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7" name="n_1aveValue債務償還比率">
          <a:extLst>
            <a:ext uri="{FF2B5EF4-FFF2-40B4-BE49-F238E27FC236}">
              <a16:creationId xmlns:a16="http://schemas.microsoft.com/office/drawing/2014/main" id="{7BBC3F8A-E05B-4A52-B9BF-3FC9E403252C}"/>
            </a:ext>
          </a:extLst>
        </xdr:cNvPr>
        <xdr:cNvSpPr txBox="1"/>
      </xdr:nvSpPr>
      <xdr:spPr>
        <a:xfrm>
          <a:off x="13836727" y="507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8" name="n_2aveValue債務償還比率">
          <a:extLst>
            <a:ext uri="{FF2B5EF4-FFF2-40B4-BE49-F238E27FC236}">
              <a16:creationId xmlns:a16="http://schemas.microsoft.com/office/drawing/2014/main" id="{EFE77F76-A003-4E87-AF69-94F2C9DB4E3A}"/>
            </a:ext>
          </a:extLst>
        </xdr:cNvPr>
        <xdr:cNvSpPr txBox="1"/>
      </xdr:nvSpPr>
      <xdr:spPr>
        <a:xfrm>
          <a:off x="13087427" y="512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9" name="n_3aveValue債務償還比率">
          <a:extLst>
            <a:ext uri="{FF2B5EF4-FFF2-40B4-BE49-F238E27FC236}">
              <a16:creationId xmlns:a16="http://schemas.microsoft.com/office/drawing/2014/main" id="{9CD2DFEF-B4F7-427B-B1EA-2A926184EAAE}"/>
            </a:ext>
          </a:extLst>
        </xdr:cNvPr>
        <xdr:cNvSpPr txBox="1"/>
      </xdr:nvSpPr>
      <xdr:spPr>
        <a:xfrm>
          <a:off x="12325427" y="50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60" name="n_4aveValue債務償還比率">
          <a:extLst>
            <a:ext uri="{FF2B5EF4-FFF2-40B4-BE49-F238E27FC236}">
              <a16:creationId xmlns:a16="http://schemas.microsoft.com/office/drawing/2014/main" id="{F679EB8A-13BA-44A4-AB29-8C6D7108E4CF}"/>
            </a:ext>
          </a:extLst>
        </xdr:cNvPr>
        <xdr:cNvSpPr txBox="1"/>
      </xdr:nvSpPr>
      <xdr:spPr>
        <a:xfrm>
          <a:off x="11563427" y="510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48821</xdr:rowOff>
    </xdr:from>
    <xdr:ext cx="469744" cy="259045"/>
    <xdr:sp macro="" textlink="">
      <xdr:nvSpPr>
        <xdr:cNvPr id="161" name="n_1mainValue債務償還比率">
          <a:extLst>
            <a:ext uri="{FF2B5EF4-FFF2-40B4-BE49-F238E27FC236}">
              <a16:creationId xmlns:a16="http://schemas.microsoft.com/office/drawing/2014/main" id="{2EF89C87-A29C-464A-A616-87723B90834E}"/>
            </a:ext>
          </a:extLst>
        </xdr:cNvPr>
        <xdr:cNvSpPr txBox="1"/>
      </xdr:nvSpPr>
      <xdr:spPr>
        <a:xfrm>
          <a:off x="13836727" y="58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17017</xdr:rowOff>
    </xdr:from>
    <xdr:ext cx="469744" cy="259045"/>
    <xdr:sp macro="" textlink="">
      <xdr:nvSpPr>
        <xdr:cNvPr id="162" name="n_2mainValue債務償還比率">
          <a:extLst>
            <a:ext uri="{FF2B5EF4-FFF2-40B4-BE49-F238E27FC236}">
              <a16:creationId xmlns:a16="http://schemas.microsoft.com/office/drawing/2014/main" id="{0C69090C-FBC8-4F9E-8E15-6276ADE70902}"/>
            </a:ext>
          </a:extLst>
        </xdr:cNvPr>
        <xdr:cNvSpPr txBox="1"/>
      </xdr:nvSpPr>
      <xdr:spPr>
        <a:xfrm>
          <a:off x="13087427" y="567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2330</xdr:rowOff>
    </xdr:from>
    <xdr:ext cx="469744" cy="259045"/>
    <xdr:sp macro="" textlink="">
      <xdr:nvSpPr>
        <xdr:cNvPr id="163" name="n_3mainValue債務償還比率">
          <a:extLst>
            <a:ext uri="{FF2B5EF4-FFF2-40B4-BE49-F238E27FC236}">
              <a16:creationId xmlns:a16="http://schemas.microsoft.com/office/drawing/2014/main" id="{2E7545BE-B6A3-4343-BDDB-894AB2AEAAE4}"/>
            </a:ext>
          </a:extLst>
        </xdr:cNvPr>
        <xdr:cNvSpPr txBox="1"/>
      </xdr:nvSpPr>
      <xdr:spPr>
        <a:xfrm>
          <a:off x="12325427" y="548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63091</xdr:rowOff>
    </xdr:from>
    <xdr:ext cx="469744" cy="259045"/>
    <xdr:sp macro="" textlink="">
      <xdr:nvSpPr>
        <xdr:cNvPr id="164" name="n_4mainValue債務償還比率">
          <a:extLst>
            <a:ext uri="{FF2B5EF4-FFF2-40B4-BE49-F238E27FC236}">
              <a16:creationId xmlns:a16="http://schemas.microsoft.com/office/drawing/2014/main" id="{A63885D9-B476-42D4-985D-8D029DCACC70}"/>
            </a:ext>
          </a:extLst>
        </xdr:cNvPr>
        <xdr:cNvSpPr txBox="1"/>
      </xdr:nvSpPr>
      <xdr:spPr>
        <a:xfrm>
          <a:off x="11563427" y="55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5FA72466-4ABE-4CA3-8F71-492EAE366B6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CA9C909-FB42-47C8-B72B-0FDA067E178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D6426BD-39C0-4895-AE94-177AE414D13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4C9C29BC-EBC4-4676-AC2B-C1987F4B8B7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00B7092-3C95-459E-BC64-19DB812AD79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5C2F9A45-DE4A-4A2E-9BE1-736EC914CF5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2E4115-8FDF-42D4-9073-14A582902D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863119-33FE-40D3-A26E-A07FBB62EA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34A52FF-E2F5-4832-AFE1-3B84668C3D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676350-048C-4C59-94D2-63B8CAF6BC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234FA8-E42D-492C-AB1E-E7CD503A32C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A6031E-DBF3-475D-9421-C0221C7669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03C5F1-03DC-4FF2-9F34-0602CCB467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2AB6DD-A556-4CE7-B97A-742991A3B05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BB66E9-9E9D-4E15-B452-D30E006527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E91984-3DE0-4CC0-9D1B-13D75D1010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20,071
19,932
5.18
10,244,890
9,780,467
434,040
4,687,410
8,631,321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B28690-B2CF-4525-AAA5-B6694038E6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E0C628-C5FA-49DA-8405-8A54CCC5F3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45522DF-23F0-4662-9BE3-009020B14A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D41D0F-EA2A-422B-9993-D576340EB7D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BD1A56-C3CF-4568-9D94-9E8BF3825D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EA6FFC6-67D4-482B-8336-A94646078BE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15BEFB-AA10-4F15-8184-0AED052FA3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584DD0-FCF8-46BC-B876-08C459FD46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D1F0A7B-F9FF-4F3A-9F79-71EB75FF6C8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3DBFC88-B074-468B-B789-E1D7941BE7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DDA496-C9E3-44E4-9643-6555E5B79C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315862-64CC-45B7-BFEB-575C20F1D4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ACDD642-F2B0-451C-9E3E-C39CA046280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EF09AF-4E14-4A5E-8F3C-F1A612E7EE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9F3142-B7C2-4EBF-8381-DFED04406C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1016096-CEBB-47A2-B7B3-91794DC8378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B4AEEF-A46A-4402-9925-C2BF00C7EDC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1810B0-C66D-4A95-845C-04380E0A12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E77EA23-A1D2-4A3A-BD40-3BD254C507F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5B09358-6FCD-4A45-A41D-33C40B7B829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35F2AD8-2414-473C-95F2-C588A5DB05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EADE48-140C-4331-BBE8-21D86D59F78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4B373F-3139-4392-BCE0-7E40A763705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0D5695-6917-4597-8E75-2B5743D3AC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97867B-18BC-4F0A-930A-4B4E999D84F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E9436BE-0EB2-4304-A1AB-2AF7A0502E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3A01A00-66F1-4047-9C1C-6FE6A57812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76D4255-B991-4305-B27F-E6D4A735ADA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90ACF0-D80B-48AB-B42F-FD4BF6631A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34B6AEB-6C76-4FF1-B71D-D5270EA122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C90A365-7270-4E9E-A53E-08D3CD2E06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12B93E3-DA74-4526-A7EC-7E3521F1B48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DEA7A53-032B-4C90-A547-5048615E0CA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70891EE-0DEC-4422-8C3A-9266DF5A388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B6C552D-CF98-40DD-B6E9-0A41D4F6DBD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A0266E6-69C7-40A5-8CE6-687795213CE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FA2A135-40D3-485F-AFA6-BBD98E0AF7B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C0B9A43-C121-4C4C-B87B-30B64F5C0AC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897ED4F-6C83-4416-8D13-46C24B65B48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B7BFEFE-BCB4-40B9-96C4-4F33DA92078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D764437-5238-499D-8D35-C0DA53C54CF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CBB38C8-6E66-434C-8C0E-E3F391FAFBB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9EE0D59-D9F5-4B37-BAE9-A88C93C885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1900D8E-24EA-4FFD-AA04-2B234AD0277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C9B4FCD-4BBD-4B53-86C1-97F90ACC9D0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A20F10A2-2A05-49C7-8D8E-AED66EE04EAB}"/>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85B4BEAE-F7F5-4169-A220-EBFF7A0A4E85}"/>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2BCEB784-373D-4876-9FFB-C49303724062}"/>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D14EE7A9-C48D-467E-9B7F-4F9AF83DE59C}"/>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82FE7E9F-0A1E-4E46-874F-447FBA319FFD}"/>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CAC638A5-603D-4A22-82F2-3A77B50A1186}"/>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2997E86-E81D-47AD-9AFD-294387C91A6D}"/>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13A7F581-BA65-49CF-AB42-EFCFA63393DE}"/>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CDBD332D-B941-469C-8FCA-2BB7C61D6853}"/>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8A29818C-18B1-4DBF-A6D5-B9952BF059B9}"/>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2156E36B-A869-4AE3-8475-551381F975D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BE2B200-FDD7-4146-B44D-59FF5981C2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28109A7-6E36-427F-8F94-81C2A1990A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6F93C5-38A0-440C-A2CE-E7345EBA9B3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32B78F-2E15-489E-8597-34B67705590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AE3E6EE-42AD-4693-96A5-DDE9252DA4D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168275</xdr:rowOff>
    </xdr:from>
    <xdr:to>
      <xdr:col>24</xdr:col>
      <xdr:colOff>114300</xdr:colOff>
      <xdr:row>37</xdr:row>
      <xdr:rowOff>98425</xdr:rowOff>
    </xdr:to>
    <xdr:sp macro="" textlink="">
      <xdr:nvSpPr>
        <xdr:cNvPr id="73" name="楕円 72">
          <a:extLst>
            <a:ext uri="{FF2B5EF4-FFF2-40B4-BE49-F238E27FC236}">
              <a16:creationId xmlns:a16="http://schemas.microsoft.com/office/drawing/2014/main" id="{4C533B62-7424-4E8F-BF8C-122C2FB9EA67}"/>
            </a:ext>
          </a:extLst>
        </xdr:cNvPr>
        <xdr:cNvSpPr/>
      </xdr:nvSpPr>
      <xdr:spPr>
        <a:xfrm>
          <a:off x="4584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19702</xdr:rowOff>
    </xdr:from>
    <xdr:ext cx="405111" cy="259045"/>
    <xdr:sp macro="" textlink="">
      <xdr:nvSpPr>
        <xdr:cNvPr id="74" name="【道路】&#10;有形固定資産減価償却率該当値テキスト">
          <a:extLst>
            <a:ext uri="{FF2B5EF4-FFF2-40B4-BE49-F238E27FC236}">
              <a16:creationId xmlns:a16="http://schemas.microsoft.com/office/drawing/2014/main" id="{17853988-10E7-4F18-A790-F82A1DC1040D}"/>
            </a:ext>
          </a:extLst>
        </xdr:cNvPr>
        <xdr:cNvSpPr txBox="1"/>
      </xdr:nvSpPr>
      <xdr:spPr>
        <a:xfrm>
          <a:off x="4673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5" name="楕円 74">
          <a:extLst>
            <a:ext uri="{FF2B5EF4-FFF2-40B4-BE49-F238E27FC236}">
              <a16:creationId xmlns:a16="http://schemas.microsoft.com/office/drawing/2014/main" id="{57530351-483E-4B1B-A385-FB51818C3C9F}"/>
            </a:ext>
          </a:extLst>
        </xdr:cNvPr>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0</xdr:rowOff>
    </xdr:from>
    <xdr:to>
      <xdr:col>24</xdr:col>
      <xdr:colOff>63500</xdr:colOff>
      <xdr:row>37</xdr:row>
      <xdr:rowOff>47625</xdr:rowOff>
    </xdr:to>
    <xdr:cxnSp macro="">
      <xdr:nvCxnSpPr>
        <xdr:cNvPr id="76" name="直線コネクタ 75">
          <a:extLst>
            <a:ext uri="{FF2B5EF4-FFF2-40B4-BE49-F238E27FC236}">
              <a16:creationId xmlns:a16="http://schemas.microsoft.com/office/drawing/2014/main" id="{E652F1C1-AF53-4B4B-A0FF-249756902020}"/>
            </a:ext>
          </a:extLst>
        </xdr:cNvPr>
        <xdr:cNvCxnSpPr/>
      </xdr:nvCxnSpPr>
      <xdr:spPr>
        <a:xfrm>
          <a:off x="3797300" y="63436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7" name="楕円 76">
          <a:extLst>
            <a:ext uri="{FF2B5EF4-FFF2-40B4-BE49-F238E27FC236}">
              <a16:creationId xmlns:a16="http://schemas.microsoft.com/office/drawing/2014/main" id="{66C9B148-29C8-441A-866B-2043B89D571A}"/>
            </a:ext>
          </a:extLst>
        </xdr:cNvPr>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0</xdr:rowOff>
    </xdr:to>
    <xdr:cxnSp macro="">
      <xdr:nvCxnSpPr>
        <xdr:cNvPr id="78" name="直線コネクタ 77">
          <a:extLst>
            <a:ext uri="{FF2B5EF4-FFF2-40B4-BE49-F238E27FC236}">
              <a16:creationId xmlns:a16="http://schemas.microsoft.com/office/drawing/2014/main" id="{F7EC71B5-0500-4D83-89BE-4EE3BA99CDBD}"/>
            </a:ext>
          </a:extLst>
        </xdr:cNvPr>
        <xdr:cNvCxnSpPr/>
      </xdr:nvCxnSpPr>
      <xdr:spPr>
        <a:xfrm>
          <a:off x="2908300" y="6305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38735</xdr:rowOff>
    </xdr:from>
    <xdr:to>
      <xdr:col>10</xdr:col>
      <xdr:colOff>165100</xdr:colOff>
      <xdr:row>36</xdr:row>
      <xdr:rowOff>140335</xdr:rowOff>
    </xdr:to>
    <xdr:sp macro="" textlink="">
      <xdr:nvSpPr>
        <xdr:cNvPr id="79" name="楕円 78">
          <a:extLst>
            <a:ext uri="{FF2B5EF4-FFF2-40B4-BE49-F238E27FC236}">
              <a16:creationId xmlns:a16="http://schemas.microsoft.com/office/drawing/2014/main" id="{C82C4631-CCE2-4E5F-A1DF-5A8EC372E8CD}"/>
            </a:ext>
          </a:extLst>
        </xdr:cNvPr>
        <xdr:cNvSpPr/>
      </xdr:nvSpPr>
      <xdr:spPr>
        <a:xfrm>
          <a:off x="1968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89535</xdr:rowOff>
    </xdr:from>
    <xdr:to>
      <xdr:col>15</xdr:col>
      <xdr:colOff>50800</xdr:colOff>
      <xdr:row>36</xdr:row>
      <xdr:rowOff>133350</xdr:rowOff>
    </xdr:to>
    <xdr:cxnSp macro="">
      <xdr:nvCxnSpPr>
        <xdr:cNvPr id="80" name="直線コネクタ 79">
          <a:extLst>
            <a:ext uri="{FF2B5EF4-FFF2-40B4-BE49-F238E27FC236}">
              <a16:creationId xmlns:a16="http://schemas.microsoft.com/office/drawing/2014/main" id="{B19E4D18-56C8-4968-A1CC-8546628D68C6}"/>
            </a:ext>
          </a:extLst>
        </xdr:cNvPr>
        <xdr:cNvCxnSpPr/>
      </xdr:nvCxnSpPr>
      <xdr:spPr>
        <a:xfrm>
          <a:off x="2019300" y="62617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168275</xdr:rowOff>
    </xdr:from>
    <xdr:to>
      <xdr:col>6</xdr:col>
      <xdr:colOff>38100</xdr:colOff>
      <xdr:row>36</xdr:row>
      <xdr:rowOff>98425</xdr:rowOff>
    </xdr:to>
    <xdr:sp macro="" textlink="">
      <xdr:nvSpPr>
        <xdr:cNvPr id="81" name="楕円 80">
          <a:extLst>
            <a:ext uri="{FF2B5EF4-FFF2-40B4-BE49-F238E27FC236}">
              <a16:creationId xmlns:a16="http://schemas.microsoft.com/office/drawing/2014/main" id="{D2F96A22-375D-4F4C-9262-686C90D2B026}"/>
            </a:ext>
          </a:extLst>
        </xdr:cNvPr>
        <xdr:cNvSpPr/>
      </xdr:nvSpPr>
      <xdr:spPr>
        <a:xfrm>
          <a:off x="1079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47625</xdr:rowOff>
    </xdr:from>
    <xdr:to>
      <xdr:col>10</xdr:col>
      <xdr:colOff>114300</xdr:colOff>
      <xdr:row>36</xdr:row>
      <xdr:rowOff>89535</xdr:rowOff>
    </xdr:to>
    <xdr:cxnSp macro="">
      <xdr:nvCxnSpPr>
        <xdr:cNvPr id="82" name="直線コネクタ 81">
          <a:extLst>
            <a:ext uri="{FF2B5EF4-FFF2-40B4-BE49-F238E27FC236}">
              <a16:creationId xmlns:a16="http://schemas.microsoft.com/office/drawing/2014/main" id="{20A4FF86-CCB6-4468-BDC8-26DA42CD1D6D}"/>
            </a:ext>
          </a:extLst>
        </xdr:cNvPr>
        <xdr:cNvCxnSpPr/>
      </xdr:nvCxnSpPr>
      <xdr:spPr>
        <a:xfrm>
          <a:off x="1130300" y="62198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2A577CCE-CB36-4C4A-A150-4712724DC0F1}"/>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94913C82-F540-4EA5-8063-78C41AE73262}"/>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F22A23BA-4C93-484E-8558-15BBB12F7413}"/>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BCA32F0A-C903-40A7-8E15-DC7910805E2A}"/>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87" name="n_1mainValue【道路】&#10;有形固定資産減価償却率">
          <a:extLst>
            <a:ext uri="{FF2B5EF4-FFF2-40B4-BE49-F238E27FC236}">
              <a16:creationId xmlns:a16="http://schemas.microsoft.com/office/drawing/2014/main" id="{FBB1945E-5268-4933-AB69-9B1B6D7E3F8C}"/>
            </a:ext>
          </a:extLst>
        </xdr:cNvPr>
        <xdr:cNvSpPr txBox="1"/>
      </xdr:nvSpPr>
      <xdr:spPr>
        <a:xfrm>
          <a:off x="3582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8" name="n_2mainValue【道路】&#10;有形固定資産減価償却率">
          <a:extLst>
            <a:ext uri="{FF2B5EF4-FFF2-40B4-BE49-F238E27FC236}">
              <a16:creationId xmlns:a16="http://schemas.microsoft.com/office/drawing/2014/main" id="{BF1E6235-2C6D-4320-8C25-846A10EF4217}"/>
            </a:ext>
          </a:extLst>
        </xdr:cNvPr>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156862</xdr:rowOff>
    </xdr:from>
    <xdr:ext cx="405111" cy="259045"/>
    <xdr:sp macro="" textlink="">
      <xdr:nvSpPr>
        <xdr:cNvPr id="89" name="n_3mainValue【道路】&#10;有形固定資産減価償却率">
          <a:extLst>
            <a:ext uri="{FF2B5EF4-FFF2-40B4-BE49-F238E27FC236}">
              <a16:creationId xmlns:a16="http://schemas.microsoft.com/office/drawing/2014/main" id="{65C421C6-682C-41E6-BF87-22C03FFFD1C4}"/>
            </a:ext>
          </a:extLst>
        </xdr:cNvPr>
        <xdr:cNvSpPr txBox="1"/>
      </xdr:nvSpPr>
      <xdr:spPr>
        <a:xfrm>
          <a:off x="1816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114952</xdr:rowOff>
    </xdr:from>
    <xdr:ext cx="405111" cy="259045"/>
    <xdr:sp macro="" textlink="">
      <xdr:nvSpPr>
        <xdr:cNvPr id="90" name="n_4mainValue【道路】&#10;有形固定資産減価償却率">
          <a:extLst>
            <a:ext uri="{FF2B5EF4-FFF2-40B4-BE49-F238E27FC236}">
              <a16:creationId xmlns:a16="http://schemas.microsoft.com/office/drawing/2014/main" id="{8F6E3845-7A67-42DE-A72E-9B63ED8DCC2A}"/>
            </a:ext>
          </a:extLst>
        </xdr:cNvPr>
        <xdr:cNvSpPr txBox="1"/>
      </xdr:nvSpPr>
      <xdr:spPr>
        <a:xfrm>
          <a:off x="927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EA23BE1-C49B-4B26-AA59-A20F329B568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278CDDB-CD71-44BA-8D4F-58D492A433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9795D1F-CD91-43F2-BC0A-4DCA6053F0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408A509-6430-46E6-848F-8F6490DF69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AFC163B-7521-485E-B28F-B366BAF7D3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3859D4A-AFDD-430E-9DD5-72E73EAA45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400A8BB-F8A2-455A-9503-5E9EDCF963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1F5428C-0137-43A3-83D1-200557CC1E6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397E453-4E3B-4B14-89E6-F5A4743D143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C7DF1F4-36A2-414F-9B5B-82CBE7CA84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FD3AC45-A6CE-4779-8B81-3FE7B0F5BB4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AF8C241-8EB7-4070-9865-2C40B62F99F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79B57653-334C-490D-9BCD-8976D2E4273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C2879167-CF04-47AB-B775-491E0148EB1A}"/>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7112CD53-7ACC-44D4-96BD-8D6562035DA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32627749-FE38-47CE-9250-CB04D79E9BC2}"/>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0400E34-DA25-41D0-8656-78D190D9BAC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2EA7999C-0DBF-41D3-B2A9-8E468111919C}"/>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E4115FB-AD1E-42A4-AF6E-6891260C58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7A16F4D-6A6C-4000-88E1-5BB9EEA7769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75962C0-F400-45EB-8A58-95D7A42338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90D54D9B-E9BF-4BB7-9CEB-A9F142CE120B}"/>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EE556C88-EC8E-4CA7-87B2-67EB75BFE132}"/>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C276D945-FAD9-4410-AC64-1117F83BECD7}"/>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D9552F24-D4C8-4941-9337-9AD294782F08}"/>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F37E8B93-DB26-4517-AFCC-DE405809C336}"/>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BEE323EA-AA94-44D4-860C-D89DEF6BDAEB}"/>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C23C0AA7-7F82-4BC5-B563-58D3745928B3}"/>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9E588A45-43D6-42DA-93F8-FA46FF1E91CB}"/>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6431D71F-9CDA-4F92-A098-515C93FDFA5B}"/>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65216C21-A23C-4D9E-9EBA-2EEF0BCE72AF}"/>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9ED6A273-4E0D-451E-9FA8-C5B10404933E}"/>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5833AC3-985D-4E3D-B771-28553111E9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CB1694B-ECB2-49A7-9F9F-AB26A780FA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303C4C2-2227-40AE-AF99-75C868B1BD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618BE8F-5A5C-4CA7-ABCD-B6A073136B0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F8F97F-2FFD-4E3A-B01B-470BB27F7C8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79918</xdr:rowOff>
    </xdr:from>
    <xdr:to>
      <xdr:col>55</xdr:col>
      <xdr:colOff>50800</xdr:colOff>
      <xdr:row>42</xdr:row>
      <xdr:rowOff>10068</xdr:rowOff>
    </xdr:to>
    <xdr:sp macro="" textlink="">
      <xdr:nvSpPr>
        <xdr:cNvPr id="128" name="楕円 127">
          <a:extLst>
            <a:ext uri="{FF2B5EF4-FFF2-40B4-BE49-F238E27FC236}">
              <a16:creationId xmlns:a16="http://schemas.microsoft.com/office/drawing/2014/main" id="{6D8ADBDE-40A1-41C2-B054-A3C5E3B2C5B3}"/>
            </a:ext>
          </a:extLst>
        </xdr:cNvPr>
        <xdr:cNvSpPr/>
      </xdr:nvSpPr>
      <xdr:spPr>
        <a:xfrm>
          <a:off x="10426700" y="71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9" name="【道路】&#10;一人当たり延長該当値テキスト">
          <a:extLst>
            <a:ext uri="{FF2B5EF4-FFF2-40B4-BE49-F238E27FC236}">
              <a16:creationId xmlns:a16="http://schemas.microsoft.com/office/drawing/2014/main" id="{3DBAAD7A-30D7-4851-A95F-92FB35CB41AC}"/>
            </a:ext>
          </a:extLst>
        </xdr:cNvPr>
        <xdr:cNvSpPr txBox="1"/>
      </xdr:nvSpPr>
      <xdr:spPr>
        <a:xfrm>
          <a:off x="10515600" y="704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79840</xdr:rowOff>
    </xdr:from>
    <xdr:to>
      <xdr:col>50</xdr:col>
      <xdr:colOff>165100</xdr:colOff>
      <xdr:row>42</xdr:row>
      <xdr:rowOff>9990</xdr:rowOff>
    </xdr:to>
    <xdr:sp macro="" textlink="">
      <xdr:nvSpPr>
        <xdr:cNvPr id="130" name="楕円 129">
          <a:extLst>
            <a:ext uri="{FF2B5EF4-FFF2-40B4-BE49-F238E27FC236}">
              <a16:creationId xmlns:a16="http://schemas.microsoft.com/office/drawing/2014/main" id="{C0083168-B02F-4A16-9C9C-76FB080ABB93}"/>
            </a:ext>
          </a:extLst>
        </xdr:cNvPr>
        <xdr:cNvSpPr/>
      </xdr:nvSpPr>
      <xdr:spPr>
        <a:xfrm>
          <a:off x="9588500" y="71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130640</xdr:rowOff>
    </xdr:from>
    <xdr:to>
      <xdr:col>55</xdr:col>
      <xdr:colOff>0</xdr:colOff>
      <xdr:row>41</xdr:row>
      <xdr:rowOff>130718</xdr:rowOff>
    </xdr:to>
    <xdr:cxnSp macro="">
      <xdr:nvCxnSpPr>
        <xdr:cNvPr id="131" name="直線コネクタ 130">
          <a:extLst>
            <a:ext uri="{FF2B5EF4-FFF2-40B4-BE49-F238E27FC236}">
              <a16:creationId xmlns:a16="http://schemas.microsoft.com/office/drawing/2014/main" id="{6F15A8FA-CE8B-4FC3-8F1D-F14B19C95205}"/>
            </a:ext>
          </a:extLst>
        </xdr:cNvPr>
        <xdr:cNvCxnSpPr/>
      </xdr:nvCxnSpPr>
      <xdr:spPr>
        <a:xfrm>
          <a:off x="9639300" y="7160090"/>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79827</xdr:rowOff>
    </xdr:from>
    <xdr:to>
      <xdr:col>46</xdr:col>
      <xdr:colOff>38100</xdr:colOff>
      <xdr:row>42</xdr:row>
      <xdr:rowOff>9977</xdr:rowOff>
    </xdr:to>
    <xdr:sp macro="" textlink="">
      <xdr:nvSpPr>
        <xdr:cNvPr id="132" name="楕円 131">
          <a:extLst>
            <a:ext uri="{FF2B5EF4-FFF2-40B4-BE49-F238E27FC236}">
              <a16:creationId xmlns:a16="http://schemas.microsoft.com/office/drawing/2014/main" id="{AA099395-8A1E-4C3B-85A6-8E60CEC2C4AC}"/>
            </a:ext>
          </a:extLst>
        </xdr:cNvPr>
        <xdr:cNvSpPr/>
      </xdr:nvSpPr>
      <xdr:spPr>
        <a:xfrm>
          <a:off x="8699500" y="71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130627</xdr:rowOff>
    </xdr:from>
    <xdr:to>
      <xdr:col>50</xdr:col>
      <xdr:colOff>114300</xdr:colOff>
      <xdr:row>41</xdr:row>
      <xdr:rowOff>130640</xdr:rowOff>
    </xdr:to>
    <xdr:cxnSp macro="">
      <xdr:nvCxnSpPr>
        <xdr:cNvPr id="133" name="直線コネクタ 132">
          <a:extLst>
            <a:ext uri="{FF2B5EF4-FFF2-40B4-BE49-F238E27FC236}">
              <a16:creationId xmlns:a16="http://schemas.microsoft.com/office/drawing/2014/main" id="{7BB1A4EA-B07F-4D13-ADC8-A238DC189CD7}"/>
            </a:ext>
          </a:extLst>
        </xdr:cNvPr>
        <xdr:cNvCxnSpPr/>
      </xdr:nvCxnSpPr>
      <xdr:spPr>
        <a:xfrm>
          <a:off x="8750300" y="7160077"/>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79891</xdr:rowOff>
    </xdr:from>
    <xdr:to>
      <xdr:col>41</xdr:col>
      <xdr:colOff>101600</xdr:colOff>
      <xdr:row>42</xdr:row>
      <xdr:rowOff>10041</xdr:rowOff>
    </xdr:to>
    <xdr:sp macro="" textlink="">
      <xdr:nvSpPr>
        <xdr:cNvPr id="134" name="楕円 133">
          <a:extLst>
            <a:ext uri="{FF2B5EF4-FFF2-40B4-BE49-F238E27FC236}">
              <a16:creationId xmlns:a16="http://schemas.microsoft.com/office/drawing/2014/main" id="{AD602081-EE08-4C97-8315-EDE2AD30F25A}"/>
            </a:ext>
          </a:extLst>
        </xdr:cNvPr>
        <xdr:cNvSpPr/>
      </xdr:nvSpPr>
      <xdr:spPr>
        <a:xfrm>
          <a:off x="7810500" y="71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130627</xdr:rowOff>
    </xdr:from>
    <xdr:to>
      <xdr:col>45</xdr:col>
      <xdr:colOff>177800</xdr:colOff>
      <xdr:row>41</xdr:row>
      <xdr:rowOff>130691</xdr:rowOff>
    </xdr:to>
    <xdr:cxnSp macro="">
      <xdr:nvCxnSpPr>
        <xdr:cNvPr id="135" name="直線コネクタ 134">
          <a:extLst>
            <a:ext uri="{FF2B5EF4-FFF2-40B4-BE49-F238E27FC236}">
              <a16:creationId xmlns:a16="http://schemas.microsoft.com/office/drawing/2014/main" id="{A2A21882-8C11-4752-AD2F-AF7EB8850074}"/>
            </a:ext>
          </a:extLst>
        </xdr:cNvPr>
        <xdr:cNvCxnSpPr/>
      </xdr:nvCxnSpPr>
      <xdr:spPr>
        <a:xfrm flipV="1">
          <a:off x="7861300" y="7160077"/>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79787</xdr:rowOff>
    </xdr:from>
    <xdr:to>
      <xdr:col>36</xdr:col>
      <xdr:colOff>165100</xdr:colOff>
      <xdr:row>42</xdr:row>
      <xdr:rowOff>9937</xdr:rowOff>
    </xdr:to>
    <xdr:sp macro="" textlink="">
      <xdr:nvSpPr>
        <xdr:cNvPr id="136" name="楕円 135">
          <a:extLst>
            <a:ext uri="{FF2B5EF4-FFF2-40B4-BE49-F238E27FC236}">
              <a16:creationId xmlns:a16="http://schemas.microsoft.com/office/drawing/2014/main" id="{48211B7C-8AF5-494E-9843-B1D09A2EE39F}"/>
            </a:ext>
          </a:extLst>
        </xdr:cNvPr>
        <xdr:cNvSpPr/>
      </xdr:nvSpPr>
      <xdr:spPr>
        <a:xfrm>
          <a:off x="6921500" y="71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130587</xdr:rowOff>
    </xdr:from>
    <xdr:to>
      <xdr:col>41</xdr:col>
      <xdr:colOff>50800</xdr:colOff>
      <xdr:row>41</xdr:row>
      <xdr:rowOff>130691</xdr:rowOff>
    </xdr:to>
    <xdr:cxnSp macro="">
      <xdr:nvCxnSpPr>
        <xdr:cNvPr id="137" name="直線コネクタ 136">
          <a:extLst>
            <a:ext uri="{FF2B5EF4-FFF2-40B4-BE49-F238E27FC236}">
              <a16:creationId xmlns:a16="http://schemas.microsoft.com/office/drawing/2014/main" id="{6D37A2F9-87CD-4519-BD18-BB10832FF495}"/>
            </a:ext>
          </a:extLst>
        </xdr:cNvPr>
        <xdr:cNvCxnSpPr/>
      </xdr:nvCxnSpPr>
      <xdr:spPr>
        <a:xfrm>
          <a:off x="6972300" y="716003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0B9D20D4-A2ED-43BA-8D3A-30BAA2E21154}"/>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D29EA9A7-A220-4BBF-90D1-1EC930802737}"/>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3CDD3754-68EF-406E-A5C5-6F255F029E99}"/>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B6718D0A-D702-410C-9DCB-75EC54BF8547}"/>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1117</xdr:rowOff>
    </xdr:from>
    <xdr:ext cx="469744" cy="259045"/>
    <xdr:sp macro="" textlink="">
      <xdr:nvSpPr>
        <xdr:cNvPr id="142" name="n_1mainValue【道路】&#10;一人当たり延長">
          <a:extLst>
            <a:ext uri="{FF2B5EF4-FFF2-40B4-BE49-F238E27FC236}">
              <a16:creationId xmlns:a16="http://schemas.microsoft.com/office/drawing/2014/main" id="{E1B4916E-8E61-4884-8EF0-20B8B6FECDE9}"/>
            </a:ext>
          </a:extLst>
        </xdr:cNvPr>
        <xdr:cNvSpPr txBox="1"/>
      </xdr:nvSpPr>
      <xdr:spPr>
        <a:xfrm>
          <a:off x="9391727" y="720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1104</xdr:rowOff>
    </xdr:from>
    <xdr:ext cx="469744" cy="259045"/>
    <xdr:sp macro="" textlink="">
      <xdr:nvSpPr>
        <xdr:cNvPr id="143" name="n_2mainValue【道路】&#10;一人当たり延長">
          <a:extLst>
            <a:ext uri="{FF2B5EF4-FFF2-40B4-BE49-F238E27FC236}">
              <a16:creationId xmlns:a16="http://schemas.microsoft.com/office/drawing/2014/main" id="{1FDD5C80-2A5B-4B54-B748-DE13CA71EEB7}"/>
            </a:ext>
          </a:extLst>
        </xdr:cNvPr>
        <xdr:cNvSpPr txBox="1"/>
      </xdr:nvSpPr>
      <xdr:spPr>
        <a:xfrm>
          <a:off x="8515427" y="72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1168</xdr:rowOff>
    </xdr:from>
    <xdr:ext cx="469744" cy="259045"/>
    <xdr:sp macro="" textlink="">
      <xdr:nvSpPr>
        <xdr:cNvPr id="144" name="n_3mainValue【道路】&#10;一人当たり延長">
          <a:extLst>
            <a:ext uri="{FF2B5EF4-FFF2-40B4-BE49-F238E27FC236}">
              <a16:creationId xmlns:a16="http://schemas.microsoft.com/office/drawing/2014/main" id="{D342BB65-E48A-4D96-838B-2434BB78C2D0}"/>
            </a:ext>
          </a:extLst>
        </xdr:cNvPr>
        <xdr:cNvSpPr txBox="1"/>
      </xdr:nvSpPr>
      <xdr:spPr>
        <a:xfrm>
          <a:off x="7626427" y="720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1064</xdr:rowOff>
    </xdr:from>
    <xdr:ext cx="469744" cy="259045"/>
    <xdr:sp macro="" textlink="">
      <xdr:nvSpPr>
        <xdr:cNvPr id="145" name="n_4mainValue【道路】&#10;一人当たり延長">
          <a:extLst>
            <a:ext uri="{FF2B5EF4-FFF2-40B4-BE49-F238E27FC236}">
              <a16:creationId xmlns:a16="http://schemas.microsoft.com/office/drawing/2014/main" id="{E4882359-2C53-457A-8731-C378879858D1}"/>
            </a:ext>
          </a:extLst>
        </xdr:cNvPr>
        <xdr:cNvSpPr txBox="1"/>
      </xdr:nvSpPr>
      <xdr:spPr>
        <a:xfrm>
          <a:off x="6737427" y="720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CF54AEA-2812-4EF1-B949-3CA12185717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09260FC-CF9E-4D89-A844-1C7DBFA9E70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694414C-F22B-4047-949C-3225E65625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92806F2-ED39-4FDC-8451-5174D9CDC1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63C1762-7921-430E-9B98-5A38EEDEEC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4660F3D-8028-43A6-931F-61118FEEB8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874A90F-DE6A-441E-B4FF-9609DEDF17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D7BFF53-4893-4064-9C8B-F9115009E6D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5290F16-47C7-44EB-965E-1632D7E0B4D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4B7CC0B-F2DF-4FDD-99F0-87E795BFFE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80E7461-F6E9-46CB-910A-13713C31737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193048BF-F9C3-4074-BCD8-729C6C873DC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D5E8ED3D-E076-4D73-966A-38F2077FCD8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E64C0DCB-BC80-4391-A623-9D21B28C495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7C7F63E5-EF63-485E-809B-9F7FE12DC7A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1F556006-20DD-4B17-9BB7-C852CE00205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479D79C-FB1D-4F25-BC37-D156AA17D8D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103740BE-55F9-4572-83C7-12D523A1C0D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92571754-D86B-432A-9CD9-0E811E39186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34930B3B-9DDE-4D00-B7F6-24414A477A0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805E0B65-FE0D-4953-B52A-523BC736BB6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8CB902E-2634-4D8D-BED6-04F7DC2898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43891FDF-9DBE-49CE-A140-DBBF17523E9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6DF027CD-E239-4D92-829D-034E96FF243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FB98FB51-2015-4587-A262-7373ECFBB722}"/>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45AABEEF-EE58-4C87-B414-3CCC1EAC0B91}"/>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5E68A21F-335D-425E-889E-A8FC6CC22E6B}"/>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FA0E1A0C-BDBF-4558-8D77-2C3AAE093F31}"/>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3378637E-9562-4B9E-8113-6A7197C54A25}"/>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DABA81E-8EE0-4360-9223-74605248679F}"/>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7AE4CDC2-02FD-4ED0-91F7-83FF4CFF5442}"/>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62EA6F73-380C-4361-AC0E-C2BF4414955E}"/>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98832D89-A49E-41E2-816F-9C10FFFBB6F4}"/>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170067CD-7500-49B0-947B-0CDE5F5D0CE9}"/>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DA389C35-49C7-498F-BD15-39468E85461C}"/>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CE8D6FF-FBEC-479D-9FF1-295510DF3B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2C5F0FC-0418-4ACC-8A4B-48FAC52187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7E35D5C-6450-42B8-A85E-B4E61F7B653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46E054D-1B0D-402C-B178-0680FF9725E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99E3DEA-97B5-4B51-BA0E-8610DC495ED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73025</xdr:rowOff>
    </xdr:from>
    <xdr:to>
      <xdr:col>24</xdr:col>
      <xdr:colOff>114300</xdr:colOff>
      <xdr:row>56</xdr:row>
      <xdr:rowOff>3175</xdr:rowOff>
    </xdr:to>
    <xdr:sp macro="" textlink="">
      <xdr:nvSpPr>
        <xdr:cNvPr id="186" name="楕円 185">
          <a:extLst>
            <a:ext uri="{FF2B5EF4-FFF2-40B4-BE49-F238E27FC236}">
              <a16:creationId xmlns:a16="http://schemas.microsoft.com/office/drawing/2014/main" id="{F8B4EDC8-87B4-4481-A820-8D5DD3B77386}"/>
            </a:ext>
          </a:extLst>
        </xdr:cNvPr>
        <xdr:cNvSpPr/>
      </xdr:nvSpPr>
      <xdr:spPr>
        <a:xfrm>
          <a:off x="45847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26052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24F0F4B-2B93-477F-8604-602FCEE8C774}"/>
            </a:ext>
          </a:extLst>
        </xdr:cNvPr>
        <xdr:cNvSpPr txBox="1"/>
      </xdr:nvSpPr>
      <xdr:spPr>
        <a:xfrm>
          <a:off x="4673600"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88" name="楕円 187">
          <a:extLst>
            <a:ext uri="{FF2B5EF4-FFF2-40B4-BE49-F238E27FC236}">
              <a16:creationId xmlns:a16="http://schemas.microsoft.com/office/drawing/2014/main" id="{BE877A4C-65AA-4926-998C-F6AF100EBAA9}"/>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123825</xdr:rowOff>
    </xdr:to>
    <xdr:cxnSp macro="">
      <xdr:nvCxnSpPr>
        <xdr:cNvPr id="189" name="直線コネクタ 188">
          <a:extLst>
            <a:ext uri="{FF2B5EF4-FFF2-40B4-BE49-F238E27FC236}">
              <a16:creationId xmlns:a16="http://schemas.microsoft.com/office/drawing/2014/main" id="{B4A29F61-22DA-439C-8BF1-2A279A96BB2A}"/>
            </a:ext>
          </a:extLst>
        </xdr:cNvPr>
        <xdr:cNvCxnSpPr/>
      </xdr:nvCxnSpPr>
      <xdr:spPr>
        <a:xfrm>
          <a:off x="3797300" y="9525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12065</xdr:rowOff>
    </xdr:from>
    <xdr:to>
      <xdr:col>15</xdr:col>
      <xdr:colOff>101600</xdr:colOff>
      <xdr:row>55</xdr:row>
      <xdr:rowOff>113665</xdr:rowOff>
    </xdr:to>
    <xdr:sp macro="" textlink="">
      <xdr:nvSpPr>
        <xdr:cNvPr id="190" name="楕円 189">
          <a:extLst>
            <a:ext uri="{FF2B5EF4-FFF2-40B4-BE49-F238E27FC236}">
              <a16:creationId xmlns:a16="http://schemas.microsoft.com/office/drawing/2014/main" id="{5F4EF467-4FF1-4463-AEF9-C3CAF4DC269F}"/>
            </a:ext>
          </a:extLst>
        </xdr:cNvPr>
        <xdr:cNvSpPr/>
      </xdr:nvSpPr>
      <xdr:spPr>
        <a:xfrm>
          <a:off x="285750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62865</xdr:rowOff>
    </xdr:from>
    <xdr:to>
      <xdr:col>19</xdr:col>
      <xdr:colOff>177800</xdr:colOff>
      <xdr:row>55</xdr:row>
      <xdr:rowOff>95250</xdr:rowOff>
    </xdr:to>
    <xdr:cxnSp macro="">
      <xdr:nvCxnSpPr>
        <xdr:cNvPr id="191" name="直線コネクタ 190">
          <a:extLst>
            <a:ext uri="{FF2B5EF4-FFF2-40B4-BE49-F238E27FC236}">
              <a16:creationId xmlns:a16="http://schemas.microsoft.com/office/drawing/2014/main" id="{BFC7ADBE-E335-4846-9273-3730D60A753B}"/>
            </a:ext>
          </a:extLst>
        </xdr:cNvPr>
        <xdr:cNvCxnSpPr/>
      </xdr:nvCxnSpPr>
      <xdr:spPr>
        <a:xfrm>
          <a:off x="2908300" y="94926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151130</xdr:rowOff>
    </xdr:from>
    <xdr:to>
      <xdr:col>10</xdr:col>
      <xdr:colOff>165100</xdr:colOff>
      <xdr:row>55</xdr:row>
      <xdr:rowOff>81280</xdr:rowOff>
    </xdr:to>
    <xdr:sp macro="" textlink="">
      <xdr:nvSpPr>
        <xdr:cNvPr id="192" name="楕円 191">
          <a:extLst>
            <a:ext uri="{FF2B5EF4-FFF2-40B4-BE49-F238E27FC236}">
              <a16:creationId xmlns:a16="http://schemas.microsoft.com/office/drawing/2014/main" id="{5FB0C21E-A220-4746-9600-04A191C931C4}"/>
            </a:ext>
          </a:extLst>
        </xdr:cNvPr>
        <xdr:cNvSpPr/>
      </xdr:nvSpPr>
      <xdr:spPr>
        <a:xfrm>
          <a:off x="19685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30480</xdr:rowOff>
    </xdr:from>
    <xdr:to>
      <xdr:col>15</xdr:col>
      <xdr:colOff>50800</xdr:colOff>
      <xdr:row>55</xdr:row>
      <xdr:rowOff>62865</xdr:rowOff>
    </xdr:to>
    <xdr:cxnSp macro="">
      <xdr:nvCxnSpPr>
        <xdr:cNvPr id="193" name="直線コネクタ 192">
          <a:extLst>
            <a:ext uri="{FF2B5EF4-FFF2-40B4-BE49-F238E27FC236}">
              <a16:creationId xmlns:a16="http://schemas.microsoft.com/office/drawing/2014/main" id="{94B26EA9-808F-4B07-8CDA-CDAA31407C93}"/>
            </a:ext>
          </a:extLst>
        </xdr:cNvPr>
        <xdr:cNvCxnSpPr/>
      </xdr:nvCxnSpPr>
      <xdr:spPr>
        <a:xfrm>
          <a:off x="2019300" y="9460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118745</xdr:rowOff>
    </xdr:from>
    <xdr:to>
      <xdr:col>6</xdr:col>
      <xdr:colOff>38100</xdr:colOff>
      <xdr:row>55</xdr:row>
      <xdr:rowOff>48895</xdr:rowOff>
    </xdr:to>
    <xdr:sp macro="" textlink="">
      <xdr:nvSpPr>
        <xdr:cNvPr id="194" name="楕円 193">
          <a:extLst>
            <a:ext uri="{FF2B5EF4-FFF2-40B4-BE49-F238E27FC236}">
              <a16:creationId xmlns:a16="http://schemas.microsoft.com/office/drawing/2014/main" id="{05F247D5-FC28-4C93-A172-28713F82DB39}"/>
            </a:ext>
          </a:extLst>
        </xdr:cNvPr>
        <xdr:cNvSpPr/>
      </xdr:nvSpPr>
      <xdr:spPr>
        <a:xfrm>
          <a:off x="1079500" y="93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169545</xdr:rowOff>
    </xdr:from>
    <xdr:to>
      <xdr:col>10</xdr:col>
      <xdr:colOff>114300</xdr:colOff>
      <xdr:row>55</xdr:row>
      <xdr:rowOff>30480</xdr:rowOff>
    </xdr:to>
    <xdr:cxnSp macro="">
      <xdr:nvCxnSpPr>
        <xdr:cNvPr id="195" name="直線コネクタ 194">
          <a:extLst>
            <a:ext uri="{FF2B5EF4-FFF2-40B4-BE49-F238E27FC236}">
              <a16:creationId xmlns:a16="http://schemas.microsoft.com/office/drawing/2014/main" id="{768713AE-777D-488B-8824-920E6C914593}"/>
            </a:ext>
          </a:extLst>
        </xdr:cNvPr>
        <xdr:cNvCxnSpPr/>
      </xdr:nvCxnSpPr>
      <xdr:spPr>
        <a:xfrm>
          <a:off x="1130300" y="94278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DE08086D-77B2-4A78-B04C-D804F474C1BD}"/>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63C10C0A-54D9-4EB0-9707-09489C7E8EFA}"/>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30EF28EC-723C-4E43-A43B-8A521E69DC5C}"/>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6F33D806-B3E2-4BF1-9793-3734EF864475}"/>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162577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FA354215-DAC3-4D6A-A131-1F336F8925D3}"/>
            </a:ext>
          </a:extLst>
        </xdr:cNvPr>
        <xdr:cNvSpPr txBox="1"/>
      </xdr:nvSpPr>
      <xdr:spPr>
        <a:xfrm>
          <a:off x="35820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130192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807C35B-F32D-45CE-B7CB-46A83DAC8075}"/>
            </a:ext>
          </a:extLst>
        </xdr:cNvPr>
        <xdr:cNvSpPr txBox="1"/>
      </xdr:nvSpPr>
      <xdr:spPr>
        <a:xfrm>
          <a:off x="2705744" y="921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97807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3E3AED8C-A58A-4D3C-9A5D-6BA09CE52488}"/>
            </a:ext>
          </a:extLst>
        </xdr:cNvPr>
        <xdr:cNvSpPr txBox="1"/>
      </xdr:nvSpPr>
      <xdr:spPr>
        <a:xfrm>
          <a:off x="1816744" y="918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65422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A7D135E-99A7-49E0-A235-E5ADFCFDF805}"/>
            </a:ext>
          </a:extLst>
        </xdr:cNvPr>
        <xdr:cNvSpPr txBox="1"/>
      </xdr:nvSpPr>
      <xdr:spPr>
        <a:xfrm>
          <a:off x="927744" y="915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A8347C56-5BA9-4AB7-AC03-837F3144932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24F9834F-D05B-4A52-ABF3-68E83FB8A6E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FCB4E366-CA01-486B-8B81-23971DB5DA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DD5298C5-D331-40F5-AB5A-249CE99A571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6F3CEF6B-E321-4632-B966-746ACB9D12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3F86DC8-B15D-44FC-8EE0-31B26AF7DAF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F8DF6698-3F94-4512-95BE-9C6960A50C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DAED97B-40C8-4CA2-B000-7C2C01CB04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A10E9037-ED9E-4B84-B20F-31D1E5E2976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E554836A-5FEB-4B67-A154-EFA9B5D117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697A2248-FC72-44B1-8414-923DF09E606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D6D76637-96E9-48CC-9E63-8C0C7F36E5C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3CB40D09-A91E-4C30-AD4D-1F25A2C57B3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4087252C-423E-405C-8D4B-7B705542A5F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49DA8313-2676-4E78-B112-3217BD80C50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42D2A32A-39F2-49B1-9CFE-EA4F7700511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CDD874C3-14FF-4574-A434-456DE1961F5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343A7486-3778-4FF6-A6B7-6CC9711261A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37000A73-0D7C-4E9D-841E-BE337E0E0F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1DE5CB56-7B0E-426A-8E05-FAE5799B654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9C16591F-981B-41FC-B413-4562B1712F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AA19603D-0F03-4133-9E47-D88170445C3A}"/>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D430F722-8D0B-4672-8249-4B11DACD848C}"/>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1EBA8A52-C67F-429D-B03F-DABB673F7B59}"/>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3973C982-3E65-4C4E-B8DF-927DBA6B5245}"/>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BDCB4BCD-7B93-4CD0-961C-3B985F260A2C}"/>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4E51B580-FF26-4626-A31A-7A3288EFAF8F}"/>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F1DD9071-163C-4DBB-AC36-EF2685BE0FBF}"/>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20A87274-C216-4CDB-90E6-9798FC164529}"/>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64498097-583A-4820-A6E7-C9356CDE2CC3}"/>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FE5878A7-0512-4651-AC8B-20560687FFCE}"/>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339351E0-9BEC-4BAC-8E3A-BEA9AE9B4ABB}"/>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195C6B1-1EC1-4A5C-9419-85AE429527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D6D4C09-4DCD-44FA-97AB-FBD3ABE494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8AADEF1-D23B-4B99-B06D-2CDEFD687A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C3D190D-EDEB-4EBE-834F-E86578B6DB4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94DFA5E-2BA0-48AA-B6F1-14FFDCEF125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98550</xdr:rowOff>
    </xdr:from>
    <xdr:to>
      <xdr:col>55</xdr:col>
      <xdr:colOff>50800</xdr:colOff>
      <xdr:row>64</xdr:row>
      <xdr:rowOff>28700</xdr:rowOff>
    </xdr:to>
    <xdr:sp macro="" textlink="">
      <xdr:nvSpPr>
        <xdr:cNvPr id="241" name="楕円 240">
          <a:extLst>
            <a:ext uri="{FF2B5EF4-FFF2-40B4-BE49-F238E27FC236}">
              <a16:creationId xmlns:a16="http://schemas.microsoft.com/office/drawing/2014/main" id="{6A593A66-E438-4643-8A31-E275E7F64C78}"/>
            </a:ext>
          </a:extLst>
        </xdr:cNvPr>
        <xdr:cNvSpPr/>
      </xdr:nvSpPr>
      <xdr:spPr>
        <a:xfrm>
          <a:off x="10426700" y="108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13477</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C78B4D94-8F83-44AC-A25A-7421B9EFCE6F}"/>
            </a:ext>
          </a:extLst>
        </xdr:cNvPr>
        <xdr:cNvSpPr txBox="1"/>
      </xdr:nvSpPr>
      <xdr:spPr>
        <a:xfrm>
          <a:off x="10515600" y="1081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98992</xdr:rowOff>
    </xdr:from>
    <xdr:to>
      <xdr:col>50</xdr:col>
      <xdr:colOff>165100</xdr:colOff>
      <xdr:row>64</xdr:row>
      <xdr:rowOff>29142</xdr:rowOff>
    </xdr:to>
    <xdr:sp macro="" textlink="">
      <xdr:nvSpPr>
        <xdr:cNvPr id="243" name="楕円 242">
          <a:extLst>
            <a:ext uri="{FF2B5EF4-FFF2-40B4-BE49-F238E27FC236}">
              <a16:creationId xmlns:a16="http://schemas.microsoft.com/office/drawing/2014/main" id="{0023360F-D782-4665-8617-EE2C2A7CA56A}"/>
            </a:ext>
          </a:extLst>
        </xdr:cNvPr>
        <xdr:cNvSpPr/>
      </xdr:nvSpPr>
      <xdr:spPr>
        <a:xfrm>
          <a:off x="9588500" y="109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149350</xdr:rowOff>
    </xdr:from>
    <xdr:to>
      <xdr:col>55</xdr:col>
      <xdr:colOff>0</xdr:colOff>
      <xdr:row>63</xdr:row>
      <xdr:rowOff>149792</xdr:rowOff>
    </xdr:to>
    <xdr:cxnSp macro="">
      <xdr:nvCxnSpPr>
        <xdr:cNvPr id="244" name="直線コネクタ 243">
          <a:extLst>
            <a:ext uri="{FF2B5EF4-FFF2-40B4-BE49-F238E27FC236}">
              <a16:creationId xmlns:a16="http://schemas.microsoft.com/office/drawing/2014/main" id="{5D2F6E36-58A0-4913-A89C-D9253F2635C8}"/>
            </a:ext>
          </a:extLst>
        </xdr:cNvPr>
        <xdr:cNvCxnSpPr/>
      </xdr:nvCxnSpPr>
      <xdr:spPr>
        <a:xfrm flipV="1">
          <a:off x="9639300" y="10950700"/>
          <a:ext cx="8382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98846</xdr:rowOff>
    </xdr:from>
    <xdr:to>
      <xdr:col>46</xdr:col>
      <xdr:colOff>38100</xdr:colOff>
      <xdr:row>64</xdr:row>
      <xdr:rowOff>28996</xdr:rowOff>
    </xdr:to>
    <xdr:sp macro="" textlink="">
      <xdr:nvSpPr>
        <xdr:cNvPr id="245" name="楕円 244">
          <a:extLst>
            <a:ext uri="{FF2B5EF4-FFF2-40B4-BE49-F238E27FC236}">
              <a16:creationId xmlns:a16="http://schemas.microsoft.com/office/drawing/2014/main" id="{B7B5319D-7C65-420B-B7D6-D6113C94EA0A}"/>
            </a:ext>
          </a:extLst>
        </xdr:cNvPr>
        <xdr:cNvSpPr/>
      </xdr:nvSpPr>
      <xdr:spPr>
        <a:xfrm>
          <a:off x="8699500" y="109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149646</xdr:rowOff>
    </xdr:from>
    <xdr:to>
      <xdr:col>50</xdr:col>
      <xdr:colOff>114300</xdr:colOff>
      <xdr:row>63</xdr:row>
      <xdr:rowOff>149792</xdr:rowOff>
    </xdr:to>
    <xdr:cxnSp macro="">
      <xdr:nvCxnSpPr>
        <xdr:cNvPr id="246" name="直線コネクタ 245">
          <a:extLst>
            <a:ext uri="{FF2B5EF4-FFF2-40B4-BE49-F238E27FC236}">
              <a16:creationId xmlns:a16="http://schemas.microsoft.com/office/drawing/2014/main" id="{0ECC2870-247F-463F-931E-FA779207AF60}"/>
            </a:ext>
          </a:extLst>
        </xdr:cNvPr>
        <xdr:cNvCxnSpPr/>
      </xdr:nvCxnSpPr>
      <xdr:spPr>
        <a:xfrm>
          <a:off x="8750300" y="10950996"/>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98657</xdr:rowOff>
    </xdr:from>
    <xdr:to>
      <xdr:col>41</xdr:col>
      <xdr:colOff>101600</xdr:colOff>
      <xdr:row>64</xdr:row>
      <xdr:rowOff>28807</xdr:rowOff>
    </xdr:to>
    <xdr:sp macro="" textlink="">
      <xdr:nvSpPr>
        <xdr:cNvPr id="247" name="楕円 246">
          <a:extLst>
            <a:ext uri="{FF2B5EF4-FFF2-40B4-BE49-F238E27FC236}">
              <a16:creationId xmlns:a16="http://schemas.microsoft.com/office/drawing/2014/main" id="{8F4CADB6-828C-40FC-8B94-C7DAA2E8438D}"/>
            </a:ext>
          </a:extLst>
        </xdr:cNvPr>
        <xdr:cNvSpPr/>
      </xdr:nvSpPr>
      <xdr:spPr>
        <a:xfrm>
          <a:off x="7810500" y="109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149457</xdr:rowOff>
    </xdr:from>
    <xdr:to>
      <xdr:col>45</xdr:col>
      <xdr:colOff>177800</xdr:colOff>
      <xdr:row>63</xdr:row>
      <xdr:rowOff>149646</xdr:rowOff>
    </xdr:to>
    <xdr:cxnSp macro="">
      <xdr:nvCxnSpPr>
        <xdr:cNvPr id="248" name="直線コネクタ 247">
          <a:extLst>
            <a:ext uri="{FF2B5EF4-FFF2-40B4-BE49-F238E27FC236}">
              <a16:creationId xmlns:a16="http://schemas.microsoft.com/office/drawing/2014/main" id="{AC89AC5F-93BA-4666-AB36-5A72C9F5F7A4}"/>
            </a:ext>
          </a:extLst>
        </xdr:cNvPr>
        <xdr:cNvCxnSpPr/>
      </xdr:nvCxnSpPr>
      <xdr:spPr>
        <a:xfrm>
          <a:off x="7861300" y="10950807"/>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98406</xdr:rowOff>
    </xdr:from>
    <xdr:to>
      <xdr:col>36</xdr:col>
      <xdr:colOff>165100</xdr:colOff>
      <xdr:row>64</xdr:row>
      <xdr:rowOff>28556</xdr:rowOff>
    </xdr:to>
    <xdr:sp macro="" textlink="">
      <xdr:nvSpPr>
        <xdr:cNvPr id="249" name="楕円 248">
          <a:extLst>
            <a:ext uri="{FF2B5EF4-FFF2-40B4-BE49-F238E27FC236}">
              <a16:creationId xmlns:a16="http://schemas.microsoft.com/office/drawing/2014/main" id="{FD97317E-189B-41CC-8432-57D37A3870C8}"/>
            </a:ext>
          </a:extLst>
        </xdr:cNvPr>
        <xdr:cNvSpPr/>
      </xdr:nvSpPr>
      <xdr:spPr>
        <a:xfrm>
          <a:off x="6921500" y="108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149206</xdr:rowOff>
    </xdr:from>
    <xdr:to>
      <xdr:col>41</xdr:col>
      <xdr:colOff>50800</xdr:colOff>
      <xdr:row>63</xdr:row>
      <xdr:rowOff>149457</xdr:rowOff>
    </xdr:to>
    <xdr:cxnSp macro="">
      <xdr:nvCxnSpPr>
        <xdr:cNvPr id="250" name="直線コネクタ 249">
          <a:extLst>
            <a:ext uri="{FF2B5EF4-FFF2-40B4-BE49-F238E27FC236}">
              <a16:creationId xmlns:a16="http://schemas.microsoft.com/office/drawing/2014/main" id="{3CC93BA4-E238-4F13-89AB-E4FF493CF73E}"/>
            </a:ext>
          </a:extLst>
        </xdr:cNvPr>
        <xdr:cNvCxnSpPr/>
      </xdr:nvCxnSpPr>
      <xdr:spPr>
        <a:xfrm>
          <a:off x="6972300" y="1095055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D94EFCD9-8DC5-4A67-9A78-51ECCC902FC8}"/>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E6E4A65A-4218-436B-A573-257E921C550D}"/>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405C8557-3BD6-4228-A571-CEF11DFDDF0C}"/>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969E04AD-516F-44A1-BF7E-C53C5D46291D}"/>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20269</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BBE426B0-82FD-4141-82C8-D2E07E5BD5A8}"/>
            </a:ext>
          </a:extLst>
        </xdr:cNvPr>
        <xdr:cNvSpPr txBox="1"/>
      </xdr:nvSpPr>
      <xdr:spPr>
        <a:xfrm>
          <a:off x="9359411" y="1099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20123</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D1788FD8-3C55-42E2-98D6-0A5EB30B698D}"/>
            </a:ext>
          </a:extLst>
        </xdr:cNvPr>
        <xdr:cNvSpPr txBox="1"/>
      </xdr:nvSpPr>
      <xdr:spPr>
        <a:xfrm>
          <a:off x="8483111" y="109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19934</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C703C154-FA4D-4E13-9386-D88C9B5355C3}"/>
            </a:ext>
          </a:extLst>
        </xdr:cNvPr>
        <xdr:cNvSpPr txBox="1"/>
      </xdr:nvSpPr>
      <xdr:spPr>
        <a:xfrm>
          <a:off x="7594111" y="109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19683</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F55D8C97-17A3-46B9-AF9D-89F2F09C3F62}"/>
            </a:ext>
          </a:extLst>
        </xdr:cNvPr>
        <xdr:cNvSpPr txBox="1"/>
      </xdr:nvSpPr>
      <xdr:spPr>
        <a:xfrm>
          <a:off x="6705111" y="1099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201DE70A-0A90-440B-A8A5-B2C27F422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920927B3-B0D1-408E-95FC-EB7C454A95B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DFC03118-E569-47D7-8134-B0E4DD97AA3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2ECEFD25-D6BE-4756-94E7-1B0DCC3241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353A75B2-6968-4168-A220-518A3ED314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E32F1CEF-9B02-4F0F-B592-2A9E8F89A3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EAA88B0E-815F-408E-8858-59CDFE84E9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4C8E959C-C9E2-41D3-8F48-6CA6F69DB7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C495D50A-2B44-4C6E-882B-4434BDDE896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3005E500-A100-4061-94BB-A735F15237C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977BEBA0-D754-42D0-BA1B-C28E6AABC9F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4AFA8CD9-071E-447B-ADC7-EC064C19133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8217251A-5EA2-457F-BBCE-4D2ECA8E082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5C7F0C3D-D6F3-4369-AE7B-F7DC04ECCCE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3D38369B-226A-408A-A87B-CC3A5BA6CFE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3AABCDFC-B2AE-4EF7-BFCA-FA29962B83D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E2B1EDB8-29A9-4E0B-875F-72DDD6284F8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364489D9-F243-4BAD-B34C-2F63446CE95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1C1563D4-D26C-43CD-9969-57748A29518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A7348347-3C24-4011-B9E7-E903C4DAD98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19D9EBAD-DD02-44B1-9EBB-AF260E99D64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A8D14DBB-E013-4432-BD62-5426C7F14C1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86545093-7D40-4C63-9C0B-72E4A14C456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6EDFFECA-01FF-4757-BDEE-28AC7066C0B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C9948A1F-4306-4B8F-9E95-E9F185D08C02}"/>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BC10CC27-3171-40CC-AB39-46C2AFD1B9B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49BDC9BC-AB73-4FB7-8020-2C3104FA273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6E5DBB09-133F-4A7D-AFF9-1D23DBB024A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62A94422-999C-41E9-BDB6-4391631A43DF}"/>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F3336A65-F533-4FD8-A348-D6E6AF77A85D}"/>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FDF48173-DE05-4FC2-B41F-D2424CA143B8}"/>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45A700A0-42CD-400E-987E-77CE818BF96F}"/>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8957D6A0-D881-4B83-80B7-A372B9856F02}"/>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1AD3DEDD-B11C-42E1-A349-C3B11A63253C}"/>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5D92C3A1-2B51-43FA-9D89-320A73A6C0DF}"/>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B9DBD60-B18F-467E-B982-D5A0C2A96C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C7D0820-3E8A-4CF3-B4B0-F89D5667C3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24A131D-46E3-4081-99E5-BA1358A1C3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F6177A0-3ED4-445D-8B7A-A968FA86A29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8CF21E7-0ED0-4192-BC51-D96C58F9440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99" name="楕円 298">
          <a:extLst>
            <a:ext uri="{FF2B5EF4-FFF2-40B4-BE49-F238E27FC236}">
              <a16:creationId xmlns:a16="http://schemas.microsoft.com/office/drawing/2014/main" id="{7F350FB0-45F5-42BE-975F-5E9F8CC16F92}"/>
            </a:ext>
          </a:extLst>
        </xdr:cNvPr>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C4829BCB-CD8B-4A35-9818-A9CA6AF40ED8}"/>
            </a:ext>
          </a:extLst>
        </xdr:cNvPr>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107314</xdr:rowOff>
    </xdr:from>
    <xdr:to>
      <xdr:col>20</xdr:col>
      <xdr:colOff>38100</xdr:colOff>
      <xdr:row>81</xdr:row>
      <xdr:rowOff>37464</xdr:rowOff>
    </xdr:to>
    <xdr:sp macro="" textlink="">
      <xdr:nvSpPr>
        <xdr:cNvPr id="301" name="楕円 300">
          <a:extLst>
            <a:ext uri="{FF2B5EF4-FFF2-40B4-BE49-F238E27FC236}">
              <a16:creationId xmlns:a16="http://schemas.microsoft.com/office/drawing/2014/main" id="{31D4C58F-8766-4648-A9B9-05CFD362CA03}"/>
            </a:ext>
          </a:extLst>
        </xdr:cNvPr>
        <xdr:cNvSpPr/>
      </xdr:nvSpPr>
      <xdr:spPr>
        <a:xfrm>
          <a:off x="3746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34289</xdr:rowOff>
    </xdr:to>
    <xdr:cxnSp macro="">
      <xdr:nvCxnSpPr>
        <xdr:cNvPr id="302" name="直線コネクタ 301">
          <a:extLst>
            <a:ext uri="{FF2B5EF4-FFF2-40B4-BE49-F238E27FC236}">
              <a16:creationId xmlns:a16="http://schemas.microsoft.com/office/drawing/2014/main" id="{A75E810A-FF5F-43E6-B594-F872C4CE7BDA}"/>
            </a:ext>
          </a:extLst>
        </xdr:cNvPr>
        <xdr:cNvCxnSpPr/>
      </xdr:nvCxnSpPr>
      <xdr:spPr>
        <a:xfrm>
          <a:off x="3797300" y="1387411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46355</xdr:rowOff>
    </xdr:from>
    <xdr:to>
      <xdr:col>15</xdr:col>
      <xdr:colOff>101600</xdr:colOff>
      <xdr:row>80</xdr:row>
      <xdr:rowOff>147955</xdr:rowOff>
    </xdr:to>
    <xdr:sp macro="" textlink="">
      <xdr:nvSpPr>
        <xdr:cNvPr id="303" name="楕円 302">
          <a:extLst>
            <a:ext uri="{FF2B5EF4-FFF2-40B4-BE49-F238E27FC236}">
              <a16:creationId xmlns:a16="http://schemas.microsoft.com/office/drawing/2014/main" id="{7D9E9592-6E33-4706-9C8D-B2007BA38BFC}"/>
            </a:ext>
          </a:extLst>
        </xdr:cNvPr>
        <xdr:cNvSpPr/>
      </xdr:nvSpPr>
      <xdr:spPr>
        <a:xfrm>
          <a:off x="2857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97155</xdr:rowOff>
    </xdr:from>
    <xdr:to>
      <xdr:col>19</xdr:col>
      <xdr:colOff>177800</xdr:colOff>
      <xdr:row>80</xdr:row>
      <xdr:rowOff>158114</xdr:rowOff>
    </xdr:to>
    <xdr:cxnSp macro="">
      <xdr:nvCxnSpPr>
        <xdr:cNvPr id="304" name="直線コネクタ 303">
          <a:extLst>
            <a:ext uri="{FF2B5EF4-FFF2-40B4-BE49-F238E27FC236}">
              <a16:creationId xmlns:a16="http://schemas.microsoft.com/office/drawing/2014/main" id="{A91AF058-480E-4DAA-9582-DA1CC394E747}"/>
            </a:ext>
          </a:extLst>
        </xdr:cNvPr>
        <xdr:cNvCxnSpPr/>
      </xdr:nvCxnSpPr>
      <xdr:spPr>
        <a:xfrm>
          <a:off x="2908300" y="1381315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153036</xdr:rowOff>
    </xdr:from>
    <xdr:to>
      <xdr:col>10</xdr:col>
      <xdr:colOff>165100</xdr:colOff>
      <xdr:row>80</xdr:row>
      <xdr:rowOff>83186</xdr:rowOff>
    </xdr:to>
    <xdr:sp macro="" textlink="">
      <xdr:nvSpPr>
        <xdr:cNvPr id="305" name="楕円 304">
          <a:extLst>
            <a:ext uri="{FF2B5EF4-FFF2-40B4-BE49-F238E27FC236}">
              <a16:creationId xmlns:a16="http://schemas.microsoft.com/office/drawing/2014/main" id="{C2AE8750-F1BD-49BF-9941-4302662D6FB1}"/>
            </a:ext>
          </a:extLst>
        </xdr:cNvPr>
        <xdr:cNvSpPr/>
      </xdr:nvSpPr>
      <xdr:spPr>
        <a:xfrm>
          <a:off x="1968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32386</xdr:rowOff>
    </xdr:from>
    <xdr:to>
      <xdr:col>15</xdr:col>
      <xdr:colOff>50800</xdr:colOff>
      <xdr:row>80</xdr:row>
      <xdr:rowOff>97155</xdr:rowOff>
    </xdr:to>
    <xdr:cxnSp macro="">
      <xdr:nvCxnSpPr>
        <xdr:cNvPr id="306" name="直線コネクタ 305">
          <a:extLst>
            <a:ext uri="{FF2B5EF4-FFF2-40B4-BE49-F238E27FC236}">
              <a16:creationId xmlns:a16="http://schemas.microsoft.com/office/drawing/2014/main" id="{99A01678-9BBD-400B-852E-550127903DED}"/>
            </a:ext>
          </a:extLst>
        </xdr:cNvPr>
        <xdr:cNvCxnSpPr/>
      </xdr:nvCxnSpPr>
      <xdr:spPr>
        <a:xfrm>
          <a:off x="2019300" y="1374838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86361</xdr:rowOff>
    </xdr:from>
    <xdr:to>
      <xdr:col>6</xdr:col>
      <xdr:colOff>38100</xdr:colOff>
      <xdr:row>80</xdr:row>
      <xdr:rowOff>16511</xdr:rowOff>
    </xdr:to>
    <xdr:sp macro="" textlink="">
      <xdr:nvSpPr>
        <xdr:cNvPr id="307" name="楕円 306">
          <a:extLst>
            <a:ext uri="{FF2B5EF4-FFF2-40B4-BE49-F238E27FC236}">
              <a16:creationId xmlns:a16="http://schemas.microsoft.com/office/drawing/2014/main" id="{D67A0331-A8AF-4A38-AA84-1D421B209221}"/>
            </a:ext>
          </a:extLst>
        </xdr:cNvPr>
        <xdr:cNvSpPr/>
      </xdr:nvSpPr>
      <xdr:spPr>
        <a:xfrm>
          <a:off x="1079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137161</xdr:rowOff>
    </xdr:from>
    <xdr:to>
      <xdr:col>10</xdr:col>
      <xdr:colOff>114300</xdr:colOff>
      <xdr:row>80</xdr:row>
      <xdr:rowOff>32386</xdr:rowOff>
    </xdr:to>
    <xdr:cxnSp macro="">
      <xdr:nvCxnSpPr>
        <xdr:cNvPr id="308" name="直線コネクタ 307">
          <a:extLst>
            <a:ext uri="{FF2B5EF4-FFF2-40B4-BE49-F238E27FC236}">
              <a16:creationId xmlns:a16="http://schemas.microsoft.com/office/drawing/2014/main" id="{173801B3-EAF1-4AA4-8756-F2F7EDAE5C06}"/>
            </a:ext>
          </a:extLst>
        </xdr:cNvPr>
        <xdr:cNvCxnSpPr/>
      </xdr:nvCxnSpPr>
      <xdr:spPr>
        <a:xfrm>
          <a:off x="1130300" y="136817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a:extLst>
            <a:ext uri="{FF2B5EF4-FFF2-40B4-BE49-F238E27FC236}">
              <a16:creationId xmlns:a16="http://schemas.microsoft.com/office/drawing/2014/main" id="{40181E02-3981-4EDA-853A-4BA4BCEAC6C1}"/>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a:extLst>
            <a:ext uri="{FF2B5EF4-FFF2-40B4-BE49-F238E27FC236}">
              <a16:creationId xmlns:a16="http://schemas.microsoft.com/office/drawing/2014/main" id="{4A30C488-286D-40B0-9A14-2E811E047323}"/>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a:extLst>
            <a:ext uri="{FF2B5EF4-FFF2-40B4-BE49-F238E27FC236}">
              <a16:creationId xmlns:a16="http://schemas.microsoft.com/office/drawing/2014/main" id="{39441459-8401-4392-8D42-27A61DDAC098}"/>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a:extLst>
            <a:ext uri="{FF2B5EF4-FFF2-40B4-BE49-F238E27FC236}">
              <a16:creationId xmlns:a16="http://schemas.microsoft.com/office/drawing/2014/main" id="{D0A3E72A-6F1A-4233-96C1-A6304B72DCE3}"/>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53991</xdr:rowOff>
    </xdr:from>
    <xdr:ext cx="405111" cy="259045"/>
    <xdr:sp macro="" textlink="">
      <xdr:nvSpPr>
        <xdr:cNvPr id="313" name="n_1mainValue【公営住宅】&#10;有形固定資産減価償却率">
          <a:extLst>
            <a:ext uri="{FF2B5EF4-FFF2-40B4-BE49-F238E27FC236}">
              <a16:creationId xmlns:a16="http://schemas.microsoft.com/office/drawing/2014/main" id="{8EA5E20D-255B-4E10-A1F8-5F127398778A}"/>
            </a:ext>
          </a:extLst>
        </xdr:cNvPr>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164482</xdr:rowOff>
    </xdr:from>
    <xdr:ext cx="405111" cy="259045"/>
    <xdr:sp macro="" textlink="">
      <xdr:nvSpPr>
        <xdr:cNvPr id="314" name="n_2mainValue【公営住宅】&#10;有形固定資産減価償却率">
          <a:extLst>
            <a:ext uri="{FF2B5EF4-FFF2-40B4-BE49-F238E27FC236}">
              <a16:creationId xmlns:a16="http://schemas.microsoft.com/office/drawing/2014/main" id="{A84D5DCB-5B3F-4B50-82BD-2522636DED13}"/>
            </a:ext>
          </a:extLst>
        </xdr:cNvPr>
        <xdr:cNvSpPr txBox="1"/>
      </xdr:nvSpPr>
      <xdr:spPr>
        <a:xfrm>
          <a:off x="2705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99713</xdr:rowOff>
    </xdr:from>
    <xdr:ext cx="405111" cy="259045"/>
    <xdr:sp macro="" textlink="">
      <xdr:nvSpPr>
        <xdr:cNvPr id="315" name="n_3mainValue【公営住宅】&#10;有形固定資産減価償却率">
          <a:extLst>
            <a:ext uri="{FF2B5EF4-FFF2-40B4-BE49-F238E27FC236}">
              <a16:creationId xmlns:a16="http://schemas.microsoft.com/office/drawing/2014/main" id="{9A43E168-EDA8-4B89-A471-81CB782FB375}"/>
            </a:ext>
          </a:extLst>
        </xdr:cNvPr>
        <xdr:cNvSpPr txBox="1"/>
      </xdr:nvSpPr>
      <xdr:spPr>
        <a:xfrm>
          <a:off x="18167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33038</xdr:rowOff>
    </xdr:from>
    <xdr:ext cx="405111" cy="259045"/>
    <xdr:sp macro="" textlink="">
      <xdr:nvSpPr>
        <xdr:cNvPr id="316" name="n_4mainValue【公営住宅】&#10;有形固定資産減価償却率">
          <a:extLst>
            <a:ext uri="{FF2B5EF4-FFF2-40B4-BE49-F238E27FC236}">
              <a16:creationId xmlns:a16="http://schemas.microsoft.com/office/drawing/2014/main" id="{59F5812C-5EFC-45CD-920C-B54886E8F360}"/>
            </a:ext>
          </a:extLst>
        </xdr:cNvPr>
        <xdr:cNvSpPr txBox="1"/>
      </xdr:nvSpPr>
      <xdr:spPr>
        <a:xfrm>
          <a:off x="927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B58E7575-D798-451F-AC5E-714C36712A2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5AD0CCF4-9590-4BAE-8C9C-BEEC1A2E7E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1B2E06B7-F492-4A2B-9EB0-F66513545B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53DDC3DB-53DC-473A-A196-3DD7D5AE136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BD919FB4-4152-493D-99FD-DD0EF8AC5D0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1312A1E6-C156-4B50-AF1A-D34D9D42359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A092BAA-0671-423A-B9AD-B61A760F8E4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6388410C-603C-4314-BD7B-CBED5889747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FDF6DEAD-2B2D-49E8-B6B1-31CF64B72D7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7DB3AFF9-6B45-44E6-BD00-2BDA42C2B38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31FB26CC-FC45-4DAE-9F67-5B1DBED4D42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C9CC2419-8BAE-48B0-8078-7F2750FC495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11C75162-4ADE-4743-9099-8AFE40B2CC8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F125B5C-578A-488C-93AD-18F830B2207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22A3A7D0-3028-494E-A84F-43D328EB1E4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7E9880C-2694-43F9-B25B-57A9F7B2610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7F057876-2CB1-4BCA-A07A-9088CBEF54D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24207495-5D44-41F7-A5F7-9D5134292B1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19A25267-FA33-4F2F-94FC-A0E566FE37C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EF8C25CB-E3E6-4F43-9632-5F4878649B9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1255CCFE-9F2C-4C74-9559-384F4C5664D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E90616E9-7B42-4068-A1E3-18AC74625EAE}"/>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CD8EAEE-ADEF-414B-87B1-2448B06ED9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27C33398-9D29-4A61-AE42-77768EC16B8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107DC675-8829-4AEB-9E3B-E42405FE75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2152C662-9899-4812-B0B0-F8C63E10306F}"/>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55BEEF8-938D-4D21-9789-98EE55FC30FB}"/>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E14CEEB9-F9E6-498E-B5FC-876B348014A4}"/>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93544F1C-3E06-47FE-A4D4-24B38B6815B5}"/>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9D9CAEA0-8771-47D9-B05D-3B938A23F5FA}"/>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id="{FF344395-3DB7-48BD-B3CE-D6408256BD4B}"/>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D03A034F-76FB-4578-9F69-0D42F202D7DD}"/>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A95377FF-34DE-4E51-ADF6-D2D4962488E8}"/>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3E84CCA9-2073-42E3-BE3D-BDB621291FBE}"/>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A221D557-BFAC-418C-B6A3-EA8ADD92E40C}"/>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F84EE85F-0312-4F9E-932A-1BE273071325}"/>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B658323-2B45-47DC-80F0-76743140E34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970FE75-63D4-4BDB-97FD-3444EE34C1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D4CBA29-6840-4709-809D-305200189A1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07F34D9-FF31-4744-9BC7-0EA90E9D07E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7EED3D-4DAC-4222-B36E-6917BE6E715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52941</xdr:rowOff>
    </xdr:from>
    <xdr:to>
      <xdr:col>55</xdr:col>
      <xdr:colOff>50800</xdr:colOff>
      <xdr:row>86</xdr:row>
      <xdr:rowOff>154541</xdr:rowOff>
    </xdr:to>
    <xdr:sp macro="" textlink="">
      <xdr:nvSpPr>
        <xdr:cNvPr id="358" name="楕円 357">
          <a:extLst>
            <a:ext uri="{FF2B5EF4-FFF2-40B4-BE49-F238E27FC236}">
              <a16:creationId xmlns:a16="http://schemas.microsoft.com/office/drawing/2014/main" id="{6480955E-B508-4E87-9A5B-5844F707D9FB}"/>
            </a:ext>
          </a:extLst>
        </xdr:cNvPr>
        <xdr:cNvSpPr/>
      </xdr:nvSpPr>
      <xdr:spPr>
        <a:xfrm>
          <a:off x="10426700" y="14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139318</xdr:rowOff>
    </xdr:from>
    <xdr:ext cx="469744" cy="259045"/>
    <xdr:sp macro="" textlink="">
      <xdr:nvSpPr>
        <xdr:cNvPr id="359" name="【公営住宅】&#10;一人当たり面積該当値テキスト">
          <a:extLst>
            <a:ext uri="{FF2B5EF4-FFF2-40B4-BE49-F238E27FC236}">
              <a16:creationId xmlns:a16="http://schemas.microsoft.com/office/drawing/2014/main" id="{AFAFACA7-A962-4787-8E22-EB89180E2C83}"/>
            </a:ext>
          </a:extLst>
        </xdr:cNvPr>
        <xdr:cNvSpPr txBox="1"/>
      </xdr:nvSpPr>
      <xdr:spPr>
        <a:xfrm>
          <a:off x="10515600" y="1471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52941</xdr:rowOff>
    </xdr:from>
    <xdr:to>
      <xdr:col>50</xdr:col>
      <xdr:colOff>165100</xdr:colOff>
      <xdr:row>86</xdr:row>
      <xdr:rowOff>154541</xdr:rowOff>
    </xdr:to>
    <xdr:sp macro="" textlink="">
      <xdr:nvSpPr>
        <xdr:cNvPr id="360" name="楕円 359">
          <a:extLst>
            <a:ext uri="{FF2B5EF4-FFF2-40B4-BE49-F238E27FC236}">
              <a16:creationId xmlns:a16="http://schemas.microsoft.com/office/drawing/2014/main" id="{5A3ED42F-2D13-4DDB-BF28-43A660B180DC}"/>
            </a:ext>
          </a:extLst>
        </xdr:cNvPr>
        <xdr:cNvSpPr/>
      </xdr:nvSpPr>
      <xdr:spPr>
        <a:xfrm>
          <a:off x="9588500" y="14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103741</xdr:rowOff>
    </xdr:from>
    <xdr:to>
      <xdr:col>55</xdr:col>
      <xdr:colOff>0</xdr:colOff>
      <xdr:row>86</xdr:row>
      <xdr:rowOff>103741</xdr:rowOff>
    </xdr:to>
    <xdr:cxnSp macro="">
      <xdr:nvCxnSpPr>
        <xdr:cNvPr id="361" name="直線コネクタ 360">
          <a:extLst>
            <a:ext uri="{FF2B5EF4-FFF2-40B4-BE49-F238E27FC236}">
              <a16:creationId xmlns:a16="http://schemas.microsoft.com/office/drawing/2014/main" id="{AEAFD98B-6AF4-4443-81BD-28B202777BA7}"/>
            </a:ext>
          </a:extLst>
        </xdr:cNvPr>
        <xdr:cNvCxnSpPr/>
      </xdr:nvCxnSpPr>
      <xdr:spPr>
        <a:xfrm>
          <a:off x="9639300" y="148484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62" name="楕円 361">
          <a:extLst>
            <a:ext uri="{FF2B5EF4-FFF2-40B4-BE49-F238E27FC236}">
              <a16:creationId xmlns:a16="http://schemas.microsoft.com/office/drawing/2014/main" id="{EC7D5CCE-1211-46C6-9072-CA5FC05F4DBD}"/>
            </a:ext>
          </a:extLst>
        </xdr:cNvPr>
        <xdr:cNvSpPr/>
      </xdr:nvSpPr>
      <xdr:spPr>
        <a:xfrm>
          <a:off x="869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103741</xdr:rowOff>
    </xdr:to>
    <xdr:cxnSp macro="">
      <xdr:nvCxnSpPr>
        <xdr:cNvPr id="363" name="直線コネクタ 362">
          <a:extLst>
            <a:ext uri="{FF2B5EF4-FFF2-40B4-BE49-F238E27FC236}">
              <a16:creationId xmlns:a16="http://schemas.microsoft.com/office/drawing/2014/main" id="{315390BB-BE44-4601-A90A-FAB8F27F86FD}"/>
            </a:ext>
          </a:extLst>
        </xdr:cNvPr>
        <xdr:cNvCxnSpPr/>
      </xdr:nvCxnSpPr>
      <xdr:spPr>
        <a:xfrm>
          <a:off x="8750300" y="1484811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51961</xdr:rowOff>
    </xdr:from>
    <xdr:to>
      <xdr:col>41</xdr:col>
      <xdr:colOff>101600</xdr:colOff>
      <xdr:row>86</xdr:row>
      <xdr:rowOff>153561</xdr:rowOff>
    </xdr:to>
    <xdr:sp macro="" textlink="">
      <xdr:nvSpPr>
        <xdr:cNvPr id="364" name="楕円 363">
          <a:extLst>
            <a:ext uri="{FF2B5EF4-FFF2-40B4-BE49-F238E27FC236}">
              <a16:creationId xmlns:a16="http://schemas.microsoft.com/office/drawing/2014/main" id="{9DD01593-8875-43C1-B098-658E6299879E}"/>
            </a:ext>
          </a:extLst>
        </xdr:cNvPr>
        <xdr:cNvSpPr/>
      </xdr:nvSpPr>
      <xdr:spPr>
        <a:xfrm>
          <a:off x="7810500" y="14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102761</xdr:rowOff>
    </xdr:from>
    <xdr:to>
      <xdr:col>45</xdr:col>
      <xdr:colOff>177800</xdr:colOff>
      <xdr:row>86</xdr:row>
      <xdr:rowOff>103414</xdr:rowOff>
    </xdr:to>
    <xdr:cxnSp macro="">
      <xdr:nvCxnSpPr>
        <xdr:cNvPr id="365" name="直線コネクタ 364">
          <a:extLst>
            <a:ext uri="{FF2B5EF4-FFF2-40B4-BE49-F238E27FC236}">
              <a16:creationId xmlns:a16="http://schemas.microsoft.com/office/drawing/2014/main" id="{7F481BD3-FEA7-4483-900B-B64FDCFAA958}"/>
            </a:ext>
          </a:extLst>
        </xdr:cNvPr>
        <xdr:cNvCxnSpPr/>
      </xdr:nvCxnSpPr>
      <xdr:spPr>
        <a:xfrm>
          <a:off x="7861300" y="1484746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51308</xdr:rowOff>
    </xdr:from>
    <xdr:to>
      <xdr:col>36</xdr:col>
      <xdr:colOff>165100</xdr:colOff>
      <xdr:row>86</xdr:row>
      <xdr:rowOff>152908</xdr:rowOff>
    </xdr:to>
    <xdr:sp macro="" textlink="">
      <xdr:nvSpPr>
        <xdr:cNvPr id="366" name="楕円 365">
          <a:extLst>
            <a:ext uri="{FF2B5EF4-FFF2-40B4-BE49-F238E27FC236}">
              <a16:creationId xmlns:a16="http://schemas.microsoft.com/office/drawing/2014/main" id="{EC3260CE-442E-4D60-98BC-97A98CFE3E90}"/>
            </a:ext>
          </a:extLst>
        </xdr:cNvPr>
        <xdr:cNvSpPr/>
      </xdr:nvSpPr>
      <xdr:spPr>
        <a:xfrm>
          <a:off x="6921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102108</xdr:rowOff>
    </xdr:from>
    <xdr:to>
      <xdr:col>41</xdr:col>
      <xdr:colOff>50800</xdr:colOff>
      <xdr:row>86</xdr:row>
      <xdr:rowOff>102761</xdr:rowOff>
    </xdr:to>
    <xdr:cxnSp macro="">
      <xdr:nvCxnSpPr>
        <xdr:cNvPr id="367" name="直線コネクタ 366">
          <a:extLst>
            <a:ext uri="{FF2B5EF4-FFF2-40B4-BE49-F238E27FC236}">
              <a16:creationId xmlns:a16="http://schemas.microsoft.com/office/drawing/2014/main" id="{05CFF451-8352-4560-8A9A-4F31AE5A6D24}"/>
            </a:ext>
          </a:extLst>
        </xdr:cNvPr>
        <xdr:cNvCxnSpPr/>
      </xdr:nvCxnSpPr>
      <xdr:spPr>
        <a:xfrm>
          <a:off x="6972300" y="1484680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a:extLst>
            <a:ext uri="{FF2B5EF4-FFF2-40B4-BE49-F238E27FC236}">
              <a16:creationId xmlns:a16="http://schemas.microsoft.com/office/drawing/2014/main" id="{04D8945D-1CDE-4C0F-ACA3-EFA97E7581F2}"/>
            </a:ext>
          </a:extLst>
        </xdr:cNvPr>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9" name="n_2aveValue【公営住宅】&#10;一人当たり面積">
          <a:extLst>
            <a:ext uri="{FF2B5EF4-FFF2-40B4-BE49-F238E27FC236}">
              <a16:creationId xmlns:a16="http://schemas.microsoft.com/office/drawing/2014/main" id="{35895C2B-0C70-4D6F-A34A-ED4C914A22A1}"/>
            </a:ext>
          </a:extLst>
        </xdr:cNvPr>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id="{84C99BDE-B889-4795-8019-AA0C939A663A}"/>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71" name="n_4aveValue【公営住宅】&#10;一人当たり面積">
          <a:extLst>
            <a:ext uri="{FF2B5EF4-FFF2-40B4-BE49-F238E27FC236}">
              <a16:creationId xmlns:a16="http://schemas.microsoft.com/office/drawing/2014/main" id="{3E04DA20-1CCA-49E5-AB48-7423F4D03220}"/>
            </a:ext>
          </a:extLst>
        </xdr:cNvPr>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145668</xdr:rowOff>
    </xdr:from>
    <xdr:ext cx="469744" cy="259045"/>
    <xdr:sp macro="" textlink="">
      <xdr:nvSpPr>
        <xdr:cNvPr id="372" name="n_1mainValue【公営住宅】&#10;一人当たり面積">
          <a:extLst>
            <a:ext uri="{FF2B5EF4-FFF2-40B4-BE49-F238E27FC236}">
              <a16:creationId xmlns:a16="http://schemas.microsoft.com/office/drawing/2014/main" id="{9D94551B-503F-49CB-9166-5A7486951214}"/>
            </a:ext>
          </a:extLst>
        </xdr:cNvPr>
        <xdr:cNvSpPr txBox="1"/>
      </xdr:nvSpPr>
      <xdr:spPr>
        <a:xfrm>
          <a:off x="9391727" y="1489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73" name="n_2mainValue【公営住宅】&#10;一人当たり面積">
          <a:extLst>
            <a:ext uri="{FF2B5EF4-FFF2-40B4-BE49-F238E27FC236}">
              <a16:creationId xmlns:a16="http://schemas.microsoft.com/office/drawing/2014/main" id="{B2965524-CF57-41A6-9DC0-160E7D4F1ACF}"/>
            </a:ext>
          </a:extLst>
        </xdr:cNvPr>
        <xdr:cNvSpPr txBox="1"/>
      </xdr:nvSpPr>
      <xdr:spPr>
        <a:xfrm>
          <a:off x="8515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144688</xdr:rowOff>
    </xdr:from>
    <xdr:ext cx="469744" cy="259045"/>
    <xdr:sp macro="" textlink="">
      <xdr:nvSpPr>
        <xdr:cNvPr id="374" name="n_3mainValue【公営住宅】&#10;一人当たり面積">
          <a:extLst>
            <a:ext uri="{FF2B5EF4-FFF2-40B4-BE49-F238E27FC236}">
              <a16:creationId xmlns:a16="http://schemas.microsoft.com/office/drawing/2014/main" id="{2E01C3CD-8F2B-4312-B9AA-046D336141DC}"/>
            </a:ext>
          </a:extLst>
        </xdr:cNvPr>
        <xdr:cNvSpPr txBox="1"/>
      </xdr:nvSpPr>
      <xdr:spPr>
        <a:xfrm>
          <a:off x="7626427" y="14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144035</xdr:rowOff>
    </xdr:from>
    <xdr:ext cx="469744" cy="259045"/>
    <xdr:sp macro="" textlink="">
      <xdr:nvSpPr>
        <xdr:cNvPr id="375" name="n_4mainValue【公営住宅】&#10;一人当たり面積">
          <a:extLst>
            <a:ext uri="{FF2B5EF4-FFF2-40B4-BE49-F238E27FC236}">
              <a16:creationId xmlns:a16="http://schemas.microsoft.com/office/drawing/2014/main" id="{46D5585D-4B44-4C2D-B154-C2CB41697BDE}"/>
            </a:ext>
          </a:extLst>
        </xdr:cNvPr>
        <xdr:cNvSpPr txBox="1"/>
      </xdr:nvSpPr>
      <xdr:spPr>
        <a:xfrm>
          <a:off x="6737427" y="1488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67C74CAB-D17B-4078-A6EB-2D68D31C9D8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521703AA-86F8-40FD-A5E8-193785CAA9B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10AD25A1-AA57-4ADD-BA4E-3F0FD8955F1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825E7ED8-F18E-488C-8460-FC996EC3E2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F9FC9C25-C4AE-441A-90BC-71FD37561C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32C05151-DA8A-4833-8C8E-2E82571F181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D576EE24-28DF-4183-8C58-0A47A8DE7E1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CD74EBA3-D402-4067-8CBE-6E00F54B575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AAE9B2F8-B1A8-465A-8E6C-7F978940363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E716BA60-B38B-4E53-AE60-4D27800EB2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F29A358C-5E7D-4ED1-AC18-F487B0A9C1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968B91D8-E921-4F40-BF42-8A84B2C39F2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E84091B6-D0D4-4861-A30F-2B9B0FF31F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D9D17D18-0DEE-4CB1-9223-570A9F8805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52043079-4C75-49BC-83B0-5B3A43F9F6F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2896049D-5028-4F97-858C-5CC68BB742A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464A488-AF88-4E24-BD74-46D7DE11D4A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B799CF41-C2D2-44D5-B115-3EA1C5B07D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95BD3AF0-32D7-4CF8-82AE-F05E3EE387A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4FDABF40-75E5-4235-8CC3-A53BB62E8C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174193F8-9225-42C4-91DE-3C11E69B9E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5DC2406A-3403-4A27-9608-07AD8675023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DEF7EC9-DB30-48FA-8DC4-2192E278C4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3423244E-6826-46B4-9CDA-55965B528E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C560E5E-6665-437C-AC96-8774578CAC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1EED04B2-E68A-43FA-B05D-6B031976FB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19219810-83BF-4C8A-AB28-22186727C53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50793D08-9257-4487-ABB1-0E204ACE8B3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D27794D0-1CE8-455B-AA7A-BDAA3875B4A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8EB6FE46-2379-42CF-8284-F10966B3A4D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94F0A1C7-036A-4471-9471-E353820BE43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350F6AF3-6177-4C22-B096-863DF1354FE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4627D3E8-21F2-4AB5-9589-B8310C8E55E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F8A726EE-1937-4641-94FC-CCF95DBAB7C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EF72C8DF-AFA8-40D2-8DD6-72B4F149E4B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1DAFD6CA-DBA7-47A6-B76B-21FDE5F40C5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BAE15835-0B3D-4C0E-8189-77E6A65446B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5A176351-0CC7-4993-AAD3-6512F0765B6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4E68389C-2CDD-469E-A09D-4D5F88918A5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6A9277D4-8BC8-42C8-97D8-85D97FDBF90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93D93329-C9A8-4427-AFF3-2F385D889A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FD7C5789-6C72-44F8-8918-4C458D3331ED}"/>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EAC498B8-1142-4F96-8DC4-0E79116E40E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7D203047-8222-4F3A-9188-C1E1A3B5354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D61EB62D-7C90-45BC-830E-C9198D659FEC}"/>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890CD02E-8788-4C9E-BD04-4BAC1EA172DB}"/>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B14446AF-43DB-432E-A1A2-5784E506A80C}"/>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33EE2D9C-D682-434B-AEFB-39020E6BD0A6}"/>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6A8A7A55-91E1-4A51-95A3-7BE09151EDB3}"/>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D98E4385-7162-4C16-AE2E-2A7E566C25A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7DC0D660-AF0A-46BB-867C-B5E8D8DA6EC1}"/>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365092BB-BE4D-41D8-9509-228544789287}"/>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53809B2-CC59-4802-B1A5-CAF91EA2A09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7188B96-F856-443B-AD07-52ECACC4C4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4E3F7CD-7D6E-4534-B048-E96142F1716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1EAFE18-9C04-4091-9067-DB1697FCC1A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D796148-A4CE-4D52-B5E6-14E3D625F5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28666</xdr:rowOff>
    </xdr:from>
    <xdr:to>
      <xdr:col>85</xdr:col>
      <xdr:colOff>177800</xdr:colOff>
      <xdr:row>36</xdr:row>
      <xdr:rowOff>130266</xdr:rowOff>
    </xdr:to>
    <xdr:sp macro="" textlink="">
      <xdr:nvSpPr>
        <xdr:cNvPr id="433" name="楕円 432">
          <a:extLst>
            <a:ext uri="{FF2B5EF4-FFF2-40B4-BE49-F238E27FC236}">
              <a16:creationId xmlns:a16="http://schemas.microsoft.com/office/drawing/2014/main" id="{0C69B5EC-191D-4D8B-84CB-49A1B1B90F76}"/>
            </a:ext>
          </a:extLst>
        </xdr:cNvPr>
        <xdr:cNvSpPr/>
      </xdr:nvSpPr>
      <xdr:spPr>
        <a:xfrm>
          <a:off x="16268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51543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82206D0A-C177-4971-9C12-402E44A4B188}"/>
            </a:ext>
          </a:extLst>
        </xdr:cNvPr>
        <xdr:cNvSpPr txBox="1"/>
      </xdr:nvSpPr>
      <xdr:spPr>
        <a:xfrm>
          <a:off x="16357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167458</xdr:rowOff>
    </xdr:from>
    <xdr:to>
      <xdr:col>81</xdr:col>
      <xdr:colOff>101600</xdr:colOff>
      <xdr:row>36</xdr:row>
      <xdr:rowOff>97608</xdr:rowOff>
    </xdr:to>
    <xdr:sp macro="" textlink="">
      <xdr:nvSpPr>
        <xdr:cNvPr id="435" name="楕円 434">
          <a:extLst>
            <a:ext uri="{FF2B5EF4-FFF2-40B4-BE49-F238E27FC236}">
              <a16:creationId xmlns:a16="http://schemas.microsoft.com/office/drawing/2014/main" id="{9949C450-4EC2-4A69-9A63-D8923CBDF505}"/>
            </a:ext>
          </a:extLst>
        </xdr:cNvPr>
        <xdr:cNvSpPr/>
      </xdr:nvSpPr>
      <xdr:spPr>
        <a:xfrm>
          <a:off x="15430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46808</xdr:rowOff>
    </xdr:from>
    <xdr:to>
      <xdr:col>85</xdr:col>
      <xdr:colOff>127000</xdr:colOff>
      <xdr:row>36</xdr:row>
      <xdr:rowOff>79466</xdr:rowOff>
    </xdr:to>
    <xdr:cxnSp macro="">
      <xdr:nvCxnSpPr>
        <xdr:cNvPr id="436" name="直線コネクタ 435">
          <a:extLst>
            <a:ext uri="{FF2B5EF4-FFF2-40B4-BE49-F238E27FC236}">
              <a16:creationId xmlns:a16="http://schemas.microsoft.com/office/drawing/2014/main" id="{1AE843BC-9B93-436D-BF0B-032EE20B421C}"/>
            </a:ext>
          </a:extLst>
        </xdr:cNvPr>
        <xdr:cNvCxnSpPr/>
      </xdr:nvCxnSpPr>
      <xdr:spPr>
        <a:xfrm>
          <a:off x="15481300" y="62190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37" name="楕円 436">
          <a:extLst>
            <a:ext uri="{FF2B5EF4-FFF2-40B4-BE49-F238E27FC236}">
              <a16:creationId xmlns:a16="http://schemas.microsoft.com/office/drawing/2014/main" id="{B699873D-481D-49AD-B85C-9F2DC89069DB}"/>
            </a:ext>
          </a:extLst>
        </xdr:cNvPr>
        <xdr:cNvSpPr/>
      </xdr:nvSpPr>
      <xdr:spPr>
        <a:xfrm>
          <a:off x="14541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10886</xdr:rowOff>
    </xdr:from>
    <xdr:to>
      <xdr:col>81</xdr:col>
      <xdr:colOff>50800</xdr:colOff>
      <xdr:row>36</xdr:row>
      <xdr:rowOff>46808</xdr:rowOff>
    </xdr:to>
    <xdr:cxnSp macro="">
      <xdr:nvCxnSpPr>
        <xdr:cNvPr id="438" name="直線コネクタ 437">
          <a:extLst>
            <a:ext uri="{FF2B5EF4-FFF2-40B4-BE49-F238E27FC236}">
              <a16:creationId xmlns:a16="http://schemas.microsoft.com/office/drawing/2014/main" id="{509E8CF7-268B-45DB-83F7-473617E4EB23}"/>
            </a:ext>
          </a:extLst>
        </xdr:cNvPr>
        <xdr:cNvCxnSpPr/>
      </xdr:nvCxnSpPr>
      <xdr:spPr>
        <a:xfrm>
          <a:off x="14592300" y="61830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93980</xdr:rowOff>
    </xdr:from>
    <xdr:to>
      <xdr:col>72</xdr:col>
      <xdr:colOff>38100</xdr:colOff>
      <xdr:row>36</xdr:row>
      <xdr:rowOff>24130</xdr:rowOff>
    </xdr:to>
    <xdr:sp macro="" textlink="">
      <xdr:nvSpPr>
        <xdr:cNvPr id="439" name="楕円 438">
          <a:extLst>
            <a:ext uri="{FF2B5EF4-FFF2-40B4-BE49-F238E27FC236}">
              <a16:creationId xmlns:a16="http://schemas.microsoft.com/office/drawing/2014/main" id="{425D341B-DFF8-4FB8-B4B9-FF0A2F7F5354}"/>
            </a:ext>
          </a:extLst>
        </xdr:cNvPr>
        <xdr:cNvSpPr/>
      </xdr:nvSpPr>
      <xdr:spPr>
        <a:xfrm>
          <a:off x="13652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144780</xdr:rowOff>
    </xdr:from>
    <xdr:to>
      <xdr:col>76</xdr:col>
      <xdr:colOff>114300</xdr:colOff>
      <xdr:row>36</xdr:row>
      <xdr:rowOff>10886</xdr:rowOff>
    </xdr:to>
    <xdr:cxnSp macro="">
      <xdr:nvCxnSpPr>
        <xdr:cNvPr id="440" name="直線コネクタ 439">
          <a:extLst>
            <a:ext uri="{FF2B5EF4-FFF2-40B4-BE49-F238E27FC236}">
              <a16:creationId xmlns:a16="http://schemas.microsoft.com/office/drawing/2014/main" id="{9FA6CAC6-F31F-4B4E-860F-A03225620ACE}"/>
            </a:ext>
          </a:extLst>
        </xdr:cNvPr>
        <xdr:cNvCxnSpPr/>
      </xdr:nvCxnSpPr>
      <xdr:spPr>
        <a:xfrm>
          <a:off x="13703300" y="61455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58057</xdr:rowOff>
    </xdr:from>
    <xdr:to>
      <xdr:col>67</xdr:col>
      <xdr:colOff>101600</xdr:colOff>
      <xdr:row>35</xdr:row>
      <xdr:rowOff>159657</xdr:rowOff>
    </xdr:to>
    <xdr:sp macro="" textlink="">
      <xdr:nvSpPr>
        <xdr:cNvPr id="441" name="楕円 440">
          <a:extLst>
            <a:ext uri="{FF2B5EF4-FFF2-40B4-BE49-F238E27FC236}">
              <a16:creationId xmlns:a16="http://schemas.microsoft.com/office/drawing/2014/main" id="{7EAF2D15-4083-407D-A6AC-2CB9472E791A}"/>
            </a:ext>
          </a:extLst>
        </xdr:cNvPr>
        <xdr:cNvSpPr/>
      </xdr:nvSpPr>
      <xdr:spPr>
        <a:xfrm>
          <a:off x="12763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108857</xdr:rowOff>
    </xdr:from>
    <xdr:to>
      <xdr:col>71</xdr:col>
      <xdr:colOff>177800</xdr:colOff>
      <xdr:row>35</xdr:row>
      <xdr:rowOff>144780</xdr:rowOff>
    </xdr:to>
    <xdr:cxnSp macro="">
      <xdr:nvCxnSpPr>
        <xdr:cNvPr id="442" name="直線コネクタ 441">
          <a:extLst>
            <a:ext uri="{FF2B5EF4-FFF2-40B4-BE49-F238E27FC236}">
              <a16:creationId xmlns:a16="http://schemas.microsoft.com/office/drawing/2014/main" id="{71B649EC-0EA0-4852-8372-04E30AA84280}"/>
            </a:ext>
          </a:extLst>
        </xdr:cNvPr>
        <xdr:cNvCxnSpPr/>
      </xdr:nvCxnSpPr>
      <xdr:spPr>
        <a:xfrm>
          <a:off x="12814300" y="61096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F4FAD130-E1EB-4FB6-8F4F-9BC3D97474F8}"/>
            </a:ext>
          </a:extLst>
        </xdr:cNvPr>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5E9BCE7B-9C10-4D10-83FF-B30A360EA7E9}"/>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7171864E-C1A0-43BC-B203-17F1D52FD83E}"/>
            </a:ext>
          </a:extLst>
        </xdr:cNvPr>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D3F489EB-22C2-4371-939D-F6F83886FBC2}"/>
            </a:ext>
          </a:extLst>
        </xdr:cNvPr>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114135</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CCEECF7F-20AD-4D85-8429-1F344BEB3A30}"/>
            </a:ext>
          </a:extLst>
        </xdr:cNvPr>
        <xdr:cNvSpPr txBox="1"/>
      </xdr:nvSpPr>
      <xdr:spPr>
        <a:xfrm>
          <a:off x="152660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681D143F-2B19-45F0-A5A1-92D7FE5EFD33}"/>
            </a:ext>
          </a:extLst>
        </xdr:cNvPr>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40657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6E714A6B-1E8D-4FB7-808D-C6173CDBD63B}"/>
            </a:ext>
          </a:extLst>
        </xdr:cNvPr>
        <xdr:cNvSpPr txBox="1"/>
      </xdr:nvSpPr>
      <xdr:spPr>
        <a:xfrm>
          <a:off x="13500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4734</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FF993FC8-D992-45D8-8DF6-908442C7BD34}"/>
            </a:ext>
          </a:extLst>
        </xdr:cNvPr>
        <xdr:cNvSpPr txBox="1"/>
      </xdr:nvSpPr>
      <xdr:spPr>
        <a:xfrm>
          <a:off x="12611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7F534CD8-D693-42B6-AEFA-67B107D38D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A1C1CE34-CFAA-43DA-98AD-1866BF874A0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DF7BC620-063F-4919-85E6-CB8B4E330E9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EB3F8A75-1396-4C7E-BA91-600FEFC1BA4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F6A47FF9-5E0E-4921-9E78-29C3594391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9C461F0D-C6FA-424D-9C6F-E31B543FAC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245D0B82-EE58-4FB8-A542-E539415F5F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941028D0-DFB1-47B3-8CA2-B46A9CF65A0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A32584B1-B83E-4CA1-B0BA-5B20D06966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90706B06-6454-4EA0-9885-965F24E327A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BFE6EDFF-2069-4886-9767-372F7E5DB64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422C570E-42C0-49F8-9B66-99E2EC9BC9C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7D69D57F-D9E6-4BFE-9606-E25A772A5E5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70C99F2B-79A1-4AB0-9AB2-0F2A6805EFC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EE1A53E6-010B-49A3-A0C2-E79AF95C46A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9FA93932-2559-45D6-885F-CF5A1619E4C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A8730879-D508-47BC-B25D-D70F9F747FE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C0D4018-5663-4D5A-8250-E6860A08DCA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D903113-5FD1-4F20-BC58-5EFE7A104D6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3D4BB005-69E5-4224-B659-3CB26F4BF1C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A58AA189-BF22-4B4C-A46E-E57AA411191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180F6AC6-ED42-4D57-80DD-73B23E00E4D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4C2135C0-C0DD-406C-B126-113957403D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B914F8AD-3BC9-4C74-8AEB-6125EFAE3A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9F74F5BE-5FF6-4A34-891F-DA4E491778A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4F708854-7D69-4789-A0FC-606C97EAAE68}"/>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90902581-3F3E-4E85-B95C-14046955AA8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A7A0511D-159D-4A73-8069-5593F5E33AD8}"/>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989D78D-9DEA-41A1-9991-0CCACD30A832}"/>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67A1E5E1-6628-4922-AF6E-42655EE714C5}"/>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680A8A9-D31C-4A23-8CE4-0C1272D51EEA}"/>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D681C63C-0F05-4A95-A794-D8724742DA44}"/>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CBFB943C-534C-4291-9890-5637916E040B}"/>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5F1A7DE8-8694-4874-8B73-7543FD6201EE}"/>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AA69BF4F-6E7A-42E3-BC8F-487F5A0ABAC6}"/>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99C68B80-690F-466D-B407-81EE6F8A5466}"/>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F229BD6-57FC-4957-81C6-B55BFA65638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94D6514-8C09-406C-BDB5-0C31DBB0B7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C677D83-7CD7-4EC2-80A3-2A567B09812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92A393B-5DB8-4A43-AB7E-40742E20A32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51C0456-89D1-4F4E-B0F4-907DB161B6C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64588</xdr:rowOff>
    </xdr:from>
    <xdr:to>
      <xdr:col>116</xdr:col>
      <xdr:colOff>114300</xdr:colOff>
      <xdr:row>38</xdr:row>
      <xdr:rowOff>166188</xdr:rowOff>
    </xdr:to>
    <xdr:sp macro="" textlink="">
      <xdr:nvSpPr>
        <xdr:cNvPr id="492" name="楕円 491">
          <a:extLst>
            <a:ext uri="{FF2B5EF4-FFF2-40B4-BE49-F238E27FC236}">
              <a16:creationId xmlns:a16="http://schemas.microsoft.com/office/drawing/2014/main" id="{E5E310F4-0A5B-4F62-B2F6-389DBD8468C9}"/>
            </a:ext>
          </a:extLst>
        </xdr:cNvPr>
        <xdr:cNvSpPr/>
      </xdr:nvSpPr>
      <xdr:spPr>
        <a:xfrm>
          <a:off x="22110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87466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C265FBEC-3110-4FED-8B3B-BEDD63FD7D5D}"/>
            </a:ext>
          </a:extLst>
        </xdr:cNvPr>
        <xdr:cNvSpPr txBox="1"/>
      </xdr:nvSpPr>
      <xdr:spPr>
        <a:xfrm>
          <a:off x="22199600" y="64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67854</xdr:rowOff>
    </xdr:from>
    <xdr:to>
      <xdr:col>112</xdr:col>
      <xdr:colOff>38100</xdr:colOff>
      <xdr:row>38</xdr:row>
      <xdr:rowOff>169454</xdr:rowOff>
    </xdr:to>
    <xdr:sp macro="" textlink="">
      <xdr:nvSpPr>
        <xdr:cNvPr id="494" name="楕円 493">
          <a:extLst>
            <a:ext uri="{FF2B5EF4-FFF2-40B4-BE49-F238E27FC236}">
              <a16:creationId xmlns:a16="http://schemas.microsoft.com/office/drawing/2014/main" id="{32B34DB1-AF2B-44D6-AB25-CBE59A7AF71D}"/>
            </a:ext>
          </a:extLst>
        </xdr:cNvPr>
        <xdr:cNvSpPr/>
      </xdr:nvSpPr>
      <xdr:spPr>
        <a:xfrm>
          <a:off x="21272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115388</xdr:rowOff>
    </xdr:from>
    <xdr:to>
      <xdr:col>116</xdr:col>
      <xdr:colOff>63500</xdr:colOff>
      <xdr:row>38</xdr:row>
      <xdr:rowOff>118654</xdr:rowOff>
    </xdr:to>
    <xdr:cxnSp macro="">
      <xdr:nvCxnSpPr>
        <xdr:cNvPr id="495" name="直線コネクタ 494">
          <a:extLst>
            <a:ext uri="{FF2B5EF4-FFF2-40B4-BE49-F238E27FC236}">
              <a16:creationId xmlns:a16="http://schemas.microsoft.com/office/drawing/2014/main" id="{0A28FEE0-1086-4989-94AD-10FB99E0300B}"/>
            </a:ext>
          </a:extLst>
        </xdr:cNvPr>
        <xdr:cNvCxnSpPr/>
      </xdr:nvCxnSpPr>
      <xdr:spPr>
        <a:xfrm flipV="1">
          <a:off x="21323300" y="663048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61323</xdr:rowOff>
    </xdr:from>
    <xdr:to>
      <xdr:col>107</xdr:col>
      <xdr:colOff>101600</xdr:colOff>
      <xdr:row>38</xdr:row>
      <xdr:rowOff>162923</xdr:rowOff>
    </xdr:to>
    <xdr:sp macro="" textlink="">
      <xdr:nvSpPr>
        <xdr:cNvPr id="496" name="楕円 495">
          <a:extLst>
            <a:ext uri="{FF2B5EF4-FFF2-40B4-BE49-F238E27FC236}">
              <a16:creationId xmlns:a16="http://schemas.microsoft.com/office/drawing/2014/main" id="{14C25F4F-4211-413C-9098-EC05F687FBA4}"/>
            </a:ext>
          </a:extLst>
        </xdr:cNvPr>
        <xdr:cNvSpPr/>
      </xdr:nvSpPr>
      <xdr:spPr>
        <a:xfrm>
          <a:off x="20383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112123</xdr:rowOff>
    </xdr:from>
    <xdr:to>
      <xdr:col>111</xdr:col>
      <xdr:colOff>177800</xdr:colOff>
      <xdr:row>38</xdr:row>
      <xdr:rowOff>118654</xdr:rowOff>
    </xdr:to>
    <xdr:cxnSp macro="">
      <xdr:nvCxnSpPr>
        <xdr:cNvPr id="497" name="直線コネクタ 496">
          <a:extLst>
            <a:ext uri="{FF2B5EF4-FFF2-40B4-BE49-F238E27FC236}">
              <a16:creationId xmlns:a16="http://schemas.microsoft.com/office/drawing/2014/main" id="{331C5F02-82B6-458B-AFDF-FB55D3C1A1D3}"/>
            </a:ext>
          </a:extLst>
        </xdr:cNvPr>
        <xdr:cNvCxnSpPr/>
      </xdr:nvCxnSpPr>
      <xdr:spPr>
        <a:xfrm>
          <a:off x="20434300" y="66272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54791</xdr:rowOff>
    </xdr:from>
    <xdr:to>
      <xdr:col>102</xdr:col>
      <xdr:colOff>165100</xdr:colOff>
      <xdr:row>38</xdr:row>
      <xdr:rowOff>156391</xdr:rowOff>
    </xdr:to>
    <xdr:sp macro="" textlink="">
      <xdr:nvSpPr>
        <xdr:cNvPr id="498" name="楕円 497">
          <a:extLst>
            <a:ext uri="{FF2B5EF4-FFF2-40B4-BE49-F238E27FC236}">
              <a16:creationId xmlns:a16="http://schemas.microsoft.com/office/drawing/2014/main" id="{81D71830-CD03-4149-92E4-28828133C3D4}"/>
            </a:ext>
          </a:extLst>
        </xdr:cNvPr>
        <xdr:cNvSpPr/>
      </xdr:nvSpPr>
      <xdr:spPr>
        <a:xfrm>
          <a:off x="19494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105591</xdr:rowOff>
    </xdr:from>
    <xdr:to>
      <xdr:col>107</xdr:col>
      <xdr:colOff>50800</xdr:colOff>
      <xdr:row>38</xdr:row>
      <xdr:rowOff>112123</xdr:rowOff>
    </xdr:to>
    <xdr:cxnSp macro="">
      <xdr:nvCxnSpPr>
        <xdr:cNvPr id="499" name="直線コネクタ 498">
          <a:extLst>
            <a:ext uri="{FF2B5EF4-FFF2-40B4-BE49-F238E27FC236}">
              <a16:creationId xmlns:a16="http://schemas.microsoft.com/office/drawing/2014/main" id="{39D32888-D3D5-4436-82E9-BDF62AAFB36E}"/>
            </a:ext>
          </a:extLst>
        </xdr:cNvPr>
        <xdr:cNvCxnSpPr/>
      </xdr:nvCxnSpPr>
      <xdr:spPr>
        <a:xfrm>
          <a:off x="19545300" y="66206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500" name="楕円 499">
          <a:extLst>
            <a:ext uri="{FF2B5EF4-FFF2-40B4-BE49-F238E27FC236}">
              <a16:creationId xmlns:a16="http://schemas.microsoft.com/office/drawing/2014/main" id="{97416DEB-A75A-4314-994A-459ECAE49C48}"/>
            </a:ext>
          </a:extLst>
        </xdr:cNvPr>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105591</xdr:rowOff>
    </xdr:to>
    <xdr:cxnSp macro="">
      <xdr:nvCxnSpPr>
        <xdr:cNvPr id="501" name="直線コネクタ 500">
          <a:extLst>
            <a:ext uri="{FF2B5EF4-FFF2-40B4-BE49-F238E27FC236}">
              <a16:creationId xmlns:a16="http://schemas.microsoft.com/office/drawing/2014/main" id="{4D74977D-2933-46F0-99AD-9CB3645E73CE}"/>
            </a:ext>
          </a:extLst>
        </xdr:cNvPr>
        <xdr:cNvCxnSpPr/>
      </xdr:nvCxnSpPr>
      <xdr:spPr>
        <a:xfrm>
          <a:off x="18656300" y="66141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556D4DDE-7B58-44B9-949C-6E866DB14CD7}"/>
            </a:ext>
          </a:extLst>
        </xdr:cNvPr>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2C57CF9-0083-4D41-9834-F7D97CE7E766}"/>
            </a:ext>
          </a:extLst>
        </xdr:cNvPr>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4B9FB6B-C439-4653-AE42-8B2B23D7FEDB}"/>
            </a:ext>
          </a:extLst>
        </xdr:cNvPr>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22D36910-0CF5-44D8-827D-95F731988F92}"/>
            </a:ext>
          </a:extLst>
        </xdr:cNvPr>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14531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115AF1E8-E877-4C9B-81ED-3FF2D98E9155}"/>
            </a:ext>
          </a:extLst>
        </xdr:cNvPr>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8000</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808B7780-BA55-468A-A8DD-36F6741A2456}"/>
            </a:ext>
          </a:extLst>
        </xdr:cNvPr>
        <xdr:cNvSpPr txBox="1"/>
      </xdr:nvSpPr>
      <xdr:spPr>
        <a:xfrm>
          <a:off x="20199427"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1469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D8198B5-A22F-4D41-97B6-F9D96F3AFA4B}"/>
            </a:ext>
          </a:extLst>
        </xdr:cNvPr>
        <xdr:cNvSpPr txBox="1"/>
      </xdr:nvSpPr>
      <xdr:spPr>
        <a:xfrm>
          <a:off x="19310427"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12BE759-2C48-4140-B30A-F16C091DE6B4}"/>
            </a:ext>
          </a:extLst>
        </xdr:cNvPr>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F127EA5F-2EAD-4F83-AD06-C882B6EBB5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EDEA439-1D54-42F5-984E-53131249BD3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77CBB996-A342-4AF1-91AF-FB3FA76177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F64BAD92-DF1C-4EF7-9292-DA3E80951E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EA2C6728-E663-4C6D-939A-8B076DB798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D735C0-1B28-4B2D-BEC7-B93B6A995E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AC33DD96-F768-454C-B593-4D76F1BC703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D9AF2239-054A-4212-812F-29245FC21FA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96EE99A1-7F5F-4BD8-B609-A0E6403864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CF701B23-1EC3-41F3-9233-1849B08021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53D9D749-4A40-4E6D-96F5-A4A7C3470D5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116633E6-83F2-49A1-A21F-5BFC28287F4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5F6A5A6D-BF23-4784-8573-8AC123F1ABD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DC2AD91E-D25A-4059-A5C5-F7F70BADB08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7DCF39D0-5AA6-4911-B0F0-8E5BD77FC1D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FA5D4E4E-C3A4-4613-8374-B71EC60A531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F35108AC-F414-45AF-9876-9690A30172E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B7E5C30E-B420-4DC8-89C9-42E2B0A9E69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34FA914D-D2FC-49FB-9BEF-FCF8F843349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F6637AC9-777B-4DB1-BED1-C874ACCDB45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7D0713E2-91B0-4C9D-8868-6D0D5766BCF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7311A210-F08E-4405-A0B9-6940F46719E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E23EAA7A-F93C-48F5-ABB5-E29B624A640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51C2760-D37C-4A6C-8094-4DA0E9CEB70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0A4AFC6B-98E8-4B82-B5A4-D2D15AC9D902}"/>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729FFAA3-751D-473E-9F60-14E4B598CB3A}"/>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12F24524-B575-4862-A032-2DE4F6FD1EAB}"/>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77275803-B9A3-4F50-8C67-BDF8535EB063}"/>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B6928F6B-4F68-4BF9-A2ED-AD91143BDB4B}"/>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91FFA3CD-DD65-4BEE-83EE-E607C5EEE472}"/>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E56988CB-B7A4-4BE7-8736-E3F4A7D8602D}"/>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CDACF94C-BE7B-4276-BA34-CF831C015CAE}"/>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13501980-B9BD-41D3-BFBA-8C9B1D85E925}"/>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0A74C64F-5340-4F67-9240-B0E2FEBB3193}"/>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02AE503C-382F-40D3-8151-76071A4C3E53}"/>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C118DFB-5FA4-44E8-A08E-32DA6780983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24AC992-2DED-4793-944E-705C5DF9645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6571E3B-A75C-417A-8200-3DA39F91F0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89F56CA-B2EA-467C-9479-CC15FA93448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9A7FD4C-C25A-4017-90F9-65932293CE2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50" name="楕円 549">
          <a:extLst>
            <a:ext uri="{FF2B5EF4-FFF2-40B4-BE49-F238E27FC236}">
              <a16:creationId xmlns:a16="http://schemas.microsoft.com/office/drawing/2014/main" id="{F542797C-DE9D-40F8-AE54-3D5CDDE54894}"/>
            </a:ext>
          </a:extLst>
        </xdr:cNvPr>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6367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353AF4F3-CC94-4F68-8D1F-E63C4DA14018}"/>
            </a:ext>
          </a:extLst>
        </xdr:cNvPr>
        <xdr:cNvSpPr txBox="1"/>
      </xdr:nvSpPr>
      <xdr:spPr>
        <a:xfrm>
          <a:off x="16357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114935</xdr:rowOff>
    </xdr:from>
    <xdr:to>
      <xdr:col>81</xdr:col>
      <xdr:colOff>101600</xdr:colOff>
      <xdr:row>58</xdr:row>
      <xdr:rowOff>45085</xdr:rowOff>
    </xdr:to>
    <xdr:sp macro="" textlink="">
      <xdr:nvSpPr>
        <xdr:cNvPr id="552" name="楕円 551">
          <a:extLst>
            <a:ext uri="{FF2B5EF4-FFF2-40B4-BE49-F238E27FC236}">
              <a16:creationId xmlns:a16="http://schemas.microsoft.com/office/drawing/2014/main" id="{8AE5CD72-74C1-4D39-A8B9-09AB58249941}"/>
            </a:ext>
          </a:extLst>
        </xdr:cNvPr>
        <xdr:cNvSpPr/>
      </xdr:nvSpPr>
      <xdr:spPr>
        <a:xfrm>
          <a:off x="15430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165735</xdr:rowOff>
    </xdr:from>
    <xdr:to>
      <xdr:col>85</xdr:col>
      <xdr:colOff>127000</xdr:colOff>
      <xdr:row>58</xdr:row>
      <xdr:rowOff>34290</xdr:rowOff>
    </xdr:to>
    <xdr:cxnSp macro="">
      <xdr:nvCxnSpPr>
        <xdr:cNvPr id="553" name="直線コネクタ 552">
          <a:extLst>
            <a:ext uri="{FF2B5EF4-FFF2-40B4-BE49-F238E27FC236}">
              <a16:creationId xmlns:a16="http://schemas.microsoft.com/office/drawing/2014/main" id="{5F8780C4-7BE3-4BC0-B331-B5BA81EA96B0}"/>
            </a:ext>
          </a:extLst>
        </xdr:cNvPr>
        <xdr:cNvCxnSpPr/>
      </xdr:nvCxnSpPr>
      <xdr:spPr>
        <a:xfrm>
          <a:off x="15481300" y="99383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73025</xdr:rowOff>
    </xdr:from>
    <xdr:to>
      <xdr:col>76</xdr:col>
      <xdr:colOff>165100</xdr:colOff>
      <xdr:row>58</xdr:row>
      <xdr:rowOff>3175</xdr:rowOff>
    </xdr:to>
    <xdr:sp macro="" textlink="">
      <xdr:nvSpPr>
        <xdr:cNvPr id="554" name="楕円 553">
          <a:extLst>
            <a:ext uri="{FF2B5EF4-FFF2-40B4-BE49-F238E27FC236}">
              <a16:creationId xmlns:a16="http://schemas.microsoft.com/office/drawing/2014/main" id="{33313BB9-896F-4241-8559-6D013612F64D}"/>
            </a:ext>
          </a:extLst>
        </xdr:cNvPr>
        <xdr:cNvSpPr/>
      </xdr:nvSpPr>
      <xdr:spPr>
        <a:xfrm>
          <a:off x="14541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123825</xdr:rowOff>
    </xdr:from>
    <xdr:to>
      <xdr:col>81</xdr:col>
      <xdr:colOff>50800</xdr:colOff>
      <xdr:row>57</xdr:row>
      <xdr:rowOff>165735</xdr:rowOff>
    </xdr:to>
    <xdr:cxnSp macro="">
      <xdr:nvCxnSpPr>
        <xdr:cNvPr id="555" name="直線コネクタ 554">
          <a:extLst>
            <a:ext uri="{FF2B5EF4-FFF2-40B4-BE49-F238E27FC236}">
              <a16:creationId xmlns:a16="http://schemas.microsoft.com/office/drawing/2014/main" id="{D80D1BF4-F77E-47E9-AB3B-5BD2AAF2DE31}"/>
            </a:ext>
          </a:extLst>
        </xdr:cNvPr>
        <xdr:cNvCxnSpPr/>
      </xdr:nvCxnSpPr>
      <xdr:spPr>
        <a:xfrm>
          <a:off x="14592300" y="98964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33020</xdr:rowOff>
    </xdr:from>
    <xdr:to>
      <xdr:col>72</xdr:col>
      <xdr:colOff>38100</xdr:colOff>
      <xdr:row>57</xdr:row>
      <xdr:rowOff>134620</xdr:rowOff>
    </xdr:to>
    <xdr:sp macro="" textlink="">
      <xdr:nvSpPr>
        <xdr:cNvPr id="556" name="楕円 555">
          <a:extLst>
            <a:ext uri="{FF2B5EF4-FFF2-40B4-BE49-F238E27FC236}">
              <a16:creationId xmlns:a16="http://schemas.microsoft.com/office/drawing/2014/main" id="{AFB4AA10-69B6-4DBE-8D6A-091EA547F1A8}"/>
            </a:ext>
          </a:extLst>
        </xdr:cNvPr>
        <xdr:cNvSpPr/>
      </xdr:nvSpPr>
      <xdr:spPr>
        <a:xfrm>
          <a:off x="13652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83820</xdr:rowOff>
    </xdr:from>
    <xdr:to>
      <xdr:col>76</xdr:col>
      <xdr:colOff>114300</xdr:colOff>
      <xdr:row>57</xdr:row>
      <xdr:rowOff>123825</xdr:rowOff>
    </xdr:to>
    <xdr:cxnSp macro="">
      <xdr:nvCxnSpPr>
        <xdr:cNvPr id="557" name="直線コネクタ 556">
          <a:extLst>
            <a:ext uri="{FF2B5EF4-FFF2-40B4-BE49-F238E27FC236}">
              <a16:creationId xmlns:a16="http://schemas.microsoft.com/office/drawing/2014/main" id="{13D72768-2630-4B25-B3DF-C043D2EADDF9}"/>
            </a:ext>
          </a:extLst>
        </xdr:cNvPr>
        <xdr:cNvCxnSpPr/>
      </xdr:nvCxnSpPr>
      <xdr:spPr>
        <a:xfrm>
          <a:off x="13703300" y="98564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162560</xdr:rowOff>
    </xdr:from>
    <xdr:to>
      <xdr:col>67</xdr:col>
      <xdr:colOff>101600</xdr:colOff>
      <xdr:row>57</xdr:row>
      <xdr:rowOff>92710</xdr:rowOff>
    </xdr:to>
    <xdr:sp macro="" textlink="">
      <xdr:nvSpPr>
        <xdr:cNvPr id="558" name="楕円 557">
          <a:extLst>
            <a:ext uri="{FF2B5EF4-FFF2-40B4-BE49-F238E27FC236}">
              <a16:creationId xmlns:a16="http://schemas.microsoft.com/office/drawing/2014/main" id="{B7AAB824-BAFE-4353-BA36-CDC38525137B}"/>
            </a:ext>
          </a:extLst>
        </xdr:cNvPr>
        <xdr:cNvSpPr/>
      </xdr:nvSpPr>
      <xdr:spPr>
        <a:xfrm>
          <a:off x="12763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41910</xdr:rowOff>
    </xdr:from>
    <xdr:to>
      <xdr:col>71</xdr:col>
      <xdr:colOff>177800</xdr:colOff>
      <xdr:row>57</xdr:row>
      <xdr:rowOff>83820</xdr:rowOff>
    </xdr:to>
    <xdr:cxnSp macro="">
      <xdr:nvCxnSpPr>
        <xdr:cNvPr id="559" name="直線コネクタ 558">
          <a:extLst>
            <a:ext uri="{FF2B5EF4-FFF2-40B4-BE49-F238E27FC236}">
              <a16:creationId xmlns:a16="http://schemas.microsoft.com/office/drawing/2014/main" id="{E8B5CF14-CF4C-43EF-962E-408ADB5BA88F}"/>
            </a:ext>
          </a:extLst>
        </xdr:cNvPr>
        <xdr:cNvCxnSpPr/>
      </xdr:nvCxnSpPr>
      <xdr:spPr>
        <a:xfrm>
          <a:off x="12814300" y="9814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560" name="n_1aveValue【学校施設】&#10;有形固定資産減価償却率">
          <a:extLst>
            <a:ext uri="{FF2B5EF4-FFF2-40B4-BE49-F238E27FC236}">
              <a16:creationId xmlns:a16="http://schemas.microsoft.com/office/drawing/2014/main" id="{FA212E60-B915-41FB-ADAC-BC3F9B1EDFED}"/>
            </a:ext>
          </a:extLst>
        </xdr:cNvPr>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8AB6232C-8C8E-4152-B0A1-7058941372BB}"/>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62" name="n_3aveValue【学校施設】&#10;有形固定資産減価償却率">
          <a:extLst>
            <a:ext uri="{FF2B5EF4-FFF2-40B4-BE49-F238E27FC236}">
              <a16:creationId xmlns:a16="http://schemas.microsoft.com/office/drawing/2014/main" id="{73F8496F-5BCF-4273-ABBD-B9FAF4D2CE78}"/>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3" name="n_4aveValue【学校施設】&#10;有形固定資産減価償却率">
          <a:extLst>
            <a:ext uri="{FF2B5EF4-FFF2-40B4-BE49-F238E27FC236}">
              <a16:creationId xmlns:a16="http://schemas.microsoft.com/office/drawing/2014/main" id="{119B1186-0521-4550-937D-437E6F900FDC}"/>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61612</xdr:rowOff>
    </xdr:from>
    <xdr:ext cx="405111" cy="259045"/>
    <xdr:sp macro="" textlink="">
      <xdr:nvSpPr>
        <xdr:cNvPr id="564" name="n_1mainValue【学校施設】&#10;有形固定資産減価償却率">
          <a:extLst>
            <a:ext uri="{FF2B5EF4-FFF2-40B4-BE49-F238E27FC236}">
              <a16:creationId xmlns:a16="http://schemas.microsoft.com/office/drawing/2014/main" id="{97BF6405-E9F9-4656-9B58-11363FA82F0C}"/>
            </a:ext>
          </a:extLst>
        </xdr:cNvPr>
        <xdr:cNvSpPr txBox="1"/>
      </xdr:nvSpPr>
      <xdr:spPr>
        <a:xfrm>
          <a:off x="15266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19702</xdr:rowOff>
    </xdr:from>
    <xdr:ext cx="405111" cy="259045"/>
    <xdr:sp macro="" textlink="">
      <xdr:nvSpPr>
        <xdr:cNvPr id="565" name="n_2mainValue【学校施設】&#10;有形固定資産減価償却率">
          <a:extLst>
            <a:ext uri="{FF2B5EF4-FFF2-40B4-BE49-F238E27FC236}">
              <a16:creationId xmlns:a16="http://schemas.microsoft.com/office/drawing/2014/main" id="{FC310ABC-146C-4C39-B308-E431CFDFB2B0}"/>
            </a:ext>
          </a:extLst>
        </xdr:cNvPr>
        <xdr:cNvSpPr txBox="1"/>
      </xdr:nvSpPr>
      <xdr:spPr>
        <a:xfrm>
          <a:off x="14389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151147</xdr:rowOff>
    </xdr:from>
    <xdr:ext cx="405111" cy="259045"/>
    <xdr:sp macro="" textlink="">
      <xdr:nvSpPr>
        <xdr:cNvPr id="566" name="n_3mainValue【学校施設】&#10;有形固定資産減価償却率">
          <a:extLst>
            <a:ext uri="{FF2B5EF4-FFF2-40B4-BE49-F238E27FC236}">
              <a16:creationId xmlns:a16="http://schemas.microsoft.com/office/drawing/2014/main" id="{A98764CA-C731-49F0-8ACA-2F077EFF4498}"/>
            </a:ext>
          </a:extLst>
        </xdr:cNvPr>
        <xdr:cNvSpPr txBox="1"/>
      </xdr:nvSpPr>
      <xdr:spPr>
        <a:xfrm>
          <a:off x="13500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109237</xdr:rowOff>
    </xdr:from>
    <xdr:ext cx="405111" cy="259045"/>
    <xdr:sp macro="" textlink="">
      <xdr:nvSpPr>
        <xdr:cNvPr id="567" name="n_4mainValue【学校施設】&#10;有形固定資産減価償却率">
          <a:extLst>
            <a:ext uri="{FF2B5EF4-FFF2-40B4-BE49-F238E27FC236}">
              <a16:creationId xmlns:a16="http://schemas.microsoft.com/office/drawing/2014/main" id="{53B542F8-F22E-4011-B5F5-827C466364E4}"/>
            </a:ext>
          </a:extLst>
        </xdr:cNvPr>
        <xdr:cNvSpPr txBox="1"/>
      </xdr:nvSpPr>
      <xdr:spPr>
        <a:xfrm>
          <a:off x="12611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BAFD4A82-4316-48AC-A4CB-3E659FF30D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6704A0C9-ED2A-4ABE-8054-7BAD87784D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B9134DBF-87D7-44C9-BFCC-0AFD672DA6D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9FB045C-D342-4A22-A95C-A9B055566BA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B1185F24-18EB-47FB-AEF5-B435B98FB5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7B92079B-DFB8-4BF2-AE0C-CEC8488044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D8E0E676-BCCA-48C4-A9A0-B61127234E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AAA1A396-C228-4C53-8514-875FAF82CF5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AD2B2FBB-51C7-453E-9810-3364C16AAE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127B15A8-A917-41C9-BFE9-1BFD30A2F2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F7BC82E0-F2A6-4D6D-9D33-7CA995F8659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D5DB3E51-06A0-4A0E-8F1D-A260845FF41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6F60E9D1-5A50-4EBD-A50A-7E3EFC1A991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4E79C950-0A92-4985-932A-C2C689BB50A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EF628C1D-0E07-418A-8F96-310DD5DE85D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3B754962-B184-4DA9-8F9A-73B1F5D3BF4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9DFC9B11-A4E4-4C82-8EB3-12A0173B8BD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DA24B6B3-4647-41CA-A518-6C7A9044AA1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80437F4A-FA23-40FF-9218-7CCC182B178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7E0FBCF3-93E2-46D3-8DEC-24226F8467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20D3FA15-0FCB-4195-97E3-BEE62A92828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3681FBAE-9653-45C7-AA61-400CDE4FE6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9BFEB70B-D70E-42C4-AC50-39543069D15F}"/>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31C08E41-F01F-4C88-AC24-AD68B3F1008C}"/>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E175645F-0587-4B8A-9E3B-0B6299DD6EB9}"/>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4E2C87BB-B291-475B-8D7D-1F404B0178CD}"/>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08E8FA0F-022B-4926-B718-0368703FC9A9}"/>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a:extLst>
            <a:ext uri="{FF2B5EF4-FFF2-40B4-BE49-F238E27FC236}">
              <a16:creationId xmlns:a16="http://schemas.microsoft.com/office/drawing/2014/main" id="{85FF9693-462B-4F18-9B89-0DFCC5BE089E}"/>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013AEA58-5D40-429B-B7A5-94C05F1E43D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C291F92D-4099-4B9C-A1D6-6653D62B28FC}"/>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1A1B4256-911B-4C4D-B935-C732F10EA861}"/>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49055D24-CCD4-4D3F-A567-43923A1E3B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81F5ED38-BE38-4B89-A79C-9EFA8860DF6A}"/>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651FF7D-5683-4AA6-BA6F-E5E8252D81C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1042EAB-924E-4C81-97D1-C58B73E608D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01A32FF-3230-4B8F-8B40-B7C322214C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535C63C-3E35-4C56-BC4A-FEC1E055110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78F7FDD-90DC-48FA-B51E-2D5CA1D4A0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111049</xdr:rowOff>
    </xdr:from>
    <xdr:to>
      <xdr:col>116</xdr:col>
      <xdr:colOff>114300</xdr:colOff>
      <xdr:row>63</xdr:row>
      <xdr:rowOff>41199</xdr:rowOff>
    </xdr:to>
    <xdr:sp macro="" textlink="">
      <xdr:nvSpPr>
        <xdr:cNvPr id="606" name="楕円 605">
          <a:extLst>
            <a:ext uri="{FF2B5EF4-FFF2-40B4-BE49-F238E27FC236}">
              <a16:creationId xmlns:a16="http://schemas.microsoft.com/office/drawing/2014/main" id="{EA353B4D-480F-4578-AE4C-45D6768D7770}"/>
            </a:ext>
          </a:extLst>
        </xdr:cNvPr>
        <xdr:cNvSpPr/>
      </xdr:nvSpPr>
      <xdr:spPr>
        <a:xfrm>
          <a:off x="221107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25976</xdr:rowOff>
    </xdr:from>
    <xdr:ext cx="469744" cy="259045"/>
    <xdr:sp macro="" textlink="">
      <xdr:nvSpPr>
        <xdr:cNvPr id="607" name="【学校施設】&#10;一人当たり面積該当値テキスト">
          <a:extLst>
            <a:ext uri="{FF2B5EF4-FFF2-40B4-BE49-F238E27FC236}">
              <a16:creationId xmlns:a16="http://schemas.microsoft.com/office/drawing/2014/main" id="{B135E844-F779-4802-A8EE-B1C4A594CEFC}"/>
            </a:ext>
          </a:extLst>
        </xdr:cNvPr>
        <xdr:cNvSpPr txBox="1"/>
      </xdr:nvSpPr>
      <xdr:spPr>
        <a:xfrm>
          <a:off x="22199600" y="1065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112420</xdr:rowOff>
    </xdr:from>
    <xdr:to>
      <xdr:col>112</xdr:col>
      <xdr:colOff>38100</xdr:colOff>
      <xdr:row>63</xdr:row>
      <xdr:rowOff>42570</xdr:rowOff>
    </xdr:to>
    <xdr:sp macro="" textlink="">
      <xdr:nvSpPr>
        <xdr:cNvPr id="608" name="楕円 607">
          <a:extLst>
            <a:ext uri="{FF2B5EF4-FFF2-40B4-BE49-F238E27FC236}">
              <a16:creationId xmlns:a16="http://schemas.microsoft.com/office/drawing/2014/main" id="{69F4E08D-CFD2-49D2-BE7E-B640E7B82CCE}"/>
            </a:ext>
          </a:extLst>
        </xdr:cNvPr>
        <xdr:cNvSpPr/>
      </xdr:nvSpPr>
      <xdr:spPr>
        <a:xfrm>
          <a:off x="21272500" y="10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161849</xdr:rowOff>
    </xdr:from>
    <xdr:to>
      <xdr:col>116</xdr:col>
      <xdr:colOff>63500</xdr:colOff>
      <xdr:row>62</xdr:row>
      <xdr:rowOff>163220</xdr:rowOff>
    </xdr:to>
    <xdr:cxnSp macro="">
      <xdr:nvCxnSpPr>
        <xdr:cNvPr id="609" name="直線コネクタ 608">
          <a:extLst>
            <a:ext uri="{FF2B5EF4-FFF2-40B4-BE49-F238E27FC236}">
              <a16:creationId xmlns:a16="http://schemas.microsoft.com/office/drawing/2014/main" id="{03F77AE3-9B6F-4E51-B6DB-9BEDDB8B9D14}"/>
            </a:ext>
          </a:extLst>
        </xdr:cNvPr>
        <xdr:cNvCxnSpPr/>
      </xdr:nvCxnSpPr>
      <xdr:spPr>
        <a:xfrm flipV="1">
          <a:off x="21323300" y="1079174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108306</xdr:rowOff>
    </xdr:from>
    <xdr:to>
      <xdr:col>107</xdr:col>
      <xdr:colOff>101600</xdr:colOff>
      <xdr:row>63</xdr:row>
      <xdr:rowOff>38456</xdr:rowOff>
    </xdr:to>
    <xdr:sp macro="" textlink="">
      <xdr:nvSpPr>
        <xdr:cNvPr id="610" name="楕円 609">
          <a:extLst>
            <a:ext uri="{FF2B5EF4-FFF2-40B4-BE49-F238E27FC236}">
              <a16:creationId xmlns:a16="http://schemas.microsoft.com/office/drawing/2014/main" id="{89B4D4FE-B479-4C4C-AE5E-48A0B235A0CC}"/>
            </a:ext>
          </a:extLst>
        </xdr:cNvPr>
        <xdr:cNvSpPr/>
      </xdr:nvSpPr>
      <xdr:spPr>
        <a:xfrm>
          <a:off x="20383500" y="10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159106</xdr:rowOff>
    </xdr:from>
    <xdr:to>
      <xdr:col>111</xdr:col>
      <xdr:colOff>177800</xdr:colOff>
      <xdr:row>62</xdr:row>
      <xdr:rowOff>163220</xdr:rowOff>
    </xdr:to>
    <xdr:cxnSp macro="">
      <xdr:nvCxnSpPr>
        <xdr:cNvPr id="611" name="直線コネクタ 610">
          <a:extLst>
            <a:ext uri="{FF2B5EF4-FFF2-40B4-BE49-F238E27FC236}">
              <a16:creationId xmlns:a16="http://schemas.microsoft.com/office/drawing/2014/main" id="{2C8E7190-07C4-48AC-B95F-92BC4185018C}"/>
            </a:ext>
          </a:extLst>
        </xdr:cNvPr>
        <xdr:cNvCxnSpPr/>
      </xdr:nvCxnSpPr>
      <xdr:spPr>
        <a:xfrm>
          <a:off x="20434300" y="1078900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102819</xdr:rowOff>
    </xdr:from>
    <xdr:to>
      <xdr:col>102</xdr:col>
      <xdr:colOff>165100</xdr:colOff>
      <xdr:row>63</xdr:row>
      <xdr:rowOff>32969</xdr:rowOff>
    </xdr:to>
    <xdr:sp macro="" textlink="">
      <xdr:nvSpPr>
        <xdr:cNvPr id="612" name="楕円 611">
          <a:extLst>
            <a:ext uri="{FF2B5EF4-FFF2-40B4-BE49-F238E27FC236}">
              <a16:creationId xmlns:a16="http://schemas.microsoft.com/office/drawing/2014/main" id="{D28468F0-276A-4811-AFC2-59C44826E43A}"/>
            </a:ext>
          </a:extLst>
        </xdr:cNvPr>
        <xdr:cNvSpPr/>
      </xdr:nvSpPr>
      <xdr:spPr>
        <a:xfrm>
          <a:off x="19494500" y="107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153619</xdr:rowOff>
    </xdr:from>
    <xdr:to>
      <xdr:col>107</xdr:col>
      <xdr:colOff>50800</xdr:colOff>
      <xdr:row>62</xdr:row>
      <xdr:rowOff>159106</xdr:rowOff>
    </xdr:to>
    <xdr:cxnSp macro="">
      <xdr:nvCxnSpPr>
        <xdr:cNvPr id="613" name="直線コネクタ 612">
          <a:extLst>
            <a:ext uri="{FF2B5EF4-FFF2-40B4-BE49-F238E27FC236}">
              <a16:creationId xmlns:a16="http://schemas.microsoft.com/office/drawing/2014/main" id="{8C4B4943-3913-4295-B02D-D55161965839}"/>
            </a:ext>
          </a:extLst>
        </xdr:cNvPr>
        <xdr:cNvCxnSpPr/>
      </xdr:nvCxnSpPr>
      <xdr:spPr>
        <a:xfrm>
          <a:off x="19545300" y="1078351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macro="" textlink="">
      <xdr:nvSpPr>
        <xdr:cNvPr id="614" name="楕円 613">
          <a:extLst>
            <a:ext uri="{FF2B5EF4-FFF2-40B4-BE49-F238E27FC236}">
              <a16:creationId xmlns:a16="http://schemas.microsoft.com/office/drawing/2014/main" id="{3A84DDDE-7005-4602-A05D-A9CDBA6B7C58}"/>
            </a:ext>
          </a:extLst>
        </xdr:cNvPr>
        <xdr:cNvSpPr/>
      </xdr:nvSpPr>
      <xdr:spPr>
        <a:xfrm>
          <a:off x="18605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62</xdr:row>
      <xdr:rowOff>153619</xdr:rowOff>
    </xdr:to>
    <xdr:cxnSp macro="">
      <xdr:nvCxnSpPr>
        <xdr:cNvPr id="615" name="直線コネクタ 614">
          <a:extLst>
            <a:ext uri="{FF2B5EF4-FFF2-40B4-BE49-F238E27FC236}">
              <a16:creationId xmlns:a16="http://schemas.microsoft.com/office/drawing/2014/main" id="{6383E83F-2454-4C9D-AD0A-8F6E9E37506B}"/>
            </a:ext>
          </a:extLst>
        </xdr:cNvPr>
        <xdr:cNvCxnSpPr/>
      </xdr:nvCxnSpPr>
      <xdr:spPr>
        <a:xfrm>
          <a:off x="18656300" y="1077620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a:extLst>
            <a:ext uri="{FF2B5EF4-FFF2-40B4-BE49-F238E27FC236}">
              <a16:creationId xmlns:a16="http://schemas.microsoft.com/office/drawing/2014/main" id="{3FE53B8C-63E3-4226-9339-76A1BAC03314}"/>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617" name="n_2aveValue【学校施設】&#10;一人当たり面積">
          <a:extLst>
            <a:ext uri="{FF2B5EF4-FFF2-40B4-BE49-F238E27FC236}">
              <a16:creationId xmlns:a16="http://schemas.microsoft.com/office/drawing/2014/main" id="{BE77757D-B9ED-4E18-B5C9-B116158865C0}"/>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18" name="n_3aveValue【学校施設】&#10;一人当たり面積">
          <a:extLst>
            <a:ext uri="{FF2B5EF4-FFF2-40B4-BE49-F238E27FC236}">
              <a16:creationId xmlns:a16="http://schemas.microsoft.com/office/drawing/2014/main" id="{E2F6D836-7B50-49E5-AFCD-7E118DFA0FA8}"/>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19" name="n_4aveValue【学校施設】&#10;一人当たり面積">
          <a:extLst>
            <a:ext uri="{FF2B5EF4-FFF2-40B4-BE49-F238E27FC236}">
              <a16:creationId xmlns:a16="http://schemas.microsoft.com/office/drawing/2014/main" id="{011DD93E-F6C3-4BCE-BFDB-E65DFB6E4417}"/>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33697</xdr:rowOff>
    </xdr:from>
    <xdr:ext cx="469744" cy="259045"/>
    <xdr:sp macro="" textlink="">
      <xdr:nvSpPr>
        <xdr:cNvPr id="620" name="n_1mainValue【学校施設】&#10;一人当たり面積">
          <a:extLst>
            <a:ext uri="{FF2B5EF4-FFF2-40B4-BE49-F238E27FC236}">
              <a16:creationId xmlns:a16="http://schemas.microsoft.com/office/drawing/2014/main" id="{7FC6CBE3-B100-4654-9B36-F504CB0F9FF8}"/>
            </a:ext>
          </a:extLst>
        </xdr:cNvPr>
        <xdr:cNvSpPr txBox="1"/>
      </xdr:nvSpPr>
      <xdr:spPr>
        <a:xfrm>
          <a:off x="21075727" y="1083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29583</xdr:rowOff>
    </xdr:from>
    <xdr:ext cx="469744" cy="259045"/>
    <xdr:sp macro="" textlink="">
      <xdr:nvSpPr>
        <xdr:cNvPr id="621" name="n_2mainValue【学校施設】&#10;一人当たり面積">
          <a:extLst>
            <a:ext uri="{FF2B5EF4-FFF2-40B4-BE49-F238E27FC236}">
              <a16:creationId xmlns:a16="http://schemas.microsoft.com/office/drawing/2014/main" id="{56D695DE-DAD6-439F-B74F-A1580259A7C4}"/>
            </a:ext>
          </a:extLst>
        </xdr:cNvPr>
        <xdr:cNvSpPr txBox="1"/>
      </xdr:nvSpPr>
      <xdr:spPr>
        <a:xfrm>
          <a:off x="20199427" y="108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24096</xdr:rowOff>
    </xdr:from>
    <xdr:ext cx="469744" cy="259045"/>
    <xdr:sp macro="" textlink="">
      <xdr:nvSpPr>
        <xdr:cNvPr id="622" name="n_3mainValue【学校施設】&#10;一人当たり面積">
          <a:extLst>
            <a:ext uri="{FF2B5EF4-FFF2-40B4-BE49-F238E27FC236}">
              <a16:creationId xmlns:a16="http://schemas.microsoft.com/office/drawing/2014/main" id="{F9112200-6E90-4AB0-80B0-5839E5BB3338}"/>
            </a:ext>
          </a:extLst>
        </xdr:cNvPr>
        <xdr:cNvSpPr txBox="1"/>
      </xdr:nvSpPr>
      <xdr:spPr>
        <a:xfrm>
          <a:off x="19310427" y="1082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16781</xdr:rowOff>
    </xdr:from>
    <xdr:ext cx="469744" cy="259045"/>
    <xdr:sp macro="" textlink="">
      <xdr:nvSpPr>
        <xdr:cNvPr id="623" name="n_4mainValue【学校施設】&#10;一人当たり面積">
          <a:extLst>
            <a:ext uri="{FF2B5EF4-FFF2-40B4-BE49-F238E27FC236}">
              <a16:creationId xmlns:a16="http://schemas.microsoft.com/office/drawing/2014/main" id="{B7AB95B7-10CD-422E-B295-DED6A120A540}"/>
            </a:ext>
          </a:extLst>
        </xdr:cNvPr>
        <xdr:cNvSpPr txBox="1"/>
      </xdr:nvSpPr>
      <xdr:spPr>
        <a:xfrm>
          <a:off x="18421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B76B8D6A-7CE9-4753-A8E5-43EA625002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62830F19-7C0C-4B9C-8955-534033D493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951EB178-9035-4E10-BA44-6BDC6E5991F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36B47360-2062-4FCE-9CED-63145FD93A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A5E188BA-E060-4FCD-A7E5-B0EF35007CA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CB940C37-35BD-4992-A108-6344F8FA1D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8C3E2C18-E560-4D28-B8A2-0A46A218BFF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D838D9DA-F71B-4374-BDDD-229553804CE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D1538D72-BBE9-4C56-A835-D82D1D40679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60D277D3-D408-4484-99DB-E8427B7DEA7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E32B0465-9CA0-4587-84DD-4DC94E18873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94733707-4B8A-42C1-AC4C-CB4F4BA1DEE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48191774-F2BA-4785-A98A-4ECBC2DA0B8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C539D583-4C98-4299-97C2-B7CC25E8A07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3589D7B4-9161-4AE9-93E6-E91663A6B2F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7212027C-7E9D-4A3E-852D-943BA5D7515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6AFEE16-0040-42DC-B01C-7F36150976F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383686A4-E8A0-46CF-92E2-C9528A09D38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D3ADE63C-5616-4392-9823-A17F5C63235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74801AC8-DFB5-42C7-8340-8CD50051099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2799EB20-2FF9-43FB-9E87-759D6C73501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F08CBB4B-AD54-46E4-8C08-F38122ECA29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C45C2896-8F13-4E40-BD66-A01319DADE8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76CF103D-A0C5-42B7-A8EE-6064A4B0338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78388018-285D-4434-B564-556B27335635}"/>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0B53B289-CCEF-485F-8893-B46AB5EA90B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D2336C4-7BBC-46F2-9771-3E3464B1AD0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a:extLst>
            <a:ext uri="{FF2B5EF4-FFF2-40B4-BE49-F238E27FC236}">
              <a16:creationId xmlns:a16="http://schemas.microsoft.com/office/drawing/2014/main" id="{EE3E8A64-D66D-40BB-B28C-12E870D49E07}"/>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a:extLst>
            <a:ext uri="{FF2B5EF4-FFF2-40B4-BE49-F238E27FC236}">
              <a16:creationId xmlns:a16="http://schemas.microsoft.com/office/drawing/2014/main" id="{03BC4A77-D548-4A4C-840A-E3A55D939C29}"/>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83838</xdr:rowOff>
    </xdr:from>
    <xdr:ext cx="405111" cy="259045"/>
    <xdr:sp macro="" textlink="">
      <xdr:nvSpPr>
        <xdr:cNvPr id="653" name="【児童館】&#10;有形固定資産減価償却率平均値テキスト">
          <a:extLst>
            <a:ext uri="{FF2B5EF4-FFF2-40B4-BE49-F238E27FC236}">
              <a16:creationId xmlns:a16="http://schemas.microsoft.com/office/drawing/2014/main" id="{E805E7B1-A14A-43F9-828F-19B550764855}"/>
            </a:ext>
          </a:extLst>
        </xdr:cNvPr>
        <xdr:cNvSpPr txBox="1"/>
      </xdr:nvSpPr>
      <xdr:spPr>
        <a:xfrm>
          <a:off x="16357600" y="1397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a:extLst>
            <a:ext uri="{FF2B5EF4-FFF2-40B4-BE49-F238E27FC236}">
              <a16:creationId xmlns:a16="http://schemas.microsoft.com/office/drawing/2014/main" id="{B67A12D3-ECD9-4C73-9217-10003DC7CC7D}"/>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a:extLst>
            <a:ext uri="{FF2B5EF4-FFF2-40B4-BE49-F238E27FC236}">
              <a16:creationId xmlns:a16="http://schemas.microsoft.com/office/drawing/2014/main" id="{6FF2DEFD-3A9E-4410-9E18-39E66703E34D}"/>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656" name="フローチャート: 判断 655">
          <a:extLst>
            <a:ext uri="{FF2B5EF4-FFF2-40B4-BE49-F238E27FC236}">
              <a16:creationId xmlns:a16="http://schemas.microsoft.com/office/drawing/2014/main" id="{0CCD6913-2320-42A3-8BD9-7047C6A56418}"/>
            </a:ext>
          </a:extLst>
        </xdr:cNvPr>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57" name="フローチャート: 判断 656">
          <a:extLst>
            <a:ext uri="{FF2B5EF4-FFF2-40B4-BE49-F238E27FC236}">
              <a16:creationId xmlns:a16="http://schemas.microsoft.com/office/drawing/2014/main" id="{B08E9566-D5D9-487B-BA61-086B30B1EC87}"/>
            </a:ext>
          </a:extLst>
        </xdr:cNvPr>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658" name="フローチャート: 判断 657">
          <a:extLst>
            <a:ext uri="{FF2B5EF4-FFF2-40B4-BE49-F238E27FC236}">
              <a16:creationId xmlns:a16="http://schemas.microsoft.com/office/drawing/2014/main" id="{94AFB993-AC27-4B83-A51B-B8DCDD247A35}"/>
            </a:ext>
          </a:extLst>
        </xdr:cNvPr>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C7EF8AAA-BEFC-416F-9D75-2071DC0E900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FA5B32C-E50D-408D-908E-4769F2EC73B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FB280F8-CE01-4D7F-A5C8-4D5B8714371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F521184-317A-42A6-9C1A-9DB05B9524D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ACDE19D-271F-4573-BCD9-E5D3E97EAA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xdr:rowOff>
    </xdr:from>
    <xdr:to>
      <xdr:col>85</xdr:col>
      <xdr:colOff>177800</xdr:colOff>
      <xdr:row>79</xdr:row>
      <xdr:rowOff>117475</xdr:rowOff>
    </xdr:to>
    <xdr:sp macro="" textlink="">
      <xdr:nvSpPr>
        <xdr:cNvPr id="664" name="楕円 663">
          <a:extLst>
            <a:ext uri="{FF2B5EF4-FFF2-40B4-BE49-F238E27FC236}">
              <a16:creationId xmlns:a16="http://schemas.microsoft.com/office/drawing/2014/main" id="{C317498C-E178-4094-841C-AF7F515B7432}"/>
            </a:ext>
          </a:extLst>
        </xdr:cNvPr>
        <xdr:cNvSpPr/>
      </xdr:nvSpPr>
      <xdr:spPr>
        <a:xfrm>
          <a:off x="162687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38752</xdr:rowOff>
    </xdr:from>
    <xdr:ext cx="405111" cy="259045"/>
    <xdr:sp macro="" textlink="">
      <xdr:nvSpPr>
        <xdr:cNvPr id="665" name="【児童館】&#10;有形固定資産減価償却率該当値テキスト">
          <a:extLst>
            <a:ext uri="{FF2B5EF4-FFF2-40B4-BE49-F238E27FC236}">
              <a16:creationId xmlns:a16="http://schemas.microsoft.com/office/drawing/2014/main" id="{D0F12CE3-B77B-4EAC-81CE-E0AF6C4BD164}"/>
            </a:ext>
          </a:extLst>
        </xdr:cNvPr>
        <xdr:cNvSpPr txBox="1"/>
      </xdr:nvSpPr>
      <xdr:spPr>
        <a:xfrm>
          <a:off x="16357600"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145414</xdr:rowOff>
    </xdr:from>
    <xdr:to>
      <xdr:col>81</xdr:col>
      <xdr:colOff>101600</xdr:colOff>
      <xdr:row>79</xdr:row>
      <xdr:rowOff>75564</xdr:rowOff>
    </xdr:to>
    <xdr:sp macro="" textlink="">
      <xdr:nvSpPr>
        <xdr:cNvPr id="666" name="楕円 665">
          <a:extLst>
            <a:ext uri="{FF2B5EF4-FFF2-40B4-BE49-F238E27FC236}">
              <a16:creationId xmlns:a16="http://schemas.microsoft.com/office/drawing/2014/main" id="{D049134C-D733-4880-BFFF-A020A67ED055}"/>
            </a:ext>
          </a:extLst>
        </xdr:cNvPr>
        <xdr:cNvSpPr/>
      </xdr:nvSpPr>
      <xdr:spPr>
        <a:xfrm>
          <a:off x="15430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24764</xdr:rowOff>
    </xdr:from>
    <xdr:to>
      <xdr:col>85</xdr:col>
      <xdr:colOff>127000</xdr:colOff>
      <xdr:row>79</xdr:row>
      <xdr:rowOff>66675</xdr:rowOff>
    </xdr:to>
    <xdr:cxnSp macro="">
      <xdr:nvCxnSpPr>
        <xdr:cNvPr id="667" name="直線コネクタ 666">
          <a:extLst>
            <a:ext uri="{FF2B5EF4-FFF2-40B4-BE49-F238E27FC236}">
              <a16:creationId xmlns:a16="http://schemas.microsoft.com/office/drawing/2014/main" id="{2B51537E-1E41-4229-8452-2B5B97D8D70A}"/>
            </a:ext>
          </a:extLst>
        </xdr:cNvPr>
        <xdr:cNvCxnSpPr/>
      </xdr:nvCxnSpPr>
      <xdr:spPr>
        <a:xfrm>
          <a:off x="15481300" y="135693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103505</xdr:rowOff>
    </xdr:from>
    <xdr:to>
      <xdr:col>76</xdr:col>
      <xdr:colOff>165100</xdr:colOff>
      <xdr:row>79</xdr:row>
      <xdr:rowOff>33655</xdr:rowOff>
    </xdr:to>
    <xdr:sp macro="" textlink="">
      <xdr:nvSpPr>
        <xdr:cNvPr id="668" name="楕円 667">
          <a:extLst>
            <a:ext uri="{FF2B5EF4-FFF2-40B4-BE49-F238E27FC236}">
              <a16:creationId xmlns:a16="http://schemas.microsoft.com/office/drawing/2014/main" id="{C1EFC1A1-2EA1-4B05-B0EF-E0EC3F47783F}"/>
            </a:ext>
          </a:extLst>
        </xdr:cNvPr>
        <xdr:cNvSpPr/>
      </xdr:nvSpPr>
      <xdr:spPr>
        <a:xfrm>
          <a:off x="14541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154305</xdr:rowOff>
    </xdr:from>
    <xdr:to>
      <xdr:col>81</xdr:col>
      <xdr:colOff>50800</xdr:colOff>
      <xdr:row>79</xdr:row>
      <xdr:rowOff>24764</xdr:rowOff>
    </xdr:to>
    <xdr:cxnSp macro="">
      <xdr:nvCxnSpPr>
        <xdr:cNvPr id="669" name="直線コネクタ 668">
          <a:extLst>
            <a:ext uri="{FF2B5EF4-FFF2-40B4-BE49-F238E27FC236}">
              <a16:creationId xmlns:a16="http://schemas.microsoft.com/office/drawing/2014/main" id="{52022364-0ED5-4717-B0E9-7C6D15B656B4}"/>
            </a:ext>
          </a:extLst>
        </xdr:cNvPr>
        <xdr:cNvCxnSpPr/>
      </xdr:nvCxnSpPr>
      <xdr:spPr>
        <a:xfrm>
          <a:off x="14592300" y="135274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61595</xdr:rowOff>
    </xdr:from>
    <xdr:to>
      <xdr:col>72</xdr:col>
      <xdr:colOff>38100</xdr:colOff>
      <xdr:row>78</xdr:row>
      <xdr:rowOff>163195</xdr:rowOff>
    </xdr:to>
    <xdr:sp macro="" textlink="">
      <xdr:nvSpPr>
        <xdr:cNvPr id="670" name="楕円 669">
          <a:extLst>
            <a:ext uri="{FF2B5EF4-FFF2-40B4-BE49-F238E27FC236}">
              <a16:creationId xmlns:a16="http://schemas.microsoft.com/office/drawing/2014/main" id="{EC3A3C24-15CF-4CCE-9F4A-08BDB77F168E}"/>
            </a:ext>
          </a:extLst>
        </xdr:cNvPr>
        <xdr:cNvSpPr/>
      </xdr:nvSpPr>
      <xdr:spPr>
        <a:xfrm>
          <a:off x="13652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112395</xdr:rowOff>
    </xdr:from>
    <xdr:to>
      <xdr:col>76</xdr:col>
      <xdr:colOff>114300</xdr:colOff>
      <xdr:row>78</xdr:row>
      <xdr:rowOff>154305</xdr:rowOff>
    </xdr:to>
    <xdr:cxnSp macro="">
      <xdr:nvCxnSpPr>
        <xdr:cNvPr id="671" name="直線コネクタ 670">
          <a:extLst>
            <a:ext uri="{FF2B5EF4-FFF2-40B4-BE49-F238E27FC236}">
              <a16:creationId xmlns:a16="http://schemas.microsoft.com/office/drawing/2014/main" id="{C8CB0E6E-7B42-4BC3-9D47-D096FB744050}"/>
            </a:ext>
          </a:extLst>
        </xdr:cNvPr>
        <xdr:cNvCxnSpPr/>
      </xdr:nvCxnSpPr>
      <xdr:spPr>
        <a:xfrm>
          <a:off x="13703300" y="134854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19686</xdr:rowOff>
    </xdr:from>
    <xdr:to>
      <xdr:col>67</xdr:col>
      <xdr:colOff>101600</xdr:colOff>
      <xdr:row>78</xdr:row>
      <xdr:rowOff>121286</xdr:rowOff>
    </xdr:to>
    <xdr:sp macro="" textlink="">
      <xdr:nvSpPr>
        <xdr:cNvPr id="672" name="楕円 671">
          <a:extLst>
            <a:ext uri="{FF2B5EF4-FFF2-40B4-BE49-F238E27FC236}">
              <a16:creationId xmlns:a16="http://schemas.microsoft.com/office/drawing/2014/main" id="{47F9F039-562A-42E7-9F87-B057EF1DA1DB}"/>
            </a:ext>
          </a:extLst>
        </xdr:cNvPr>
        <xdr:cNvSpPr/>
      </xdr:nvSpPr>
      <xdr:spPr>
        <a:xfrm>
          <a:off x="12763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70486</xdr:rowOff>
    </xdr:from>
    <xdr:to>
      <xdr:col>71</xdr:col>
      <xdr:colOff>177800</xdr:colOff>
      <xdr:row>78</xdr:row>
      <xdr:rowOff>112395</xdr:rowOff>
    </xdr:to>
    <xdr:cxnSp macro="">
      <xdr:nvCxnSpPr>
        <xdr:cNvPr id="673" name="直線コネクタ 672">
          <a:extLst>
            <a:ext uri="{FF2B5EF4-FFF2-40B4-BE49-F238E27FC236}">
              <a16:creationId xmlns:a16="http://schemas.microsoft.com/office/drawing/2014/main" id="{5ED60C07-5C93-4484-AC8A-06CA4A9A28AE}"/>
            </a:ext>
          </a:extLst>
        </xdr:cNvPr>
        <xdr:cNvCxnSpPr/>
      </xdr:nvCxnSpPr>
      <xdr:spPr>
        <a:xfrm>
          <a:off x="12814300" y="134435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674" name="n_1aveValue【児童館】&#10;有形固定資産減価償却率">
          <a:extLst>
            <a:ext uri="{FF2B5EF4-FFF2-40B4-BE49-F238E27FC236}">
              <a16:creationId xmlns:a16="http://schemas.microsoft.com/office/drawing/2014/main" id="{A829081B-104F-46ED-84C1-01615B46875B}"/>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20972</xdr:rowOff>
    </xdr:from>
    <xdr:ext cx="405111" cy="259045"/>
    <xdr:sp macro="" textlink="">
      <xdr:nvSpPr>
        <xdr:cNvPr id="675" name="n_2aveValue【児童館】&#10;有形固定資産減価償却率">
          <a:extLst>
            <a:ext uri="{FF2B5EF4-FFF2-40B4-BE49-F238E27FC236}">
              <a16:creationId xmlns:a16="http://schemas.microsoft.com/office/drawing/2014/main" id="{95575EEB-21A3-473A-AAC2-057E212A8B74}"/>
            </a:ext>
          </a:extLst>
        </xdr:cNvPr>
        <xdr:cNvSpPr txBox="1"/>
      </xdr:nvSpPr>
      <xdr:spPr>
        <a:xfrm>
          <a:off x="143897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104791</xdr:rowOff>
    </xdr:from>
    <xdr:ext cx="405111" cy="259045"/>
    <xdr:sp macro="" textlink="">
      <xdr:nvSpPr>
        <xdr:cNvPr id="676" name="n_3aveValue【児童館】&#10;有形固定資産減価償却率">
          <a:extLst>
            <a:ext uri="{FF2B5EF4-FFF2-40B4-BE49-F238E27FC236}">
              <a16:creationId xmlns:a16="http://schemas.microsoft.com/office/drawing/2014/main" id="{81273089-8CC1-461C-9D69-A3AE44F9BFBA}"/>
            </a:ext>
          </a:extLst>
        </xdr:cNvPr>
        <xdr:cNvSpPr txBox="1"/>
      </xdr:nvSpPr>
      <xdr:spPr>
        <a:xfrm>
          <a:off x="13500744" y="1382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677" name="n_4aveValue【児童館】&#10;有形固定資産減価償却率">
          <a:extLst>
            <a:ext uri="{FF2B5EF4-FFF2-40B4-BE49-F238E27FC236}">
              <a16:creationId xmlns:a16="http://schemas.microsoft.com/office/drawing/2014/main" id="{A97C6EEA-620D-44E8-9F40-A271C6896FF0}"/>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92091</xdr:rowOff>
    </xdr:from>
    <xdr:ext cx="405111" cy="259045"/>
    <xdr:sp macro="" textlink="">
      <xdr:nvSpPr>
        <xdr:cNvPr id="678" name="n_1mainValue【児童館】&#10;有形固定資産減価償却率">
          <a:extLst>
            <a:ext uri="{FF2B5EF4-FFF2-40B4-BE49-F238E27FC236}">
              <a16:creationId xmlns:a16="http://schemas.microsoft.com/office/drawing/2014/main" id="{47FDFB67-0859-4C2C-A958-0E8E8A3ECFC8}"/>
            </a:ext>
          </a:extLst>
        </xdr:cNvPr>
        <xdr:cNvSpPr txBox="1"/>
      </xdr:nvSpPr>
      <xdr:spPr>
        <a:xfrm>
          <a:off x="15266044" y="132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50182</xdr:rowOff>
    </xdr:from>
    <xdr:ext cx="405111" cy="259045"/>
    <xdr:sp macro="" textlink="">
      <xdr:nvSpPr>
        <xdr:cNvPr id="679" name="n_2mainValue【児童館】&#10;有形固定資産減価償却率">
          <a:extLst>
            <a:ext uri="{FF2B5EF4-FFF2-40B4-BE49-F238E27FC236}">
              <a16:creationId xmlns:a16="http://schemas.microsoft.com/office/drawing/2014/main" id="{22141FA7-6330-4B4E-8C15-AAB4853A0E7B}"/>
            </a:ext>
          </a:extLst>
        </xdr:cNvPr>
        <xdr:cNvSpPr txBox="1"/>
      </xdr:nvSpPr>
      <xdr:spPr>
        <a:xfrm>
          <a:off x="14389744"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8272</xdr:rowOff>
    </xdr:from>
    <xdr:ext cx="405111" cy="259045"/>
    <xdr:sp macro="" textlink="">
      <xdr:nvSpPr>
        <xdr:cNvPr id="680" name="n_3mainValue【児童館】&#10;有形固定資産減価償却率">
          <a:extLst>
            <a:ext uri="{FF2B5EF4-FFF2-40B4-BE49-F238E27FC236}">
              <a16:creationId xmlns:a16="http://schemas.microsoft.com/office/drawing/2014/main" id="{C33A7380-62B4-4F87-BCCE-B0CF5BDF407C}"/>
            </a:ext>
          </a:extLst>
        </xdr:cNvPr>
        <xdr:cNvSpPr txBox="1"/>
      </xdr:nvSpPr>
      <xdr:spPr>
        <a:xfrm>
          <a:off x="13500744" y="1320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137813</xdr:rowOff>
    </xdr:from>
    <xdr:ext cx="405111" cy="259045"/>
    <xdr:sp macro="" textlink="">
      <xdr:nvSpPr>
        <xdr:cNvPr id="681" name="n_4mainValue【児童館】&#10;有形固定資産減価償却率">
          <a:extLst>
            <a:ext uri="{FF2B5EF4-FFF2-40B4-BE49-F238E27FC236}">
              <a16:creationId xmlns:a16="http://schemas.microsoft.com/office/drawing/2014/main" id="{BCCA0C4D-FD6B-48FD-9416-B4F6515F1FAF}"/>
            </a:ext>
          </a:extLst>
        </xdr:cNvPr>
        <xdr:cNvSpPr txBox="1"/>
      </xdr:nvSpPr>
      <xdr:spPr>
        <a:xfrm>
          <a:off x="12611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C4875AF4-CB76-43B7-B1CB-82F0ADA818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8C54B4EE-8567-4E65-ADFB-53164A8ABCD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72604E4B-E3A7-473E-A192-1FFE8E04B0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FB732BBE-2C78-4CC4-BF79-78A73DBE06C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5E649B2-B0F4-4C1C-8218-92721D57D3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E86BBB32-8FBA-4ACA-9D8B-25F93F583A9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7F5CEBE7-420D-42FF-8820-DBA94B7C3D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1243AB6B-3747-4870-887C-C1DA351A5E5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3F3670F6-37B6-471B-B6A9-669FB99935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E589251E-C315-49DC-89AB-CFD1AA735CB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89645DD2-C36E-40B8-9552-C6BD7D97993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E866E305-1049-450D-953B-B4A22E812FF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AA937D89-231C-413D-92C5-5CD56BDA615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C813A77E-C00E-493A-B651-3BBDBA80E16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47727D56-03CF-4899-8BE4-751F84B3E3A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2F9ECE9D-3264-4998-A379-D64ADDBF054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DCE5141F-6A31-4A87-A15F-DA217EE5899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A2CC025A-65C7-4B42-9D5F-3D123029669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C3C3E1A9-C5EF-4B93-A553-EBD1899167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FC5CA343-6E14-4048-AB8C-E45C1B36CCE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512DAE0B-F8FD-4D1E-B3B9-830AACC6699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8D0F03D6-F867-4610-B9EB-AF7502FB0B0C}"/>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a:extLst>
            <a:ext uri="{FF2B5EF4-FFF2-40B4-BE49-F238E27FC236}">
              <a16:creationId xmlns:a16="http://schemas.microsoft.com/office/drawing/2014/main" id="{8BC3961D-BBE7-4DC3-B4C0-A73A57B85983}"/>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A58BBC59-86B7-45A7-BF77-2B3B91052D3F}"/>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a:extLst>
            <a:ext uri="{FF2B5EF4-FFF2-40B4-BE49-F238E27FC236}">
              <a16:creationId xmlns:a16="http://schemas.microsoft.com/office/drawing/2014/main" id="{08D1929B-A668-4615-B44E-45A25C95502E}"/>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a:extLst>
            <a:ext uri="{FF2B5EF4-FFF2-40B4-BE49-F238E27FC236}">
              <a16:creationId xmlns:a16="http://schemas.microsoft.com/office/drawing/2014/main" id="{BA8BD435-28E4-4A58-9AC7-1C39D7393BB7}"/>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708" name="【児童館】&#10;一人当たり面積平均値テキスト">
          <a:extLst>
            <a:ext uri="{FF2B5EF4-FFF2-40B4-BE49-F238E27FC236}">
              <a16:creationId xmlns:a16="http://schemas.microsoft.com/office/drawing/2014/main" id="{30C6E36B-E124-46D6-B885-A128181CED55}"/>
            </a:ext>
          </a:extLst>
        </xdr:cNvPr>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9" name="フローチャート: 判断 708">
          <a:extLst>
            <a:ext uri="{FF2B5EF4-FFF2-40B4-BE49-F238E27FC236}">
              <a16:creationId xmlns:a16="http://schemas.microsoft.com/office/drawing/2014/main" id="{A96D3811-4704-4A2F-962B-44D5DD620AE4}"/>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10" name="フローチャート: 判断 709">
          <a:extLst>
            <a:ext uri="{FF2B5EF4-FFF2-40B4-BE49-F238E27FC236}">
              <a16:creationId xmlns:a16="http://schemas.microsoft.com/office/drawing/2014/main" id="{C2ABAD6B-381D-460D-965C-CF35C60B4903}"/>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11" name="フローチャート: 判断 710">
          <a:extLst>
            <a:ext uri="{FF2B5EF4-FFF2-40B4-BE49-F238E27FC236}">
              <a16:creationId xmlns:a16="http://schemas.microsoft.com/office/drawing/2014/main" id="{A22CC358-E861-4B5E-9B59-82F97FA374E3}"/>
            </a:ext>
          </a:extLst>
        </xdr:cNvPr>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12" name="フローチャート: 判断 711">
          <a:extLst>
            <a:ext uri="{FF2B5EF4-FFF2-40B4-BE49-F238E27FC236}">
              <a16:creationId xmlns:a16="http://schemas.microsoft.com/office/drawing/2014/main" id="{5D668207-61B9-481F-AFF0-989691818494}"/>
            </a:ext>
          </a:extLst>
        </xdr:cNvPr>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713" name="フローチャート: 判断 712">
          <a:extLst>
            <a:ext uri="{FF2B5EF4-FFF2-40B4-BE49-F238E27FC236}">
              <a16:creationId xmlns:a16="http://schemas.microsoft.com/office/drawing/2014/main" id="{DD0DD68B-FA2A-45F0-8C78-EC272FE3B5AB}"/>
            </a:ext>
          </a:extLst>
        </xdr:cNvPr>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F493B3B-02E8-42E7-AC36-853A541430E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4E554D0-8559-40CD-91DE-24249EAB30D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6CF5783-BF48-4DF9-97EC-D6F18938DA7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7BF16A1-1224-4B47-8990-F504EE7EDC7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471686A-893C-47EF-BC07-F1A1E8589BD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719" name="楕円 718">
          <a:extLst>
            <a:ext uri="{FF2B5EF4-FFF2-40B4-BE49-F238E27FC236}">
              <a16:creationId xmlns:a16="http://schemas.microsoft.com/office/drawing/2014/main" id="{7C8140AC-9865-420A-B024-900E9A781546}"/>
            </a:ext>
          </a:extLst>
        </xdr:cNvPr>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720" name="【児童館】&#10;一人当たり面積該当値テキスト">
          <a:extLst>
            <a:ext uri="{FF2B5EF4-FFF2-40B4-BE49-F238E27FC236}">
              <a16:creationId xmlns:a16="http://schemas.microsoft.com/office/drawing/2014/main" id="{BCB2942D-A09D-42F1-B64B-88335E9DE3DD}"/>
            </a:ext>
          </a:extLst>
        </xdr:cNvPr>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721" name="楕円 720">
          <a:extLst>
            <a:ext uri="{FF2B5EF4-FFF2-40B4-BE49-F238E27FC236}">
              <a16:creationId xmlns:a16="http://schemas.microsoft.com/office/drawing/2014/main" id="{30DB636C-E614-4F7B-A397-FFF024A55718}"/>
            </a:ext>
          </a:extLst>
        </xdr:cNvPr>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722" name="直線コネクタ 721">
          <a:extLst>
            <a:ext uri="{FF2B5EF4-FFF2-40B4-BE49-F238E27FC236}">
              <a16:creationId xmlns:a16="http://schemas.microsoft.com/office/drawing/2014/main" id="{C6425775-92EF-41B4-8F7E-7543C1BA0491}"/>
            </a:ext>
          </a:extLst>
        </xdr:cNvPr>
        <xdr:cNvCxnSpPr/>
      </xdr:nvCxnSpPr>
      <xdr:spPr>
        <a:xfrm>
          <a:off x="21323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23" name="楕円 722">
          <a:extLst>
            <a:ext uri="{FF2B5EF4-FFF2-40B4-BE49-F238E27FC236}">
              <a16:creationId xmlns:a16="http://schemas.microsoft.com/office/drawing/2014/main" id="{69475346-5806-49B8-A3CB-E53EFCE8A094}"/>
            </a:ext>
          </a:extLst>
        </xdr:cNvPr>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8382</xdr:rowOff>
    </xdr:to>
    <xdr:cxnSp macro="">
      <xdr:nvCxnSpPr>
        <xdr:cNvPr id="724" name="直線コネクタ 723">
          <a:extLst>
            <a:ext uri="{FF2B5EF4-FFF2-40B4-BE49-F238E27FC236}">
              <a16:creationId xmlns:a16="http://schemas.microsoft.com/office/drawing/2014/main" id="{E8E4C562-C307-4DA1-B7A9-F5C3182548F6}"/>
            </a:ext>
          </a:extLst>
        </xdr:cNvPr>
        <xdr:cNvCxnSpPr/>
      </xdr:nvCxnSpPr>
      <xdr:spPr>
        <a:xfrm>
          <a:off x="20434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25" name="楕円 724">
          <a:extLst>
            <a:ext uri="{FF2B5EF4-FFF2-40B4-BE49-F238E27FC236}">
              <a16:creationId xmlns:a16="http://schemas.microsoft.com/office/drawing/2014/main" id="{861F40FB-4C20-4E99-841F-FB58FC8B2A05}"/>
            </a:ext>
          </a:extLst>
        </xdr:cNvPr>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8382</xdr:rowOff>
    </xdr:to>
    <xdr:cxnSp macro="">
      <xdr:nvCxnSpPr>
        <xdr:cNvPr id="726" name="直線コネクタ 725">
          <a:extLst>
            <a:ext uri="{FF2B5EF4-FFF2-40B4-BE49-F238E27FC236}">
              <a16:creationId xmlns:a16="http://schemas.microsoft.com/office/drawing/2014/main" id="{44B8990C-B970-44DE-8576-8E1F29CB07DC}"/>
            </a:ext>
          </a:extLst>
        </xdr:cNvPr>
        <xdr:cNvCxnSpPr/>
      </xdr:nvCxnSpPr>
      <xdr:spPr>
        <a:xfrm>
          <a:off x="19545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7" name="楕円 726">
          <a:extLst>
            <a:ext uri="{FF2B5EF4-FFF2-40B4-BE49-F238E27FC236}">
              <a16:creationId xmlns:a16="http://schemas.microsoft.com/office/drawing/2014/main" id="{A7013C6A-0923-4FFE-8855-D74C2C7C2E9A}"/>
            </a:ext>
          </a:extLst>
        </xdr:cNvPr>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8382</xdr:rowOff>
    </xdr:to>
    <xdr:cxnSp macro="">
      <xdr:nvCxnSpPr>
        <xdr:cNvPr id="728" name="直線コネクタ 727">
          <a:extLst>
            <a:ext uri="{FF2B5EF4-FFF2-40B4-BE49-F238E27FC236}">
              <a16:creationId xmlns:a16="http://schemas.microsoft.com/office/drawing/2014/main" id="{3CBBAA3F-A205-45E0-B11B-87ED842EE8CF}"/>
            </a:ext>
          </a:extLst>
        </xdr:cNvPr>
        <xdr:cNvCxnSpPr/>
      </xdr:nvCxnSpPr>
      <xdr:spPr>
        <a:xfrm>
          <a:off x="18656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729" name="n_1aveValue【児童館】&#10;一人当たり面積">
          <a:extLst>
            <a:ext uri="{FF2B5EF4-FFF2-40B4-BE49-F238E27FC236}">
              <a16:creationId xmlns:a16="http://schemas.microsoft.com/office/drawing/2014/main" id="{C118204D-9307-492B-85A9-A8DB4A46FAAA}"/>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730" name="n_2aveValue【児童館】&#10;一人当たり面積">
          <a:extLst>
            <a:ext uri="{FF2B5EF4-FFF2-40B4-BE49-F238E27FC236}">
              <a16:creationId xmlns:a16="http://schemas.microsoft.com/office/drawing/2014/main" id="{0FE8B08A-0D66-457E-8FA0-5DBBCA516FF4}"/>
            </a:ext>
          </a:extLst>
        </xdr:cNvPr>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731" name="n_3aveValue【児童館】&#10;一人当たり面積">
          <a:extLst>
            <a:ext uri="{FF2B5EF4-FFF2-40B4-BE49-F238E27FC236}">
              <a16:creationId xmlns:a16="http://schemas.microsoft.com/office/drawing/2014/main" id="{FC9BF3DB-741C-48BF-80C0-4DB34F3DC7F8}"/>
            </a:ext>
          </a:extLst>
        </xdr:cNvPr>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732" name="n_4aveValue【児童館】&#10;一人当たり面積">
          <a:extLst>
            <a:ext uri="{FF2B5EF4-FFF2-40B4-BE49-F238E27FC236}">
              <a16:creationId xmlns:a16="http://schemas.microsoft.com/office/drawing/2014/main" id="{D3393EF7-4154-4FF3-BAB3-5FA09FD7DC31}"/>
            </a:ext>
          </a:extLst>
        </xdr:cNvPr>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733" name="n_1mainValue【児童館】&#10;一人当たり面積">
          <a:extLst>
            <a:ext uri="{FF2B5EF4-FFF2-40B4-BE49-F238E27FC236}">
              <a16:creationId xmlns:a16="http://schemas.microsoft.com/office/drawing/2014/main" id="{0B7782A2-B80B-4C05-8040-33684970B3C0}"/>
            </a:ext>
          </a:extLst>
        </xdr:cNvPr>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34" name="n_2mainValue【児童館】&#10;一人当たり面積">
          <a:extLst>
            <a:ext uri="{FF2B5EF4-FFF2-40B4-BE49-F238E27FC236}">
              <a16:creationId xmlns:a16="http://schemas.microsoft.com/office/drawing/2014/main" id="{CE408258-A7BB-4826-AA11-92843DA8FB6D}"/>
            </a:ext>
          </a:extLst>
        </xdr:cNvPr>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35" name="n_3mainValue【児童館】&#10;一人当たり面積">
          <a:extLst>
            <a:ext uri="{FF2B5EF4-FFF2-40B4-BE49-F238E27FC236}">
              <a16:creationId xmlns:a16="http://schemas.microsoft.com/office/drawing/2014/main" id="{052462B9-0417-461F-B8E3-DAE61AD07983}"/>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36" name="n_4mainValue【児童館】&#10;一人当たり面積">
          <a:extLst>
            <a:ext uri="{FF2B5EF4-FFF2-40B4-BE49-F238E27FC236}">
              <a16:creationId xmlns:a16="http://schemas.microsoft.com/office/drawing/2014/main" id="{0D7C32B1-88BE-425A-8FB4-C56B1F5D46C3}"/>
            </a:ext>
          </a:extLst>
        </xdr:cNvPr>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76585A52-8EF6-4DD5-A62C-D63F79D344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7912124F-FCD9-44BF-98BA-7B3D637A84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A093FCB9-7059-4496-980F-BC01FDB122D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E806A6E0-6AC4-4A5D-BEDB-9F6C8A422A2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58C2D5CE-7572-44A1-B26B-F7A8AACC72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B2CE705B-3AF1-40BF-AB55-8B325C349BE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8DA2638C-7A00-4519-B75E-BA09F121D94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8F42F7A7-C1AD-4FD6-9191-C6C45EA8CA9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E19672F4-55E5-41CD-97C8-977FFFA0E6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5D338C-52B9-4D26-B031-2A451DE718B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350DF8B1-444B-4D77-B236-EC2BD384634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E90B9456-294D-4226-ABDC-DC756A84469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A17023AE-C570-472A-81AB-2D25AE01E9CD}"/>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AE25DE6B-3F48-414A-ACDB-0C1C61CF9E6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E2C90D65-81C9-4701-A737-65D9D6C55D15}"/>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859E82F-4178-4AEC-8AA1-24B2B3530B5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988C963-6479-4658-814E-902FB033B61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724A07FF-320F-4535-B303-61F02DFB8703}"/>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EC561498-4E22-44F0-B780-B0378AE6E058}"/>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5A8C6F07-B0EF-4F8D-891B-F12F848704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38FA2887-AC30-4AC0-963B-D459862ADE47}"/>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E5ED1BA6-B2D7-4343-984D-EAF9A51A14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59" name="直線コネクタ 758">
          <a:extLst>
            <a:ext uri="{FF2B5EF4-FFF2-40B4-BE49-F238E27FC236}">
              <a16:creationId xmlns:a16="http://schemas.microsoft.com/office/drawing/2014/main" id="{1C91E84B-6AE2-4E42-B955-4D576E67B3C4}"/>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a:extLst>
            <a:ext uri="{FF2B5EF4-FFF2-40B4-BE49-F238E27FC236}">
              <a16:creationId xmlns:a16="http://schemas.microsoft.com/office/drawing/2014/main" id="{7289C4F6-4F17-4ED3-9F60-AFF4C999CBD8}"/>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a:extLst>
            <a:ext uri="{FF2B5EF4-FFF2-40B4-BE49-F238E27FC236}">
              <a16:creationId xmlns:a16="http://schemas.microsoft.com/office/drawing/2014/main" id="{51666EC0-9803-426B-B95F-B271874908F6}"/>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62" name="【公民館】&#10;有形固定資産減価償却率最大値テキスト">
          <a:extLst>
            <a:ext uri="{FF2B5EF4-FFF2-40B4-BE49-F238E27FC236}">
              <a16:creationId xmlns:a16="http://schemas.microsoft.com/office/drawing/2014/main" id="{4BEA9254-F5EB-4E04-A600-F466B8D02BC6}"/>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63" name="直線コネクタ 762">
          <a:extLst>
            <a:ext uri="{FF2B5EF4-FFF2-40B4-BE49-F238E27FC236}">
              <a16:creationId xmlns:a16="http://schemas.microsoft.com/office/drawing/2014/main" id="{F4EF6746-3799-4A16-9B2E-C0D0784275E5}"/>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764" name="【公民館】&#10;有形固定資産減価償却率平均値テキスト">
          <a:extLst>
            <a:ext uri="{FF2B5EF4-FFF2-40B4-BE49-F238E27FC236}">
              <a16:creationId xmlns:a16="http://schemas.microsoft.com/office/drawing/2014/main" id="{79B5A719-4C69-4558-8412-4F8CF0C7F216}"/>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5" name="フローチャート: 判断 764">
          <a:extLst>
            <a:ext uri="{FF2B5EF4-FFF2-40B4-BE49-F238E27FC236}">
              <a16:creationId xmlns:a16="http://schemas.microsoft.com/office/drawing/2014/main" id="{9EB2845F-F9F1-4D01-B350-3C16F60E1A15}"/>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66" name="フローチャート: 判断 765">
          <a:extLst>
            <a:ext uri="{FF2B5EF4-FFF2-40B4-BE49-F238E27FC236}">
              <a16:creationId xmlns:a16="http://schemas.microsoft.com/office/drawing/2014/main" id="{A6DB55AF-5D57-41E4-8556-0136302C06FC}"/>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67" name="フローチャート: 判断 766">
          <a:extLst>
            <a:ext uri="{FF2B5EF4-FFF2-40B4-BE49-F238E27FC236}">
              <a16:creationId xmlns:a16="http://schemas.microsoft.com/office/drawing/2014/main" id="{9A637AEB-220A-42B2-A1D9-018351C0F285}"/>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68" name="フローチャート: 判断 767">
          <a:extLst>
            <a:ext uri="{FF2B5EF4-FFF2-40B4-BE49-F238E27FC236}">
              <a16:creationId xmlns:a16="http://schemas.microsoft.com/office/drawing/2014/main" id="{A4036FAB-2935-41EE-BCAC-9461A275ABF8}"/>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769" name="フローチャート: 判断 768">
          <a:extLst>
            <a:ext uri="{FF2B5EF4-FFF2-40B4-BE49-F238E27FC236}">
              <a16:creationId xmlns:a16="http://schemas.microsoft.com/office/drawing/2014/main" id="{AB3DD538-C3F0-4436-AAD8-5456602C148D}"/>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B4CFBFF7-07BE-41C6-849E-48C2709FBA5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3B25955-2CF3-4A1F-8BA9-7C9D5F51385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0D77016-D485-47E0-BBDF-2F4AE98B08E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14457A8-790C-4729-A3E5-B0C200D0F4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FD6328A-3EC6-4BC6-B2B1-B3912246EFA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775" name="楕円 774">
          <a:extLst>
            <a:ext uri="{FF2B5EF4-FFF2-40B4-BE49-F238E27FC236}">
              <a16:creationId xmlns:a16="http://schemas.microsoft.com/office/drawing/2014/main" id="{444A2ECC-DD52-4624-A75A-D55BF69006C6}"/>
            </a:ext>
          </a:extLst>
        </xdr:cNvPr>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776" name="【公民館】&#10;有形固定資産減価償却率該当値テキスト">
          <a:extLst>
            <a:ext uri="{FF2B5EF4-FFF2-40B4-BE49-F238E27FC236}">
              <a16:creationId xmlns:a16="http://schemas.microsoft.com/office/drawing/2014/main" id="{613F63B8-8441-430D-86C0-39EF746C99D0}"/>
            </a:ext>
          </a:extLst>
        </xdr:cNvPr>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777" name="楕円 776">
          <a:extLst>
            <a:ext uri="{FF2B5EF4-FFF2-40B4-BE49-F238E27FC236}">
              <a16:creationId xmlns:a16="http://schemas.microsoft.com/office/drawing/2014/main" id="{9A32B603-9654-4B34-A7A7-616C9A66E118}"/>
            </a:ext>
          </a:extLst>
        </xdr:cNvPr>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101</xdr:row>
      <xdr:rowOff>133350</xdr:rowOff>
    </xdr:to>
    <xdr:cxnSp macro="">
      <xdr:nvCxnSpPr>
        <xdr:cNvPr id="778" name="直線コネクタ 777">
          <a:extLst>
            <a:ext uri="{FF2B5EF4-FFF2-40B4-BE49-F238E27FC236}">
              <a16:creationId xmlns:a16="http://schemas.microsoft.com/office/drawing/2014/main" id="{E13FBAB4-B8EB-4C7D-B1D1-F039E21B8148}"/>
            </a:ext>
          </a:extLst>
        </xdr:cNvPr>
        <xdr:cNvCxnSpPr/>
      </xdr:nvCxnSpPr>
      <xdr:spPr>
        <a:xfrm>
          <a:off x="15481300" y="17404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162561</xdr:rowOff>
    </xdr:from>
    <xdr:to>
      <xdr:col>76</xdr:col>
      <xdr:colOff>165100</xdr:colOff>
      <xdr:row>101</xdr:row>
      <xdr:rowOff>92711</xdr:rowOff>
    </xdr:to>
    <xdr:sp macro="" textlink="">
      <xdr:nvSpPr>
        <xdr:cNvPr id="779" name="楕円 778">
          <a:extLst>
            <a:ext uri="{FF2B5EF4-FFF2-40B4-BE49-F238E27FC236}">
              <a16:creationId xmlns:a16="http://schemas.microsoft.com/office/drawing/2014/main" id="{93BE8955-C3B2-4A02-B370-20F3E00864C9}"/>
            </a:ext>
          </a:extLst>
        </xdr:cNvPr>
        <xdr:cNvSpPr/>
      </xdr:nvSpPr>
      <xdr:spPr>
        <a:xfrm>
          <a:off x="14541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41911</xdr:rowOff>
    </xdr:from>
    <xdr:to>
      <xdr:col>81</xdr:col>
      <xdr:colOff>50800</xdr:colOff>
      <xdr:row>101</xdr:row>
      <xdr:rowOff>87630</xdr:rowOff>
    </xdr:to>
    <xdr:cxnSp macro="">
      <xdr:nvCxnSpPr>
        <xdr:cNvPr id="780" name="直線コネクタ 779">
          <a:extLst>
            <a:ext uri="{FF2B5EF4-FFF2-40B4-BE49-F238E27FC236}">
              <a16:creationId xmlns:a16="http://schemas.microsoft.com/office/drawing/2014/main" id="{E1EB4115-3682-4708-9BA1-10D05FCE06EE}"/>
            </a:ext>
          </a:extLst>
        </xdr:cNvPr>
        <xdr:cNvCxnSpPr/>
      </xdr:nvCxnSpPr>
      <xdr:spPr>
        <a:xfrm>
          <a:off x="14592300" y="17358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116839</xdr:rowOff>
    </xdr:from>
    <xdr:to>
      <xdr:col>72</xdr:col>
      <xdr:colOff>38100</xdr:colOff>
      <xdr:row>101</xdr:row>
      <xdr:rowOff>46989</xdr:rowOff>
    </xdr:to>
    <xdr:sp macro="" textlink="">
      <xdr:nvSpPr>
        <xdr:cNvPr id="781" name="楕円 780">
          <a:extLst>
            <a:ext uri="{FF2B5EF4-FFF2-40B4-BE49-F238E27FC236}">
              <a16:creationId xmlns:a16="http://schemas.microsoft.com/office/drawing/2014/main" id="{F647B1B5-01D1-4393-9D0E-DFED7EA6B781}"/>
            </a:ext>
          </a:extLst>
        </xdr:cNvPr>
        <xdr:cNvSpPr/>
      </xdr:nvSpPr>
      <xdr:spPr>
        <a:xfrm>
          <a:off x="1365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167639</xdr:rowOff>
    </xdr:from>
    <xdr:to>
      <xdr:col>76</xdr:col>
      <xdr:colOff>114300</xdr:colOff>
      <xdr:row>101</xdr:row>
      <xdr:rowOff>41911</xdr:rowOff>
    </xdr:to>
    <xdr:cxnSp macro="">
      <xdr:nvCxnSpPr>
        <xdr:cNvPr id="782" name="直線コネクタ 781">
          <a:extLst>
            <a:ext uri="{FF2B5EF4-FFF2-40B4-BE49-F238E27FC236}">
              <a16:creationId xmlns:a16="http://schemas.microsoft.com/office/drawing/2014/main" id="{7BD42E88-9DB5-4D6F-A979-2CFD7D3758E3}"/>
            </a:ext>
          </a:extLst>
        </xdr:cNvPr>
        <xdr:cNvCxnSpPr/>
      </xdr:nvCxnSpPr>
      <xdr:spPr>
        <a:xfrm>
          <a:off x="13703300" y="17312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71120</xdr:rowOff>
    </xdr:from>
    <xdr:to>
      <xdr:col>67</xdr:col>
      <xdr:colOff>101600</xdr:colOff>
      <xdr:row>101</xdr:row>
      <xdr:rowOff>1270</xdr:rowOff>
    </xdr:to>
    <xdr:sp macro="" textlink="">
      <xdr:nvSpPr>
        <xdr:cNvPr id="783" name="楕円 782">
          <a:extLst>
            <a:ext uri="{FF2B5EF4-FFF2-40B4-BE49-F238E27FC236}">
              <a16:creationId xmlns:a16="http://schemas.microsoft.com/office/drawing/2014/main" id="{112DC399-3B4B-4371-85BD-BCCA676E13D6}"/>
            </a:ext>
          </a:extLst>
        </xdr:cNvPr>
        <xdr:cNvSpPr/>
      </xdr:nvSpPr>
      <xdr:spPr>
        <a:xfrm>
          <a:off x="12763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121920</xdr:rowOff>
    </xdr:from>
    <xdr:to>
      <xdr:col>71</xdr:col>
      <xdr:colOff>177800</xdr:colOff>
      <xdr:row>100</xdr:row>
      <xdr:rowOff>167639</xdr:rowOff>
    </xdr:to>
    <xdr:cxnSp macro="">
      <xdr:nvCxnSpPr>
        <xdr:cNvPr id="784" name="直線コネクタ 783">
          <a:extLst>
            <a:ext uri="{FF2B5EF4-FFF2-40B4-BE49-F238E27FC236}">
              <a16:creationId xmlns:a16="http://schemas.microsoft.com/office/drawing/2014/main" id="{71266B80-92B9-4A1A-B3A3-5CF9076564AA}"/>
            </a:ext>
          </a:extLst>
        </xdr:cNvPr>
        <xdr:cNvCxnSpPr/>
      </xdr:nvCxnSpPr>
      <xdr:spPr>
        <a:xfrm>
          <a:off x="12814300" y="1726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785" name="n_1aveValue【公民館】&#10;有形固定資産減価償却率">
          <a:extLst>
            <a:ext uri="{FF2B5EF4-FFF2-40B4-BE49-F238E27FC236}">
              <a16:creationId xmlns:a16="http://schemas.microsoft.com/office/drawing/2014/main" id="{F5A77229-7797-4787-843B-1CF1699D53D2}"/>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786" name="n_2aveValue【公民館】&#10;有形固定資産減価償却率">
          <a:extLst>
            <a:ext uri="{FF2B5EF4-FFF2-40B4-BE49-F238E27FC236}">
              <a16:creationId xmlns:a16="http://schemas.microsoft.com/office/drawing/2014/main" id="{260DCD7F-BB66-4685-9E7A-8CE18D7789C3}"/>
            </a:ext>
          </a:extLst>
        </xdr:cNvPr>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787" name="n_3aveValue【公民館】&#10;有形固定資産減価償却率">
          <a:extLst>
            <a:ext uri="{FF2B5EF4-FFF2-40B4-BE49-F238E27FC236}">
              <a16:creationId xmlns:a16="http://schemas.microsoft.com/office/drawing/2014/main" id="{BE6417E5-4115-4CC6-B930-CDD09F619CD0}"/>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65549</xdr:rowOff>
    </xdr:from>
    <xdr:ext cx="405111" cy="259045"/>
    <xdr:sp macro="" textlink="">
      <xdr:nvSpPr>
        <xdr:cNvPr id="788" name="n_4aveValue【公民館】&#10;有形固定資産減価償却率">
          <a:extLst>
            <a:ext uri="{FF2B5EF4-FFF2-40B4-BE49-F238E27FC236}">
              <a16:creationId xmlns:a16="http://schemas.microsoft.com/office/drawing/2014/main" id="{4CC5293F-529D-4788-95E3-6C2C26B529E5}"/>
            </a:ext>
          </a:extLst>
        </xdr:cNvPr>
        <xdr:cNvSpPr txBox="1"/>
      </xdr:nvSpPr>
      <xdr:spPr>
        <a:xfrm>
          <a:off x="12611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789" name="n_1mainValue【公民館】&#10;有形固定資産減価償却率">
          <a:extLst>
            <a:ext uri="{FF2B5EF4-FFF2-40B4-BE49-F238E27FC236}">
              <a16:creationId xmlns:a16="http://schemas.microsoft.com/office/drawing/2014/main" id="{66249047-0075-4ADE-8457-AD6B51502539}"/>
            </a:ext>
          </a:extLst>
        </xdr:cNvPr>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109238</xdr:rowOff>
    </xdr:from>
    <xdr:ext cx="405111" cy="259045"/>
    <xdr:sp macro="" textlink="">
      <xdr:nvSpPr>
        <xdr:cNvPr id="790" name="n_2mainValue【公民館】&#10;有形固定資産減価償却率">
          <a:extLst>
            <a:ext uri="{FF2B5EF4-FFF2-40B4-BE49-F238E27FC236}">
              <a16:creationId xmlns:a16="http://schemas.microsoft.com/office/drawing/2014/main" id="{8327E59A-C12B-4070-86F4-87F8D910348E}"/>
            </a:ext>
          </a:extLst>
        </xdr:cNvPr>
        <xdr:cNvSpPr txBox="1"/>
      </xdr:nvSpPr>
      <xdr:spPr>
        <a:xfrm>
          <a:off x="14389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63516</xdr:rowOff>
    </xdr:from>
    <xdr:ext cx="405111" cy="259045"/>
    <xdr:sp macro="" textlink="">
      <xdr:nvSpPr>
        <xdr:cNvPr id="791" name="n_3mainValue【公民館】&#10;有形固定資産減価償却率">
          <a:extLst>
            <a:ext uri="{FF2B5EF4-FFF2-40B4-BE49-F238E27FC236}">
              <a16:creationId xmlns:a16="http://schemas.microsoft.com/office/drawing/2014/main" id="{3A05A3E0-68FF-4361-B7AE-AAA6D1E33C72}"/>
            </a:ext>
          </a:extLst>
        </xdr:cNvPr>
        <xdr:cNvSpPr txBox="1"/>
      </xdr:nvSpPr>
      <xdr:spPr>
        <a:xfrm>
          <a:off x="13500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17797</xdr:rowOff>
    </xdr:from>
    <xdr:ext cx="405111" cy="259045"/>
    <xdr:sp macro="" textlink="">
      <xdr:nvSpPr>
        <xdr:cNvPr id="792" name="n_4mainValue【公民館】&#10;有形固定資産減価償却率">
          <a:extLst>
            <a:ext uri="{FF2B5EF4-FFF2-40B4-BE49-F238E27FC236}">
              <a16:creationId xmlns:a16="http://schemas.microsoft.com/office/drawing/2014/main" id="{1F69E023-DDBF-4081-9A30-E002A85B4F1F}"/>
            </a:ext>
          </a:extLst>
        </xdr:cNvPr>
        <xdr:cNvSpPr txBox="1"/>
      </xdr:nvSpPr>
      <xdr:spPr>
        <a:xfrm>
          <a:off x="12611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CF0E8826-549C-445B-BF46-27A178935F3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2C521045-6036-4C38-8C1C-4738D921FF3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2E2E6BE1-662F-440C-98B9-5FC12BF083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B2878904-A784-4B70-8ABC-C1C3008DAF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4B5DB662-2F22-47A0-A350-08CA972D60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ECC60EB-6979-440B-97C8-ED63F695787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8F2687AF-886D-450A-8CA2-573E18B643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AB19EDEA-2E2B-4B30-BB35-A29C1D9023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3C66E28B-F81A-468C-87E6-57F391B5CA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F5BD64A8-DA09-4A0E-9475-F92A6927197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E8E44FF7-2C42-4999-BE58-2DE8ED4D5E9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2E28E031-09B6-48B8-A2FB-66F55634CF3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A2ACC28F-8743-46B3-942C-445F7B47B9F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D0DDDF26-B91E-4441-9A28-1F195FE20DB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817E16FD-0C10-4E81-942A-6AC24BE6F90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69A8E6D0-BA5B-4E51-B70D-99FC3BB0CA6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6E3FC8FA-4E07-48F2-A0F1-660D7880F42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41D468A7-0B62-4B25-AEAF-BB40B37F321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B03FCDB4-CA31-43D4-99F5-DF93886DB5D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DDD16890-EF79-4F67-9228-10BD2B9CAB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C0373CC-F0FE-4D4C-A386-641ACDBBFE2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1FBA7729-17C8-4885-A00E-E7C343E0895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28164EA-8EFD-46E1-BE18-87E85D85A24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5467A4B2-A0F9-4013-A228-31244A8D4DB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983AA71A-A612-447B-838C-A2121F78B7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18" name="直線コネクタ 817">
          <a:extLst>
            <a:ext uri="{FF2B5EF4-FFF2-40B4-BE49-F238E27FC236}">
              <a16:creationId xmlns:a16="http://schemas.microsoft.com/office/drawing/2014/main" id="{DB3DC7E7-DE93-4481-8169-C1EF36B9B74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a:extLst>
            <a:ext uri="{FF2B5EF4-FFF2-40B4-BE49-F238E27FC236}">
              <a16:creationId xmlns:a16="http://schemas.microsoft.com/office/drawing/2014/main" id="{BEDEF2E0-58CA-4B9D-AC9B-B48EC4623444}"/>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a:extLst>
            <a:ext uri="{FF2B5EF4-FFF2-40B4-BE49-F238E27FC236}">
              <a16:creationId xmlns:a16="http://schemas.microsoft.com/office/drawing/2014/main" id="{7240E902-CD01-415C-AFD6-A56F837CEC7A}"/>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21" name="【公民館】&#10;一人当たり面積最大値テキスト">
          <a:extLst>
            <a:ext uri="{FF2B5EF4-FFF2-40B4-BE49-F238E27FC236}">
              <a16:creationId xmlns:a16="http://schemas.microsoft.com/office/drawing/2014/main" id="{C619FE17-3965-45E8-A0C3-BC67BCBB9013}"/>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22" name="直線コネクタ 821">
          <a:extLst>
            <a:ext uri="{FF2B5EF4-FFF2-40B4-BE49-F238E27FC236}">
              <a16:creationId xmlns:a16="http://schemas.microsoft.com/office/drawing/2014/main" id="{042B2FEA-A965-4ABA-B60D-1620266A19A7}"/>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823" name="【公民館】&#10;一人当たり面積平均値テキスト">
          <a:extLst>
            <a:ext uri="{FF2B5EF4-FFF2-40B4-BE49-F238E27FC236}">
              <a16:creationId xmlns:a16="http://schemas.microsoft.com/office/drawing/2014/main" id="{D363A9D3-6A4B-467B-8F34-4B622433330C}"/>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24" name="フローチャート: 判断 823">
          <a:extLst>
            <a:ext uri="{FF2B5EF4-FFF2-40B4-BE49-F238E27FC236}">
              <a16:creationId xmlns:a16="http://schemas.microsoft.com/office/drawing/2014/main" id="{E05FFD8A-7543-4D78-9D1F-08DA8EA3B9A8}"/>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25" name="フローチャート: 判断 824">
          <a:extLst>
            <a:ext uri="{FF2B5EF4-FFF2-40B4-BE49-F238E27FC236}">
              <a16:creationId xmlns:a16="http://schemas.microsoft.com/office/drawing/2014/main" id="{DB486FAB-ACDE-42E5-A2CD-35CCF021B74B}"/>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26" name="フローチャート: 判断 825">
          <a:extLst>
            <a:ext uri="{FF2B5EF4-FFF2-40B4-BE49-F238E27FC236}">
              <a16:creationId xmlns:a16="http://schemas.microsoft.com/office/drawing/2014/main" id="{61EF770F-0D63-4861-83D5-2D23D62AFFA4}"/>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27" name="フローチャート: 判断 826">
          <a:extLst>
            <a:ext uri="{FF2B5EF4-FFF2-40B4-BE49-F238E27FC236}">
              <a16:creationId xmlns:a16="http://schemas.microsoft.com/office/drawing/2014/main" id="{9B16E5F3-D929-4EC3-AEA3-F2FA228F22A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28" name="フローチャート: 判断 827">
          <a:extLst>
            <a:ext uri="{FF2B5EF4-FFF2-40B4-BE49-F238E27FC236}">
              <a16:creationId xmlns:a16="http://schemas.microsoft.com/office/drawing/2014/main" id="{01674B0B-DB56-4D23-9797-360C6EB1214B}"/>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531102E6-0316-4069-B943-976722518D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31565A0-D0E6-41F8-ABD0-2CDBF5D9B8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780AAA6-E435-4095-AC34-7BECFBD44D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781FBEB7-5408-47B0-BE16-DA5EF18490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D15D683-1511-4664-8772-646CBFC7870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76019</xdr:rowOff>
    </xdr:from>
    <xdr:to>
      <xdr:col>116</xdr:col>
      <xdr:colOff>114300</xdr:colOff>
      <xdr:row>109</xdr:row>
      <xdr:rowOff>6169</xdr:rowOff>
    </xdr:to>
    <xdr:sp macro="" textlink="">
      <xdr:nvSpPr>
        <xdr:cNvPr id="834" name="楕円 833">
          <a:extLst>
            <a:ext uri="{FF2B5EF4-FFF2-40B4-BE49-F238E27FC236}">
              <a16:creationId xmlns:a16="http://schemas.microsoft.com/office/drawing/2014/main" id="{0E9F6DC3-46C7-45C7-BF68-116D0E1B95DD}"/>
            </a:ext>
          </a:extLst>
        </xdr:cNvPr>
        <xdr:cNvSpPr/>
      </xdr:nvSpPr>
      <xdr:spPr>
        <a:xfrm>
          <a:off x="221107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162396</xdr:rowOff>
    </xdr:from>
    <xdr:ext cx="469744" cy="259045"/>
    <xdr:sp macro="" textlink="">
      <xdr:nvSpPr>
        <xdr:cNvPr id="835" name="【公民館】&#10;一人当たり面積該当値テキスト">
          <a:extLst>
            <a:ext uri="{FF2B5EF4-FFF2-40B4-BE49-F238E27FC236}">
              <a16:creationId xmlns:a16="http://schemas.microsoft.com/office/drawing/2014/main" id="{8AF42786-7B55-465D-82B7-9F090BC3A334}"/>
            </a:ext>
          </a:extLst>
        </xdr:cNvPr>
        <xdr:cNvSpPr txBox="1"/>
      </xdr:nvSpPr>
      <xdr:spPr>
        <a:xfrm>
          <a:off x="22199600" y="185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76019</xdr:rowOff>
    </xdr:from>
    <xdr:to>
      <xdr:col>112</xdr:col>
      <xdr:colOff>38100</xdr:colOff>
      <xdr:row>109</xdr:row>
      <xdr:rowOff>6169</xdr:rowOff>
    </xdr:to>
    <xdr:sp macro="" textlink="">
      <xdr:nvSpPr>
        <xdr:cNvPr id="836" name="楕円 835">
          <a:extLst>
            <a:ext uri="{FF2B5EF4-FFF2-40B4-BE49-F238E27FC236}">
              <a16:creationId xmlns:a16="http://schemas.microsoft.com/office/drawing/2014/main" id="{A06807BD-88A4-41B4-A511-15223EACD104}"/>
            </a:ext>
          </a:extLst>
        </xdr:cNvPr>
        <xdr:cNvSpPr/>
      </xdr:nvSpPr>
      <xdr:spPr>
        <a:xfrm>
          <a:off x="21272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126819</xdr:rowOff>
    </xdr:from>
    <xdr:to>
      <xdr:col>116</xdr:col>
      <xdr:colOff>63500</xdr:colOff>
      <xdr:row>108</xdr:row>
      <xdr:rowOff>126819</xdr:rowOff>
    </xdr:to>
    <xdr:cxnSp macro="">
      <xdr:nvCxnSpPr>
        <xdr:cNvPr id="837" name="直線コネクタ 836">
          <a:extLst>
            <a:ext uri="{FF2B5EF4-FFF2-40B4-BE49-F238E27FC236}">
              <a16:creationId xmlns:a16="http://schemas.microsoft.com/office/drawing/2014/main" id="{1BAB6B2F-0ED3-4DA8-ABFD-7C62BD34031B}"/>
            </a:ext>
          </a:extLst>
        </xdr:cNvPr>
        <xdr:cNvCxnSpPr/>
      </xdr:nvCxnSpPr>
      <xdr:spPr>
        <a:xfrm>
          <a:off x="21323300" y="186434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76019</xdr:rowOff>
    </xdr:from>
    <xdr:to>
      <xdr:col>107</xdr:col>
      <xdr:colOff>101600</xdr:colOff>
      <xdr:row>109</xdr:row>
      <xdr:rowOff>6169</xdr:rowOff>
    </xdr:to>
    <xdr:sp macro="" textlink="">
      <xdr:nvSpPr>
        <xdr:cNvPr id="838" name="楕円 837">
          <a:extLst>
            <a:ext uri="{FF2B5EF4-FFF2-40B4-BE49-F238E27FC236}">
              <a16:creationId xmlns:a16="http://schemas.microsoft.com/office/drawing/2014/main" id="{F8875253-B9BD-4610-9D3B-57CB90DAF936}"/>
            </a:ext>
          </a:extLst>
        </xdr:cNvPr>
        <xdr:cNvSpPr/>
      </xdr:nvSpPr>
      <xdr:spPr>
        <a:xfrm>
          <a:off x="20383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126819</xdr:rowOff>
    </xdr:from>
    <xdr:to>
      <xdr:col>111</xdr:col>
      <xdr:colOff>177800</xdr:colOff>
      <xdr:row>108</xdr:row>
      <xdr:rowOff>126819</xdr:rowOff>
    </xdr:to>
    <xdr:cxnSp macro="">
      <xdr:nvCxnSpPr>
        <xdr:cNvPr id="839" name="直線コネクタ 838">
          <a:extLst>
            <a:ext uri="{FF2B5EF4-FFF2-40B4-BE49-F238E27FC236}">
              <a16:creationId xmlns:a16="http://schemas.microsoft.com/office/drawing/2014/main" id="{C16715D2-7789-465A-9AB8-E3BFD9189908}"/>
            </a:ext>
          </a:extLst>
        </xdr:cNvPr>
        <xdr:cNvCxnSpPr/>
      </xdr:nvCxnSpPr>
      <xdr:spPr>
        <a:xfrm>
          <a:off x="20434300" y="186434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74386</xdr:rowOff>
    </xdr:from>
    <xdr:to>
      <xdr:col>102</xdr:col>
      <xdr:colOff>165100</xdr:colOff>
      <xdr:row>109</xdr:row>
      <xdr:rowOff>4536</xdr:rowOff>
    </xdr:to>
    <xdr:sp macro="" textlink="">
      <xdr:nvSpPr>
        <xdr:cNvPr id="840" name="楕円 839">
          <a:extLst>
            <a:ext uri="{FF2B5EF4-FFF2-40B4-BE49-F238E27FC236}">
              <a16:creationId xmlns:a16="http://schemas.microsoft.com/office/drawing/2014/main" id="{7DC3BE1C-D554-4649-9D56-86504E4F328E}"/>
            </a:ext>
          </a:extLst>
        </xdr:cNvPr>
        <xdr:cNvSpPr/>
      </xdr:nvSpPr>
      <xdr:spPr>
        <a:xfrm>
          <a:off x="19494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125186</xdr:rowOff>
    </xdr:from>
    <xdr:to>
      <xdr:col>107</xdr:col>
      <xdr:colOff>50800</xdr:colOff>
      <xdr:row>108</xdr:row>
      <xdr:rowOff>126819</xdr:rowOff>
    </xdr:to>
    <xdr:cxnSp macro="">
      <xdr:nvCxnSpPr>
        <xdr:cNvPr id="841" name="直線コネクタ 840">
          <a:extLst>
            <a:ext uri="{FF2B5EF4-FFF2-40B4-BE49-F238E27FC236}">
              <a16:creationId xmlns:a16="http://schemas.microsoft.com/office/drawing/2014/main" id="{D1EE90AD-5AB7-4FB4-934F-679EF919522E}"/>
            </a:ext>
          </a:extLst>
        </xdr:cNvPr>
        <xdr:cNvCxnSpPr/>
      </xdr:nvCxnSpPr>
      <xdr:spPr>
        <a:xfrm>
          <a:off x="19545300" y="186417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74386</xdr:rowOff>
    </xdr:from>
    <xdr:to>
      <xdr:col>98</xdr:col>
      <xdr:colOff>38100</xdr:colOff>
      <xdr:row>109</xdr:row>
      <xdr:rowOff>4536</xdr:rowOff>
    </xdr:to>
    <xdr:sp macro="" textlink="">
      <xdr:nvSpPr>
        <xdr:cNvPr id="842" name="楕円 841">
          <a:extLst>
            <a:ext uri="{FF2B5EF4-FFF2-40B4-BE49-F238E27FC236}">
              <a16:creationId xmlns:a16="http://schemas.microsoft.com/office/drawing/2014/main" id="{11CECFFF-582A-4CB3-9F89-63F210CBB75D}"/>
            </a:ext>
          </a:extLst>
        </xdr:cNvPr>
        <xdr:cNvSpPr/>
      </xdr:nvSpPr>
      <xdr:spPr>
        <a:xfrm>
          <a:off x="18605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125186</xdr:rowOff>
    </xdr:from>
    <xdr:to>
      <xdr:col>102</xdr:col>
      <xdr:colOff>114300</xdr:colOff>
      <xdr:row>108</xdr:row>
      <xdr:rowOff>125186</xdr:rowOff>
    </xdr:to>
    <xdr:cxnSp macro="">
      <xdr:nvCxnSpPr>
        <xdr:cNvPr id="843" name="直線コネクタ 842">
          <a:extLst>
            <a:ext uri="{FF2B5EF4-FFF2-40B4-BE49-F238E27FC236}">
              <a16:creationId xmlns:a16="http://schemas.microsoft.com/office/drawing/2014/main" id="{0F27004F-7F8E-4EC7-B20B-8B30AA7F8321}"/>
            </a:ext>
          </a:extLst>
        </xdr:cNvPr>
        <xdr:cNvCxnSpPr/>
      </xdr:nvCxnSpPr>
      <xdr:spPr>
        <a:xfrm>
          <a:off x="18656300" y="1864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844" name="n_1aveValue【公民館】&#10;一人当たり面積">
          <a:extLst>
            <a:ext uri="{FF2B5EF4-FFF2-40B4-BE49-F238E27FC236}">
              <a16:creationId xmlns:a16="http://schemas.microsoft.com/office/drawing/2014/main" id="{0DCCEC8A-FE70-48AF-8A8E-8963051BC5D9}"/>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45" name="n_2aveValue【公民館】&#10;一人当たり面積">
          <a:extLst>
            <a:ext uri="{FF2B5EF4-FFF2-40B4-BE49-F238E27FC236}">
              <a16:creationId xmlns:a16="http://schemas.microsoft.com/office/drawing/2014/main" id="{BC61C837-77A4-4146-904B-9C95B2964CDD}"/>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846" name="n_3aveValue【公民館】&#10;一人当たり面積">
          <a:extLst>
            <a:ext uri="{FF2B5EF4-FFF2-40B4-BE49-F238E27FC236}">
              <a16:creationId xmlns:a16="http://schemas.microsoft.com/office/drawing/2014/main" id="{A43B6141-875C-4433-9101-FAAC53C79F2E}"/>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847" name="n_4aveValue【公民館】&#10;一人当たり面積">
          <a:extLst>
            <a:ext uri="{FF2B5EF4-FFF2-40B4-BE49-F238E27FC236}">
              <a16:creationId xmlns:a16="http://schemas.microsoft.com/office/drawing/2014/main" id="{ECDD941B-BD7B-42B0-8D5D-B25050FB6E59}"/>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168746</xdr:rowOff>
    </xdr:from>
    <xdr:ext cx="469744" cy="259045"/>
    <xdr:sp macro="" textlink="">
      <xdr:nvSpPr>
        <xdr:cNvPr id="848" name="n_1mainValue【公民館】&#10;一人当たり面積">
          <a:extLst>
            <a:ext uri="{FF2B5EF4-FFF2-40B4-BE49-F238E27FC236}">
              <a16:creationId xmlns:a16="http://schemas.microsoft.com/office/drawing/2014/main" id="{1BC223AF-A50B-46E5-A846-67D2BD4F5E26}"/>
            </a:ext>
          </a:extLst>
        </xdr:cNvPr>
        <xdr:cNvSpPr txBox="1"/>
      </xdr:nvSpPr>
      <xdr:spPr>
        <a:xfrm>
          <a:off x="210757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168746</xdr:rowOff>
    </xdr:from>
    <xdr:ext cx="469744" cy="259045"/>
    <xdr:sp macro="" textlink="">
      <xdr:nvSpPr>
        <xdr:cNvPr id="849" name="n_2mainValue【公民館】&#10;一人当たり面積">
          <a:extLst>
            <a:ext uri="{FF2B5EF4-FFF2-40B4-BE49-F238E27FC236}">
              <a16:creationId xmlns:a16="http://schemas.microsoft.com/office/drawing/2014/main" id="{235EBB88-8BEA-4B71-9585-E0825A029D25}"/>
            </a:ext>
          </a:extLst>
        </xdr:cNvPr>
        <xdr:cNvSpPr txBox="1"/>
      </xdr:nvSpPr>
      <xdr:spPr>
        <a:xfrm>
          <a:off x="201994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167113</xdr:rowOff>
    </xdr:from>
    <xdr:ext cx="469744" cy="259045"/>
    <xdr:sp macro="" textlink="">
      <xdr:nvSpPr>
        <xdr:cNvPr id="850" name="n_3mainValue【公民館】&#10;一人当たり面積">
          <a:extLst>
            <a:ext uri="{FF2B5EF4-FFF2-40B4-BE49-F238E27FC236}">
              <a16:creationId xmlns:a16="http://schemas.microsoft.com/office/drawing/2014/main" id="{4CB8F60E-DC9D-4FE2-B14B-D878F72D458A}"/>
            </a:ext>
          </a:extLst>
        </xdr:cNvPr>
        <xdr:cNvSpPr txBox="1"/>
      </xdr:nvSpPr>
      <xdr:spPr>
        <a:xfrm>
          <a:off x="19310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167113</xdr:rowOff>
    </xdr:from>
    <xdr:ext cx="469744" cy="259045"/>
    <xdr:sp macro="" textlink="">
      <xdr:nvSpPr>
        <xdr:cNvPr id="851" name="n_4mainValue【公民館】&#10;一人当たり面積">
          <a:extLst>
            <a:ext uri="{FF2B5EF4-FFF2-40B4-BE49-F238E27FC236}">
              <a16:creationId xmlns:a16="http://schemas.microsoft.com/office/drawing/2014/main" id="{8789743B-EEE9-4B0F-A1BF-DA410B12A114}"/>
            </a:ext>
          </a:extLst>
        </xdr:cNvPr>
        <xdr:cNvSpPr txBox="1"/>
      </xdr:nvSpPr>
      <xdr:spPr>
        <a:xfrm>
          <a:off x="18421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CF5492F8-4AE5-4D14-97DE-6B313DE79CD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39C4AC0E-34C7-4FA8-AA6D-3262FBFEA6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CD3F6A71-A775-42EA-8AB1-9AA221F7AE5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類似団体と比較して有形固定資産減価償却率が高い水準となっている施設はなく、ほとんどが低い水準もしくは同水準となっている。</a:t>
          </a:r>
          <a:endParaRPr lang="ja-JP" altLang="ja-JP" sz="1400">
            <a:effectLst/>
          </a:endParaRPr>
        </a:p>
        <a:p>
          <a:r>
            <a:rPr kumimoji="1" lang="ja-JP" altLang="ja-JP" sz="1100">
              <a:solidFill>
                <a:schemeClr val="dk1"/>
              </a:solidFill>
              <a:effectLst/>
              <a:latin typeface="+mn-lt"/>
              <a:ea typeface="+mn-ea"/>
              <a:cs typeface="+mn-cs"/>
            </a:rPr>
            <a:t>全体的に建築経過年数が短いことが要因となっている。ただし、学校施設については、本町の人口増加に伴う児童生徒の増加により、教室数が不足しつつあり、一人当たりの面積も低い水準となっている。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048138-A78B-471C-BD54-B49663DC05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667A6A-9085-4A30-9390-B9CC3471DEA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0AEF9A-285D-4A41-BB46-12AC3B6CDB9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CDBFC3-6A8D-4014-9C81-3A5172F155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EBB1D3-9453-4AE7-B468-5C020049B6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AE40B4-100E-44FE-9D33-705523CEAE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7D7BF0-9422-4345-8FB8-64FCF75E99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34C9486-6FFD-49B5-BE6F-43726CB4EE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661D09-EDB1-4D74-8685-6F1A03F96D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C715B4-BE3D-4D81-BE81-A4C39F224D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20,071
19,932
5.18
10,244,890
9,780,467
434,040
4,687,410
8,631,321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D3954B7-278E-467C-88DB-C670216EE7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294170-5CAF-45E3-BBFA-C9C8275F54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AC0C6A-13ED-44CE-8643-643EBF67454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EEEFF8-5941-45EA-8213-D640A73B85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7DB60B-B673-4CA9-BEE6-F48192097F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5302790-942D-4DA4-8434-C67B922143B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02A96B-E00C-45DD-8C70-1DFEFB3922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B418D66-C0A8-45C0-9018-FFB562DFD5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5761444-500E-4469-88AD-F3939BDD78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B1B50B-2DAE-4177-A944-8EF67CF542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7ABD651-D745-43DF-B289-E309526876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FC0E87-0BBB-4FD9-8DF0-43A2ECB96A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8DB76A-AFDF-4643-9AB4-10D90450A2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6B42A69-2B22-4E7E-A2D5-C07EB850885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A775FC-6755-4100-A4A1-7F494588A0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E690367-0788-4906-8CDE-9D1EBE1F4CA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0206B6-3FC4-48B3-85A4-DD522C72DE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15AE630-7B03-40E0-AE7B-9BA058C6E3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D16FE67-33C8-4914-8D09-7EAED64EA2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C808649-A7AB-48EA-A65B-8A497DFFD64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30FCCC-1093-489E-BED8-52090A781A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57DE1CB-2C2F-43C6-BF31-30E84B8B200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4AFA867-8D09-4063-96E7-7E86A24230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CE9A1F-1C69-4656-A4B4-508D0ECFFE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3D39760-9920-465D-8603-279DAB7566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E3ED15-F7F4-4270-B658-E880551CA6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6CA84E-9679-44D0-8E75-89608C9341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858514E-DA92-43DE-AFDD-878C1C6E0E7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A28D7C8-B43C-46F6-B33C-7FC4A67A31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8CE3BC-305D-4136-9691-33B05758EB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45F39-E77E-4B64-BA12-0D2426137F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BC70543-66BE-4D1F-84F7-B220DE40F3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AB06E03-C49A-48A8-9214-6B4BB138098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89B5BF1-EEBF-49A4-B1D4-9EFE46A45A3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C910CD3-14BE-476C-9E42-A9A4FA7C362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55EFAF6-65D4-40BC-AF20-AA9FDDC6874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FAF52D7-209F-4564-80A0-D1D0D1A5680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78553AE-8C64-4CBE-914C-D2BC4B52DA1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9E94FA1-7F29-42B5-B18F-3FE835390EC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2CF7110-ED0C-417A-837F-2A126D15039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5F94C43-1B70-4B4A-9DFB-EF3155AA875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57A12F0-A893-47C8-AA3A-508694AFBE6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BFA57BF-CA66-452E-B8D1-A6E4072620F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300935A-B9F7-4B76-AECE-88EDD866313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7763312-5D5F-42B6-AEAA-C1B53D2CA0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F6DC3C5-D712-469C-8D30-19C0F579A74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CEA8B86-4B05-4F60-B9F5-9792E7914BE4}"/>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1215D45-A2FE-4556-A4F3-0444B178AC5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F02D382-E458-42AF-9B34-9337AC906A5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02B53D37-DA88-46D8-B755-8B131A923A66}"/>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380D1257-4F32-43DA-BB3E-37356D357483}"/>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B797BC1B-9DAB-4100-A3BF-759E3F358DE2}"/>
            </a:ext>
          </a:extLst>
        </xdr:cNvPr>
        <xdr:cNvSpPr txBox="1"/>
      </xdr:nvSpPr>
      <xdr:spPr>
        <a:xfrm>
          <a:off x="4673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8C142536-6E46-4390-83E8-14EB5D8AC969}"/>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F5CF9AFF-0674-4815-BF7B-15F69168C800}"/>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86712AF5-8411-48D5-A895-23C4DAC4ACDC}"/>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42825412-618A-47FB-AD2D-3C3B581D2D4E}"/>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1B215380-B3FF-40AA-805D-665A4247B6FD}"/>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1DD3C4D-D21D-4045-8C5A-F5E3D41CFE9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AEA404C-DAFC-4AA9-A847-83D73A4504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6F427A9-FDC1-4F22-9BDC-E8892022A9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E7309C-747F-4021-A1BE-004595BD24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BDFB9A5-BA23-4004-B161-D84CD7227B9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a:extLst>
            <a:ext uri="{FF2B5EF4-FFF2-40B4-BE49-F238E27FC236}">
              <a16:creationId xmlns:a16="http://schemas.microsoft.com/office/drawing/2014/main" id="{75258662-3677-4B50-8153-E7DEE74D6BC0}"/>
            </a:ext>
          </a:extLst>
        </xdr:cNvPr>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5" name="【図書館】&#10;有形固定資産減価償却率該当値テキスト">
          <a:extLst>
            <a:ext uri="{FF2B5EF4-FFF2-40B4-BE49-F238E27FC236}">
              <a16:creationId xmlns:a16="http://schemas.microsoft.com/office/drawing/2014/main" id="{E97A8F19-1731-4E18-9A03-233F646EC5E7}"/>
            </a:ext>
          </a:extLst>
        </xdr:cNvPr>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a:extLst>
            <a:ext uri="{FF2B5EF4-FFF2-40B4-BE49-F238E27FC236}">
              <a16:creationId xmlns:a16="http://schemas.microsoft.com/office/drawing/2014/main" id="{552EDD44-77B6-483B-958E-6EC652CD8C9B}"/>
            </a:ext>
          </a:extLst>
        </xdr:cNvPr>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7" name="直線コネクタ 76">
          <a:extLst>
            <a:ext uri="{FF2B5EF4-FFF2-40B4-BE49-F238E27FC236}">
              <a16:creationId xmlns:a16="http://schemas.microsoft.com/office/drawing/2014/main" id="{FF05A636-3875-4E6F-9863-FC5610147DC7}"/>
            </a:ext>
          </a:extLst>
        </xdr:cNvPr>
        <xdr:cNvCxnSpPr/>
      </xdr:nvCxnSpPr>
      <xdr:spPr>
        <a:xfrm>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a:extLst>
            <a:ext uri="{FF2B5EF4-FFF2-40B4-BE49-F238E27FC236}">
              <a16:creationId xmlns:a16="http://schemas.microsoft.com/office/drawing/2014/main" id="{BEF60453-73BD-4081-BBF2-183A14BE86B3}"/>
            </a:ext>
          </a:extLst>
        </xdr:cNvPr>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a:extLst>
            <a:ext uri="{FF2B5EF4-FFF2-40B4-BE49-F238E27FC236}">
              <a16:creationId xmlns:a16="http://schemas.microsoft.com/office/drawing/2014/main" id="{85F30131-2FA4-431C-9FC5-F04487EC27E6}"/>
            </a:ext>
          </a:extLst>
        </xdr:cNvPr>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a:extLst>
            <a:ext uri="{FF2B5EF4-FFF2-40B4-BE49-F238E27FC236}">
              <a16:creationId xmlns:a16="http://schemas.microsoft.com/office/drawing/2014/main" id="{41C756C8-7214-41E6-AB69-141C8ABBC068}"/>
            </a:ext>
          </a:extLst>
        </xdr:cNvPr>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a:extLst>
            <a:ext uri="{FF2B5EF4-FFF2-40B4-BE49-F238E27FC236}">
              <a16:creationId xmlns:a16="http://schemas.microsoft.com/office/drawing/2014/main" id="{349D0240-7517-4E87-BB07-D91563F841C1}"/>
            </a:ext>
          </a:extLst>
        </xdr:cNvPr>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a:extLst>
            <a:ext uri="{FF2B5EF4-FFF2-40B4-BE49-F238E27FC236}">
              <a16:creationId xmlns:a16="http://schemas.microsoft.com/office/drawing/2014/main" id="{98ACD4C2-4C2F-4B92-A245-DC8EB6DBCBAB}"/>
            </a:ext>
          </a:extLst>
        </xdr:cNvPr>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3" name="直線コネクタ 82">
          <a:extLst>
            <a:ext uri="{FF2B5EF4-FFF2-40B4-BE49-F238E27FC236}">
              <a16:creationId xmlns:a16="http://schemas.microsoft.com/office/drawing/2014/main" id="{99CE8694-A8D2-4E74-BC16-3DDAABB008E9}"/>
            </a:ext>
          </a:extLst>
        </xdr:cNvPr>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34851</xdr:rowOff>
    </xdr:from>
    <xdr:ext cx="405111" cy="259045"/>
    <xdr:sp macro="" textlink="">
      <xdr:nvSpPr>
        <xdr:cNvPr id="84" name="n_1aveValue【図書館】&#10;有形固定資産減価償却率">
          <a:extLst>
            <a:ext uri="{FF2B5EF4-FFF2-40B4-BE49-F238E27FC236}">
              <a16:creationId xmlns:a16="http://schemas.microsoft.com/office/drawing/2014/main" id="{E665D8AF-0421-4E09-9E2C-ED63034AB25B}"/>
            </a:ext>
          </a:extLst>
        </xdr:cNvPr>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id="{FFC4A948-E549-414F-9CC2-CCD73411BA5D}"/>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a:extLst>
            <a:ext uri="{FF2B5EF4-FFF2-40B4-BE49-F238E27FC236}">
              <a16:creationId xmlns:a16="http://schemas.microsoft.com/office/drawing/2014/main" id="{07777E52-409B-4DFA-ACF7-2E5F3F1F004B}"/>
            </a:ext>
          </a:extLst>
        </xdr:cNvPr>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87" name="n_4aveValue【図書館】&#10;有形固定資産減価償却率">
          <a:extLst>
            <a:ext uri="{FF2B5EF4-FFF2-40B4-BE49-F238E27FC236}">
              <a16:creationId xmlns:a16="http://schemas.microsoft.com/office/drawing/2014/main" id="{3FA71626-28BD-44BA-A05E-AE822907BC4C}"/>
            </a:ext>
          </a:extLst>
        </xdr:cNvPr>
        <xdr:cNvSpPr txBox="1"/>
      </xdr:nvSpPr>
      <xdr:spPr>
        <a:xfrm>
          <a:off x="927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8" name="n_1mainValue【図書館】&#10;有形固定資産減価償却率">
          <a:extLst>
            <a:ext uri="{FF2B5EF4-FFF2-40B4-BE49-F238E27FC236}">
              <a16:creationId xmlns:a16="http://schemas.microsoft.com/office/drawing/2014/main" id="{C007956B-A320-4990-86AC-772C7053F593}"/>
            </a:ext>
          </a:extLst>
        </xdr:cNvPr>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9" name="n_2mainValue【図書館】&#10;有形固定資産減価償却率">
          <a:extLst>
            <a:ext uri="{FF2B5EF4-FFF2-40B4-BE49-F238E27FC236}">
              <a16:creationId xmlns:a16="http://schemas.microsoft.com/office/drawing/2014/main" id="{8DC133FA-86E4-4C77-8313-998AF5D0B56C}"/>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90" name="n_3mainValue【図書館】&#10;有形固定資産減価償却率">
          <a:extLst>
            <a:ext uri="{FF2B5EF4-FFF2-40B4-BE49-F238E27FC236}">
              <a16:creationId xmlns:a16="http://schemas.microsoft.com/office/drawing/2014/main" id="{E2DF4B84-3FE1-400F-83A1-00867C94C051}"/>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70049</xdr:rowOff>
    </xdr:from>
    <xdr:ext cx="405111" cy="259045"/>
    <xdr:sp macro="" textlink="">
      <xdr:nvSpPr>
        <xdr:cNvPr id="91" name="n_4mainValue【図書館】&#10;有形固定資産減価償却率">
          <a:extLst>
            <a:ext uri="{FF2B5EF4-FFF2-40B4-BE49-F238E27FC236}">
              <a16:creationId xmlns:a16="http://schemas.microsoft.com/office/drawing/2014/main" id="{8D5073CF-0ABF-47B0-8DEC-20853974E6E4}"/>
            </a:ext>
          </a:extLst>
        </xdr:cNvPr>
        <xdr:cNvSpPr txBox="1"/>
      </xdr:nvSpPr>
      <xdr:spPr>
        <a:xfrm>
          <a:off x="927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38C0B82-21D4-48E2-8F92-2FA3C88EC6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C63E5F-2108-45CB-AD25-58F8310DCE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3C39F45-4A56-44FA-8575-770B97B45C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12300C6-C222-4C71-AC6A-31B92F5B194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05DF059-F74A-4347-A146-12FB53C2F5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EB01D2E-1086-41C9-9742-94E2F336757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ABDB178-B777-4663-BABC-0FFB3E516D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D269BC4-6F2F-4072-9633-BAC3D63E07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2C42922-8497-455E-8C1B-477F2473A13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1080827-2323-44D1-BA45-38C16493AC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3520E3B-887C-404B-88D0-818A857EB6F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A4E5848-CD3A-49D9-BACE-52E6ED62476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273FABD-F9E2-43E4-96D9-F45027F3795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C280CDA-5148-4799-8C3F-34C9E544E4A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DDB9B21-45BA-4DD8-B219-B03800A6ED4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8B609A0B-CF3C-4F21-9C2E-A940D81ECA7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429C621A-1681-464A-9D60-2C22E36FDAB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3FBE3D0B-0A19-4712-8A3F-E66476A196D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F31BDEA-F0B6-4160-9737-FB0C98F7A5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319D17A3-4E37-4389-A35A-BDA50AD2C22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64D8C47-2E5B-4926-B845-204FBC6299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108A8E83-31C3-48DE-901E-FE51C062D1A0}"/>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58AEFF17-FB49-430C-AF7A-1D8313F439CC}"/>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698859BF-1305-44BD-88A3-8EBD81B2890F}"/>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02F07D1E-7834-4316-A2BD-91417407A1AA}"/>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ECA9AB48-88D3-414A-9BA4-5E7AC72A12B1}"/>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4EB264D0-6F7E-43AE-BC8A-B917CF8B5871}"/>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6E45D1D9-75BA-43F7-8D1F-4395C80076ED}"/>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82DF978E-C90D-40B6-AA28-C23BEC4F7B47}"/>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0594F455-3326-4352-BEF5-C564C44BB80F}"/>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A46169AB-F5E7-48BD-9F5A-9B44800E1B21}"/>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BFA55030-35FD-4DE7-9298-B9DDA57803F4}"/>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C5E062F-6263-4E72-8A15-9BF946EA98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5555846-7F10-4557-9741-C88E5E2EDD0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4B8DCA5-7386-4002-B888-1EF41ABCAC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D16246F-6B52-4DFB-B8C6-8B5887302D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B2A75CE-D6F2-4845-A538-97E83BFDD98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66548</xdr:rowOff>
    </xdr:from>
    <xdr:to>
      <xdr:col>55</xdr:col>
      <xdr:colOff>50800</xdr:colOff>
      <xdr:row>40</xdr:row>
      <xdr:rowOff>168148</xdr:rowOff>
    </xdr:to>
    <xdr:sp macro="" textlink="">
      <xdr:nvSpPr>
        <xdr:cNvPr id="129" name="楕円 128">
          <a:extLst>
            <a:ext uri="{FF2B5EF4-FFF2-40B4-BE49-F238E27FC236}">
              <a16:creationId xmlns:a16="http://schemas.microsoft.com/office/drawing/2014/main" id="{5FC0767B-9386-4953-BF33-023BD6C0EEA0}"/>
            </a:ext>
          </a:extLst>
        </xdr:cNvPr>
        <xdr:cNvSpPr/>
      </xdr:nvSpPr>
      <xdr:spPr>
        <a:xfrm>
          <a:off x="10426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44975</xdr:rowOff>
    </xdr:from>
    <xdr:ext cx="469744" cy="259045"/>
    <xdr:sp macro="" textlink="">
      <xdr:nvSpPr>
        <xdr:cNvPr id="130" name="【図書館】&#10;一人当たり面積該当値テキスト">
          <a:extLst>
            <a:ext uri="{FF2B5EF4-FFF2-40B4-BE49-F238E27FC236}">
              <a16:creationId xmlns:a16="http://schemas.microsoft.com/office/drawing/2014/main" id="{8366D50E-340F-4CC0-9437-F1FC26D2AE1E}"/>
            </a:ext>
          </a:extLst>
        </xdr:cNvPr>
        <xdr:cNvSpPr txBox="1"/>
      </xdr:nvSpPr>
      <xdr:spPr>
        <a:xfrm>
          <a:off x="10515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66548</xdr:rowOff>
    </xdr:from>
    <xdr:to>
      <xdr:col>50</xdr:col>
      <xdr:colOff>165100</xdr:colOff>
      <xdr:row>40</xdr:row>
      <xdr:rowOff>168148</xdr:rowOff>
    </xdr:to>
    <xdr:sp macro="" textlink="">
      <xdr:nvSpPr>
        <xdr:cNvPr id="131" name="楕円 130">
          <a:extLst>
            <a:ext uri="{FF2B5EF4-FFF2-40B4-BE49-F238E27FC236}">
              <a16:creationId xmlns:a16="http://schemas.microsoft.com/office/drawing/2014/main" id="{ACD6890E-F9EF-4BC3-814E-DAFE8EF4795A}"/>
            </a:ext>
          </a:extLst>
        </xdr:cNvPr>
        <xdr:cNvSpPr/>
      </xdr:nvSpPr>
      <xdr:spPr>
        <a:xfrm>
          <a:off x="9588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117348</xdr:rowOff>
    </xdr:from>
    <xdr:to>
      <xdr:col>55</xdr:col>
      <xdr:colOff>0</xdr:colOff>
      <xdr:row>40</xdr:row>
      <xdr:rowOff>117348</xdr:rowOff>
    </xdr:to>
    <xdr:cxnSp macro="">
      <xdr:nvCxnSpPr>
        <xdr:cNvPr id="132" name="直線コネクタ 131">
          <a:extLst>
            <a:ext uri="{FF2B5EF4-FFF2-40B4-BE49-F238E27FC236}">
              <a16:creationId xmlns:a16="http://schemas.microsoft.com/office/drawing/2014/main" id="{D7C826A2-D6B4-4E54-9CDF-7C79634E39CC}"/>
            </a:ext>
          </a:extLst>
        </xdr:cNvPr>
        <xdr:cNvCxnSpPr/>
      </xdr:nvCxnSpPr>
      <xdr:spPr>
        <a:xfrm>
          <a:off x="96393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33" name="楕円 132">
          <a:extLst>
            <a:ext uri="{FF2B5EF4-FFF2-40B4-BE49-F238E27FC236}">
              <a16:creationId xmlns:a16="http://schemas.microsoft.com/office/drawing/2014/main" id="{D8ED9E80-86CA-47AF-965B-7C625146DB1F}"/>
            </a:ext>
          </a:extLst>
        </xdr:cNvPr>
        <xdr:cNvSpPr/>
      </xdr:nvSpPr>
      <xdr:spPr>
        <a:xfrm>
          <a:off x="8699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117348</xdr:rowOff>
    </xdr:from>
    <xdr:to>
      <xdr:col>50</xdr:col>
      <xdr:colOff>114300</xdr:colOff>
      <xdr:row>40</xdr:row>
      <xdr:rowOff>117348</xdr:rowOff>
    </xdr:to>
    <xdr:cxnSp macro="">
      <xdr:nvCxnSpPr>
        <xdr:cNvPr id="134" name="直線コネクタ 133">
          <a:extLst>
            <a:ext uri="{FF2B5EF4-FFF2-40B4-BE49-F238E27FC236}">
              <a16:creationId xmlns:a16="http://schemas.microsoft.com/office/drawing/2014/main" id="{CF3BCA57-77CE-4C8F-89A4-7F50912AF2F0}"/>
            </a:ext>
          </a:extLst>
        </xdr:cNvPr>
        <xdr:cNvCxnSpPr/>
      </xdr:nvCxnSpPr>
      <xdr:spPr>
        <a:xfrm>
          <a:off x="8750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66548</xdr:rowOff>
    </xdr:from>
    <xdr:to>
      <xdr:col>41</xdr:col>
      <xdr:colOff>101600</xdr:colOff>
      <xdr:row>40</xdr:row>
      <xdr:rowOff>168148</xdr:rowOff>
    </xdr:to>
    <xdr:sp macro="" textlink="">
      <xdr:nvSpPr>
        <xdr:cNvPr id="135" name="楕円 134">
          <a:extLst>
            <a:ext uri="{FF2B5EF4-FFF2-40B4-BE49-F238E27FC236}">
              <a16:creationId xmlns:a16="http://schemas.microsoft.com/office/drawing/2014/main" id="{87BC4052-2804-46F8-A909-4DE67AACB4EA}"/>
            </a:ext>
          </a:extLst>
        </xdr:cNvPr>
        <xdr:cNvSpPr/>
      </xdr:nvSpPr>
      <xdr:spPr>
        <a:xfrm>
          <a:off x="7810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117348</xdr:rowOff>
    </xdr:from>
    <xdr:to>
      <xdr:col>45</xdr:col>
      <xdr:colOff>177800</xdr:colOff>
      <xdr:row>40</xdr:row>
      <xdr:rowOff>117348</xdr:rowOff>
    </xdr:to>
    <xdr:cxnSp macro="">
      <xdr:nvCxnSpPr>
        <xdr:cNvPr id="136" name="直線コネクタ 135">
          <a:extLst>
            <a:ext uri="{FF2B5EF4-FFF2-40B4-BE49-F238E27FC236}">
              <a16:creationId xmlns:a16="http://schemas.microsoft.com/office/drawing/2014/main" id="{A1EFEC78-3761-4BB3-B903-685BA7E81143}"/>
            </a:ext>
          </a:extLst>
        </xdr:cNvPr>
        <xdr:cNvCxnSpPr/>
      </xdr:nvCxnSpPr>
      <xdr:spPr>
        <a:xfrm>
          <a:off x="7861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61976</xdr:rowOff>
    </xdr:from>
    <xdr:to>
      <xdr:col>36</xdr:col>
      <xdr:colOff>165100</xdr:colOff>
      <xdr:row>40</xdr:row>
      <xdr:rowOff>163576</xdr:rowOff>
    </xdr:to>
    <xdr:sp macro="" textlink="">
      <xdr:nvSpPr>
        <xdr:cNvPr id="137" name="楕円 136">
          <a:extLst>
            <a:ext uri="{FF2B5EF4-FFF2-40B4-BE49-F238E27FC236}">
              <a16:creationId xmlns:a16="http://schemas.microsoft.com/office/drawing/2014/main" id="{033EE388-C143-4BDD-98E4-DBD8235353B0}"/>
            </a:ext>
          </a:extLst>
        </xdr:cNvPr>
        <xdr:cNvSpPr/>
      </xdr:nvSpPr>
      <xdr:spPr>
        <a:xfrm>
          <a:off x="6921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112776</xdr:rowOff>
    </xdr:from>
    <xdr:to>
      <xdr:col>41</xdr:col>
      <xdr:colOff>50800</xdr:colOff>
      <xdr:row>40</xdr:row>
      <xdr:rowOff>117348</xdr:rowOff>
    </xdr:to>
    <xdr:cxnSp macro="">
      <xdr:nvCxnSpPr>
        <xdr:cNvPr id="138" name="直線コネクタ 137">
          <a:extLst>
            <a:ext uri="{FF2B5EF4-FFF2-40B4-BE49-F238E27FC236}">
              <a16:creationId xmlns:a16="http://schemas.microsoft.com/office/drawing/2014/main" id="{4A7D6839-AD11-4C31-94BA-076FD74BAE12}"/>
            </a:ext>
          </a:extLst>
        </xdr:cNvPr>
        <xdr:cNvCxnSpPr/>
      </xdr:nvCxnSpPr>
      <xdr:spPr>
        <a:xfrm>
          <a:off x="6972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id="{0FAC63D2-669D-4ED7-821A-2942CB2D96B2}"/>
            </a:ext>
          </a:extLst>
        </xdr:cNvPr>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id="{3C365DEC-A86E-4525-B6BA-998C1609A0CF}"/>
            </a:ext>
          </a:extLst>
        </xdr:cNvPr>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a:extLst>
            <a:ext uri="{FF2B5EF4-FFF2-40B4-BE49-F238E27FC236}">
              <a16:creationId xmlns:a16="http://schemas.microsoft.com/office/drawing/2014/main" id="{260FCE46-D3F2-471E-BA0C-177143B2CA31}"/>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a:extLst>
            <a:ext uri="{FF2B5EF4-FFF2-40B4-BE49-F238E27FC236}">
              <a16:creationId xmlns:a16="http://schemas.microsoft.com/office/drawing/2014/main" id="{44B97B54-1EF1-4642-AED9-03F7254B2309}"/>
            </a:ext>
          </a:extLst>
        </xdr:cNvPr>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159275</xdr:rowOff>
    </xdr:from>
    <xdr:ext cx="469744" cy="259045"/>
    <xdr:sp macro="" textlink="">
      <xdr:nvSpPr>
        <xdr:cNvPr id="143" name="n_1mainValue【図書館】&#10;一人当たり面積">
          <a:extLst>
            <a:ext uri="{FF2B5EF4-FFF2-40B4-BE49-F238E27FC236}">
              <a16:creationId xmlns:a16="http://schemas.microsoft.com/office/drawing/2014/main" id="{B979141E-D1E3-431D-B934-4746175945E4}"/>
            </a:ext>
          </a:extLst>
        </xdr:cNvPr>
        <xdr:cNvSpPr txBox="1"/>
      </xdr:nvSpPr>
      <xdr:spPr>
        <a:xfrm>
          <a:off x="9391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4" name="n_2mainValue【図書館】&#10;一人当たり面積">
          <a:extLst>
            <a:ext uri="{FF2B5EF4-FFF2-40B4-BE49-F238E27FC236}">
              <a16:creationId xmlns:a16="http://schemas.microsoft.com/office/drawing/2014/main" id="{CA5EA56C-C9CB-49CA-99C3-54D047A2FBA4}"/>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5" name="n_3mainValue【図書館】&#10;一人当たり面積">
          <a:extLst>
            <a:ext uri="{FF2B5EF4-FFF2-40B4-BE49-F238E27FC236}">
              <a16:creationId xmlns:a16="http://schemas.microsoft.com/office/drawing/2014/main" id="{9EEC6549-448C-4E9A-BC31-6FF101EA4262}"/>
            </a:ext>
          </a:extLst>
        </xdr:cNvPr>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154703</xdr:rowOff>
    </xdr:from>
    <xdr:ext cx="469744" cy="259045"/>
    <xdr:sp macro="" textlink="">
      <xdr:nvSpPr>
        <xdr:cNvPr id="146" name="n_4mainValue【図書館】&#10;一人当たり面積">
          <a:extLst>
            <a:ext uri="{FF2B5EF4-FFF2-40B4-BE49-F238E27FC236}">
              <a16:creationId xmlns:a16="http://schemas.microsoft.com/office/drawing/2014/main" id="{FDD69140-79DC-4127-B06A-9E3A3B0EEEF9}"/>
            </a:ext>
          </a:extLst>
        </xdr:cNvPr>
        <xdr:cNvSpPr txBox="1"/>
      </xdr:nvSpPr>
      <xdr:spPr>
        <a:xfrm>
          <a:off x="6737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CD29F97C-4FF2-48A9-84AB-B42F2064A8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E17CA15-FBE0-4E97-8E48-42565EC6798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3792893-2670-4F5C-B628-8636136806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8929F3E-6399-4BF4-98C3-685D49A927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521CA1A0-A252-462B-AE20-DCBFA86EFC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D680054-453A-4811-8324-FCAC9E6B291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3C0F575-EA99-4CC7-B36F-938798C50C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1430718-8368-4B30-BE0D-9782FB5D28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C15EDA5-1C5D-4CB4-8B60-53532EB0034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9C956A3-A8C1-4D38-A0B7-6B1A3D5A97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D63ADF1-1011-41F2-A7D5-388BA19B692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B26179C6-217F-4DB5-BF98-D569CCD72D3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743CF7E-6A64-48C5-ADC7-A0B9393F916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808DA4B8-4809-4DDF-9361-9CBF5BB7423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D3695898-D1CF-4AE1-A737-5BB118C34BB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6AA68FD7-7AD8-476B-AD8D-8825E7B23FE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20F8059F-243A-4DC4-B52D-E66BED7E6AC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6A029FC7-E293-4EF9-AEED-A98DCEF6BE5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886D43B5-6427-4288-9959-9914C6316DB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4AFEEC4-2CF9-4D95-B452-34C2D26E33C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361F4932-0D68-4886-B52F-0029123307E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D082693A-7EE3-43EE-9252-A12AAAAF89E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1BD88A7-BB05-4016-8114-B80D8D901DC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8290A9A-138F-4881-AB5F-B1FA629C62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D36D9B6D-7C34-415B-9B61-FC8E5D2770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120831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D034C567-3B17-4D9C-9D36-9D1EF2960031}"/>
            </a:ext>
          </a:extLst>
        </xdr:cNvPr>
        <xdr:cNvCxnSpPr/>
      </xdr:nvCxnSpPr>
      <xdr:spPr>
        <a:xfrm flipV="1">
          <a:off x="4634865" y="9722031"/>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67CA8BD9-2BE2-4419-9610-443371EB094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B43A69D2-76B6-4004-BCCC-61F3CF742BE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67508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222DF1F9-5B7F-4CD7-AE14-DB2332B62285}"/>
            </a:ext>
          </a:extLst>
        </xdr:cNvPr>
        <xdr:cNvSpPr txBox="1"/>
      </xdr:nvSpPr>
      <xdr:spPr>
        <a:xfrm>
          <a:off x="4673600" y="9497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120831</xdr:rowOff>
    </xdr:from>
    <xdr:to>
      <xdr:col>24</xdr:col>
      <xdr:colOff>152400</xdr:colOff>
      <xdr:row>56</xdr:row>
      <xdr:rowOff>120831</xdr:rowOff>
    </xdr:to>
    <xdr:cxnSp macro="">
      <xdr:nvCxnSpPr>
        <xdr:cNvPr id="176" name="直線コネクタ 175">
          <a:extLst>
            <a:ext uri="{FF2B5EF4-FFF2-40B4-BE49-F238E27FC236}">
              <a16:creationId xmlns:a16="http://schemas.microsoft.com/office/drawing/2014/main" id="{73338D8E-FDFB-4E63-9A0F-04B241F2B319}"/>
            </a:ext>
          </a:extLst>
        </xdr:cNvPr>
        <xdr:cNvCxnSpPr/>
      </xdr:nvCxnSpPr>
      <xdr:spPr>
        <a:xfrm>
          <a:off x="4546600" y="9722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164392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3D6436C9-5170-462B-A044-5AC87B1087EA}"/>
            </a:ext>
          </a:extLst>
        </xdr:cNvPr>
        <xdr:cNvSpPr txBox="1"/>
      </xdr:nvSpPr>
      <xdr:spPr>
        <a:xfrm>
          <a:off x="4673600" y="1045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14515</xdr:rowOff>
    </xdr:from>
    <xdr:to>
      <xdr:col>24</xdr:col>
      <xdr:colOff>114300</xdr:colOff>
      <xdr:row>61</xdr:row>
      <xdr:rowOff>116115</xdr:rowOff>
    </xdr:to>
    <xdr:sp macro="" textlink="">
      <xdr:nvSpPr>
        <xdr:cNvPr id="178" name="フローチャート: 判断 177">
          <a:extLst>
            <a:ext uri="{FF2B5EF4-FFF2-40B4-BE49-F238E27FC236}">
              <a16:creationId xmlns:a16="http://schemas.microsoft.com/office/drawing/2014/main" id="{84E2EC27-07B0-4EBF-8818-B4FC23B10465}"/>
            </a:ext>
          </a:extLst>
        </xdr:cNvPr>
        <xdr:cNvSpPr/>
      </xdr:nvSpPr>
      <xdr:spPr>
        <a:xfrm>
          <a:off x="4584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161472</xdr:rowOff>
    </xdr:from>
    <xdr:to>
      <xdr:col>20</xdr:col>
      <xdr:colOff>38100</xdr:colOff>
      <xdr:row>61</xdr:row>
      <xdr:rowOff>91622</xdr:rowOff>
    </xdr:to>
    <xdr:sp macro="" textlink="">
      <xdr:nvSpPr>
        <xdr:cNvPr id="179" name="フローチャート: 判断 178">
          <a:extLst>
            <a:ext uri="{FF2B5EF4-FFF2-40B4-BE49-F238E27FC236}">
              <a16:creationId xmlns:a16="http://schemas.microsoft.com/office/drawing/2014/main" id="{34A7B769-D505-4442-BCDC-AE1A76F30BF7}"/>
            </a:ext>
          </a:extLst>
        </xdr:cNvPr>
        <xdr:cNvSpPr/>
      </xdr:nvSpPr>
      <xdr:spPr>
        <a:xfrm>
          <a:off x="3746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80" name="フローチャート: 判断 179">
          <a:extLst>
            <a:ext uri="{FF2B5EF4-FFF2-40B4-BE49-F238E27FC236}">
              <a16:creationId xmlns:a16="http://schemas.microsoft.com/office/drawing/2014/main" id="{5204ACCE-112E-4770-87EE-0B47BEA1DF54}"/>
            </a:ext>
          </a:extLst>
        </xdr:cNvPr>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81" name="フローチャート: 判断 180">
          <a:extLst>
            <a:ext uri="{FF2B5EF4-FFF2-40B4-BE49-F238E27FC236}">
              <a16:creationId xmlns:a16="http://schemas.microsoft.com/office/drawing/2014/main" id="{105A1A11-BA01-4B97-A411-EC6A4C01CA7E}"/>
            </a:ext>
          </a:extLst>
        </xdr:cNvPr>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id="{F7967D40-79AE-4975-AA91-EE1148B3D854}"/>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DD003A8-BBD8-4AE2-A714-0C505FC4524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EFC9736-A4F6-4CAC-9659-876BCBB5EE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517EA06-BF79-4AAC-BFC3-A1D9429228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4BF6749-47FF-4522-BFFA-14A47514A5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1F7984-81F3-472E-896F-BC9CA510D5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70031</xdr:rowOff>
    </xdr:from>
    <xdr:to>
      <xdr:col>24</xdr:col>
      <xdr:colOff>114300</xdr:colOff>
      <xdr:row>57</xdr:row>
      <xdr:rowOff>181</xdr:rowOff>
    </xdr:to>
    <xdr:sp macro="" textlink="">
      <xdr:nvSpPr>
        <xdr:cNvPr id="188" name="楕円 187">
          <a:extLst>
            <a:ext uri="{FF2B5EF4-FFF2-40B4-BE49-F238E27FC236}">
              <a16:creationId xmlns:a16="http://schemas.microsoft.com/office/drawing/2014/main" id="{A85CC14E-62AD-4DD8-A14E-3128A66D2F1F}"/>
            </a:ext>
          </a:extLst>
        </xdr:cNvPr>
        <xdr:cNvSpPr/>
      </xdr:nvSpPr>
      <xdr:spPr>
        <a:xfrm>
          <a:off x="45847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23058</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AD0BA170-D688-45D7-AB00-C2974ADF3AAC}"/>
            </a:ext>
          </a:extLst>
        </xdr:cNvPr>
        <xdr:cNvSpPr txBox="1"/>
      </xdr:nvSpPr>
      <xdr:spPr>
        <a:xfrm>
          <a:off x="4673600" y="962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34109</xdr:rowOff>
    </xdr:from>
    <xdr:to>
      <xdr:col>20</xdr:col>
      <xdr:colOff>38100</xdr:colOff>
      <xdr:row>56</xdr:row>
      <xdr:rowOff>135709</xdr:rowOff>
    </xdr:to>
    <xdr:sp macro="" textlink="">
      <xdr:nvSpPr>
        <xdr:cNvPr id="190" name="楕円 189">
          <a:extLst>
            <a:ext uri="{FF2B5EF4-FFF2-40B4-BE49-F238E27FC236}">
              <a16:creationId xmlns:a16="http://schemas.microsoft.com/office/drawing/2014/main" id="{BE8C1D49-97EC-4D90-B410-98C527EF3B96}"/>
            </a:ext>
          </a:extLst>
        </xdr:cNvPr>
        <xdr:cNvSpPr/>
      </xdr:nvSpPr>
      <xdr:spPr>
        <a:xfrm>
          <a:off x="37465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84909</xdr:rowOff>
    </xdr:from>
    <xdr:to>
      <xdr:col>24</xdr:col>
      <xdr:colOff>63500</xdr:colOff>
      <xdr:row>56</xdr:row>
      <xdr:rowOff>120831</xdr:rowOff>
    </xdr:to>
    <xdr:cxnSp macro="">
      <xdr:nvCxnSpPr>
        <xdr:cNvPr id="191" name="直線コネクタ 190">
          <a:extLst>
            <a:ext uri="{FF2B5EF4-FFF2-40B4-BE49-F238E27FC236}">
              <a16:creationId xmlns:a16="http://schemas.microsoft.com/office/drawing/2014/main" id="{498960F5-0F79-473C-8353-15C1C318B218}"/>
            </a:ext>
          </a:extLst>
        </xdr:cNvPr>
        <xdr:cNvCxnSpPr/>
      </xdr:nvCxnSpPr>
      <xdr:spPr>
        <a:xfrm>
          <a:off x="3797300" y="96861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169635</xdr:rowOff>
    </xdr:from>
    <xdr:to>
      <xdr:col>15</xdr:col>
      <xdr:colOff>101600</xdr:colOff>
      <xdr:row>56</xdr:row>
      <xdr:rowOff>99785</xdr:rowOff>
    </xdr:to>
    <xdr:sp macro="" textlink="">
      <xdr:nvSpPr>
        <xdr:cNvPr id="192" name="楕円 191">
          <a:extLst>
            <a:ext uri="{FF2B5EF4-FFF2-40B4-BE49-F238E27FC236}">
              <a16:creationId xmlns:a16="http://schemas.microsoft.com/office/drawing/2014/main" id="{20A6F69C-8253-45CA-870A-0AFEB7816144}"/>
            </a:ext>
          </a:extLst>
        </xdr:cNvPr>
        <xdr:cNvSpPr/>
      </xdr:nvSpPr>
      <xdr:spPr>
        <a:xfrm>
          <a:off x="2857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48985</xdr:rowOff>
    </xdr:from>
    <xdr:to>
      <xdr:col>19</xdr:col>
      <xdr:colOff>177800</xdr:colOff>
      <xdr:row>56</xdr:row>
      <xdr:rowOff>84909</xdr:rowOff>
    </xdr:to>
    <xdr:cxnSp macro="">
      <xdr:nvCxnSpPr>
        <xdr:cNvPr id="193" name="直線コネクタ 192">
          <a:extLst>
            <a:ext uri="{FF2B5EF4-FFF2-40B4-BE49-F238E27FC236}">
              <a16:creationId xmlns:a16="http://schemas.microsoft.com/office/drawing/2014/main" id="{0E143BA4-1BE8-4299-8655-DA815A43ABB3}"/>
            </a:ext>
          </a:extLst>
        </xdr:cNvPr>
        <xdr:cNvCxnSpPr/>
      </xdr:nvCxnSpPr>
      <xdr:spPr>
        <a:xfrm>
          <a:off x="2908300" y="96501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133713</xdr:rowOff>
    </xdr:from>
    <xdr:to>
      <xdr:col>10</xdr:col>
      <xdr:colOff>165100</xdr:colOff>
      <xdr:row>56</xdr:row>
      <xdr:rowOff>63863</xdr:rowOff>
    </xdr:to>
    <xdr:sp macro="" textlink="">
      <xdr:nvSpPr>
        <xdr:cNvPr id="194" name="楕円 193">
          <a:extLst>
            <a:ext uri="{FF2B5EF4-FFF2-40B4-BE49-F238E27FC236}">
              <a16:creationId xmlns:a16="http://schemas.microsoft.com/office/drawing/2014/main" id="{20ADAF15-5F6E-47BD-B653-9E56F1C5D4F2}"/>
            </a:ext>
          </a:extLst>
        </xdr:cNvPr>
        <xdr:cNvSpPr/>
      </xdr:nvSpPr>
      <xdr:spPr>
        <a:xfrm>
          <a:off x="1968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13063</xdr:rowOff>
    </xdr:from>
    <xdr:to>
      <xdr:col>15</xdr:col>
      <xdr:colOff>50800</xdr:colOff>
      <xdr:row>56</xdr:row>
      <xdr:rowOff>48985</xdr:rowOff>
    </xdr:to>
    <xdr:cxnSp macro="">
      <xdr:nvCxnSpPr>
        <xdr:cNvPr id="195" name="直線コネクタ 194">
          <a:extLst>
            <a:ext uri="{FF2B5EF4-FFF2-40B4-BE49-F238E27FC236}">
              <a16:creationId xmlns:a16="http://schemas.microsoft.com/office/drawing/2014/main" id="{975276C8-B506-4EB0-A1AC-9713E8093A33}"/>
            </a:ext>
          </a:extLst>
        </xdr:cNvPr>
        <xdr:cNvCxnSpPr/>
      </xdr:nvCxnSpPr>
      <xdr:spPr>
        <a:xfrm>
          <a:off x="2019300" y="96142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97790</xdr:rowOff>
    </xdr:from>
    <xdr:to>
      <xdr:col>6</xdr:col>
      <xdr:colOff>38100</xdr:colOff>
      <xdr:row>56</xdr:row>
      <xdr:rowOff>27940</xdr:rowOff>
    </xdr:to>
    <xdr:sp macro="" textlink="">
      <xdr:nvSpPr>
        <xdr:cNvPr id="196" name="楕円 195">
          <a:extLst>
            <a:ext uri="{FF2B5EF4-FFF2-40B4-BE49-F238E27FC236}">
              <a16:creationId xmlns:a16="http://schemas.microsoft.com/office/drawing/2014/main" id="{BADD8709-2DBC-4F64-BF50-FC1D03210E33}"/>
            </a:ext>
          </a:extLst>
        </xdr:cNvPr>
        <xdr:cNvSpPr/>
      </xdr:nvSpPr>
      <xdr:spPr>
        <a:xfrm>
          <a:off x="1079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148590</xdr:rowOff>
    </xdr:from>
    <xdr:to>
      <xdr:col>10</xdr:col>
      <xdr:colOff>114300</xdr:colOff>
      <xdr:row>56</xdr:row>
      <xdr:rowOff>13063</xdr:rowOff>
    </xdr:to>
    <xdr:cxnSp macro="">
      <xdr:nvCxnSpPr>
        <xdr:cNvPr id="197" name="直線コネクタ 196">
          <a:extLst>
            <a:ext uri="{FF2B5EF4-FFF2-40B4-BE49-F238E27FC236}">
              <a16:creationId xmlns:a16="http://schemas.microsoft.com/office/drawing/2014/main" id="{E891D7BC-43B5-43B4-8427-0280FFCC5AAC}"/>
            </a:ext>
          </a:extLst>
        </xdr:cNvPr>
        <xdr:cNvCxnSpPr/>
      </xdr:nvCxnSpPr>
      <xdr:spPr>
        <a:xfrm>
          <a:off x="1130300" y="95783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82749</xdr:rowOff>
    </xdr:from>
    <xdr:ext cx="405111" cy="259045"/>
    <xdr:sp macro="" textlink="">
      <xdr:nvSpPr>
        <xdr:cNvPr id="198" name="n_1aveValue【体育館・プール】&#10;有形固定資産減価償却率">
          <a:extLst>
            <a:ext uri="{FF2B5EF4-FFF2-40B4-BE49-F238E27FC236}">
              <a16:creationId xmlns:a16="http://schemas.microsoft.com/office/drawing/2014/main" id="{29EBA9D9-BB86-4579-9FF5-A8E2C378F97D}"/>
            </a:ext>
          </a:extLst>
        </xdr:cNvPr>
        <xdr:cNvSpPr txBox="1"/>
      </xdr:nvSpPr>
      <xdr:spPr>
        <a:xfrm>
          <a:off x="3582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199" name="n_2aveValue【体育館・プール】&#10;有形固定資産減価償却率">
          <a:extLst>
            <a:ext uri="{FF2B5EF4-FFF2-40B4-BE49-F238E27FC236}">
              <a16:creationId xmlns:a16="http://schemas.microsoft.com/office/drawing/2014/main" id="{0FA70302-FC39-4699-9010-AF10F5B2F6C7}"/>
            </a:ext>
          </a:extLst>
        </xdr:cNvPr>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0" name="n_3aveValue【体育館・プール】&#10;有形固定資産減価償却率">
          <a:extLst>
            <a:ext uri="{FF2B5EF4-FFF2-40B4-BE49-F238E27FC236}">
              <a16:creationId xmlns:a16="http://schemas.microsoft.com/office/drawing/2014/main" id="{7AEA8E34-5172-42F8-B682-A9FC450C22C2}"/>
            </a:ext>
          </a:extLst>
        </xdr:cNvPr>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体育館・プール】&#10;有形固定資産減価償却率">
          <a:extLst>
            <a:ext uri="{FF2B5EF4-FFF2-40B4-BE49-F238E27FC236}">
              <a16:creationId xmlns:a16="http://schemas.microsoft.com/office/drawing/2014/main" id="{B7C408E3-A806-4A50-A150-DB46DB02E223}"/>
            </a:ext>
          </a:extLst>
        </xdr:cNvPr>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152236</xdr:rowOff>
    </xdr:from>
    <xdr:ext cx="405111" cy="259045"/>
    <xdr:sp macro="" textlink="">
      <xdr:nvSpPr>
        <xdr:cNvPr id="202" name="n_1mainValue【体育館・プール】&#10;有形固定資産減価償却率">
          <a:extLst>
            <a:ext uri="{FF2B5EF4-FFF2-40B4-BE49-F238E27FC236}">
              <a16:creationId xmlns:a16="http://schemas.microsoft.com/office/drawing/2014/main" id="{6B072A98-08EB-40E3-8A71-5A010BDF5E4B}"/>
            </a:ext>
          </a:extLst>
        </xdr:cNvPr>
        <xdr:cNvSpPr txBox="1"/>
      </xdr:nvSpPr>
      <xdr:spPr>
        <a:xfrm>
          <a:off x="3582044" y="941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116312</xdr:rowOff>
    </xdr:from>
    <xdr:ext cx="405111" cy="259045"/>
    <xdr:sp macro="" textlink="">
      <xdr:nvSpPr>
        <xdr:cNvPr id="203" name="n_2mainValue【体育館・プール】&#10;有形固定資産減価償却率">
          <a:extLst>
            <a:ext uri="{FF2B5EF4-FFF2-40B4-BE49-F238E27FC236}">
              <a16:creationId xmlns:a16="http://schemas.microsoft.com/office/drawing/2014/main" id="{464A74BD-9C81-472F-A097-D616EAD17F89}"/>
            </a:ext>
          </a:extLst>
        </xdr:cNvPr>
        <xdr:cNvSpPr txBox="1"/>
      </xdr:nvSpPr>
      <xdr:spPr>
        <a:xfrm>
          <a:off x="2705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80390</xdr:rowOff>
    </xdr:from>
    <xdr:ext cx="340478" cy="259045"/>
    <xdr:sp macro="" textlink="">
      <xdr:nvSpPr>
        <xdr:cNvPr id="204" name="n_3mainValue【体育館・プール】&#10;有形固定資産減価償却率">
          <a:extLst>
            <a:ext uri="{FF2B5EF4-FFF2-40B4-BE49-F238E27FC236}">
              <a16:creationId xmlns:a16="http://schemas.microsoft.com/office/drawing/2014/main" id="{B9C74266-4B3D-46F5-BAA7-D68C2B78FF20}"/>
            </a:ext>
          </a:extLst>
        </xdr:cNvPr>
        <xdr:cNvSpPr txBox="1"/>
      </xdr:nvSpPr>
      <xdr:spPr>
        <a:xfrm>
          <a:off x="1849061" y="933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44467</xdr:rowOff>
    </xdr:from>
    <xdr:ext cx="340478" cy="259045"/>
    <xdr:sp macro="" textlink="">
      <xdr:nvSpPr>
        <xdr:cNvPr id="205" name="n_4mainValue【体育館・プール】&#10;有形固定資産減価償却率">
          <a:extLst>
            <a:ext uri="{FF2B5EF4-FFF2-40B4-BE49-F238E27FC236}">
              <a16:creationId xmlns:a16="http://schemas.microsoft.com/office/drawing/2014/main" id="{CD9CF13D-2089-4714-9F3C-D2E66E8E3261}"/>
            </a:ext>
          </a:extLst>
        </xdr:cNvPr>
        <xdr:cNvSpPr txBox="1"/>
      </xdr:nvSpPr>
      <xdr:spPr>
        <a:xfrm>
          <a:off x="960061" y="930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DA1B3FD-4C61-4E86-B3A9-6ABFE4DBE73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DBBC73F7-9629-4789-AF80-574D7AC4D7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7FB817B-EAAF-46E4-AE7E-62B0AC4197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7B4BDA0-3852-43C0-8C14-6E5616194C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1FCB19D7-F0E3-4001-BF47-9767AB980E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5D8A417-E8C8-4D4F-AA6F-4C2B6737669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C4E3681-F9AF-4A25-9E3F-4E31AC84E94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A7DF479-E637-4B59-80CA-419CE7D87B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71DC42E-459A-4F9F-9D7D-D435318B22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C4DF4E36-C6E1-47EC-9CA7-06DED8C5FDD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D98C8C0F-8045-4775-8C99-9AB5F06E50D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17E95DD0-D898-40DE-A8F4-40AE483F2D1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A7742CC7-1831-46E3-A2FF-F13494F6F1D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D05E1F20-6F14-452C-B0B2-D5D9F307854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15CBA72E-D4C6-49AB-B4CF-D5EDED142F3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BD0961CD-F372-4F39-83E2-CC731C9A884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48518B50-BA21-4F78-9926-3D5B958912D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E234AB47-CFFF-48A7-B4CC-74B2AFE04E9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DDEE9DCA-959D-4B9A-87B4-174F30798C3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A354D0CD-5925-4025-A9EC-6F063DB6874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5DFFAE21-B47D-4F59-82D8-C61289FCF3B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B1899F1B-81D9-4339-B131-54E5A045A69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89E12B9-F4F0-423A-B9A0-755012F399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192E16CE-06F3-4FBB-8A61-A8BE1DE9EA6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E42A10C-7CF7-4487-BE34-321A5C2FD1B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1" name="直線コネクタ 230">
          <a:extLst>
            <a:ext uri="{FF2B5EF4-FFF2-40B4-BE49-F238E27FC236}">
              <a16:creationId xmlns:a16="http://schemas.microsoft.com/office/drawing/2014/main" id="{F068A694-5674-43C9-A7C5-BE063F975BF2}"/>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2" name="【体育館・プール】&#10;一人当たり面積最小値テキスト">
          <a:extLst>
            <a:ext uri="{FF2B5EF4-FFF2-40B4-BE49-F238E27FC236}">
              <a16:creationId xmlns:a16="http://schemas.microsoft.com/office/drawing/2014/main" id="{2C3CA4F9-C7FD-4D1F-9AD5-B7A6DA0A8EBD}"/>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3" name="直線コネクタ 232">
          <a:extLst>
            <a:ext uri="{FF2B5EF4-FFF2-40B4-BE49-F238E27FC236}">
              <a16:creationId xmlns:a16="http://schemas.microsoft.com/office/drawing/2014/main" id="{FD5E4183-ABD5-448C-8A64-9D7067E3B388}"/>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4" name="【体育館・プール】&#10;一人当たり面積最大値テキスト">
          <a:extLst>
            <a:ext uri="{FF2B5EF4-FFF2-40B4-BE49-F238E27FC236}">
              <a16:creationId xmlns:a16="http://schemas.microsoft.com/office/drawing/2014/main" id="{69A96C3F-BE03-4B4C-9F4E-6739E6C95836}"/>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5" name="直線コネクタ 234">
          <a:extLst>
            <a:ext uri="{FF2B5EF4-FFF2-40B4-BE49-F238E27FC236}">
              <a16:creationId xmlns:a16="http://schemas.microsoft.com/office/drawing/2014/main" id="{113A5FB9-F076-471D-B3EF-4DC8E08F9B78}"/>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6" name="【体育館・プール】&#10;一人当たり面積平均値テキスト">
          <a:extLst>
            <a:ext uri="{FF2B5EF4-FFF2-40B4-BE49-F238E27FC236}">
              <a16:creationId xmlns:a16="http://schemas.microsoft.com/office/drawing/2014/main" id="{F211ADAC-4A3E-404B-8B99-3B937480F536}"/>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7" name="フローチャート: 判断 236">
          <a:extLst>
            <a:ext uri="{FF2B5EF4-FFF2-40B4-BE49-F238E27FC236}">
              <a16:creationId xmlns:a16="http://schemas.microsoft.com/office/drawing/2014/main" id="{A42D82C2-83B6-4087-9529-D96B97C50EA6}"/>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8" name="フローチャート: 判断 237">
          <a:extLst>
            <a:ext uri="{FF2B5EF4-FFF2-40B4-BE49-F238E27FC236}">
              <a16:creationId xmlns:a16="http://schemas.microsoft.com/office/drawing/2014/main" id="{8EFE0E2A-150A-4BA7-B01E-6F1143696347}"/>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9" name="フローチャート: 判断 238">
          <a:extLst>
            <a:ext uri="{FF2B5EF4-FFF2-40B4-BE49-F238E27FC236}">
              <a16:creationId xmlns:a16="http://schemas.microsoft.com/office/drawing/2014/main" id="{C2F7BE72-8F5D-4A06-B715-6E5CE650743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40" name="フローチャート: 判断 239">
          <a:extLst>
            <a:ext uri="{FF2B5EF4-FFF2-40B4-BE49-F238E27FC236}">
              <a16:creationId xmlns:a16="http://schemas.microsoft.com/office/drawing/2014/main" id="{300CB6F2-85CC-4908-966D-EABBD218339E}"/>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1" name="フローチャート: 判断 240">
          <a:extLst>
            <a:ext uri="{FF2B5EF4-FFF2-40B4-BE49-F238E27FC236}">
              <a16:creationId xmlns:a16="http://schemas.microsoft.com/office/drawing/2014/main" id="{AA69220F-7157-4685-96D7-2393473120D3}"/>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CBE084B-AC94-447C-AE95-E9F580EC895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A0BB82A-D597-4C6B-98A9-785725F2E7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A820751-3688-4F04-B146-086E5D0020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45EC3F8-7D5B-42AE-BF88-6A5BB9C4D4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F4ECC2E-1634-47CA-AD75-EAAAA04BAF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15603</xdr:rowOff>
    </xdr:from>
    <xdr:to>
      <xdr:col>55</xdr:col>
      <xdr:colOff>50800</xdr:colOff>
      <xdr:row>64</xdr:row>
      <xdr:rowOff>117203</xdr:rowOff>
    </xdr:to>
    <xdr:sp macro="" textlink="">
      <xdr:nvSpPr>
        <xdr:cNvPr id="247" name="楕円 246">
          <a:extLst>
            <a:ext uri="{FF2B5EF4-FFF2-40B4-BE49-F238E27FC236}">
              <a16:creationId xmlns:a16="http://schemas.microsoft.com/office/drawing/2014/main" id="{F1C06514-31FB-4308-971B-6A00C05F621B}"/>
            </a:ext>
          </a:extLst>
        </xdr:cNvPr>
        <xdr:cNvSpPr/>
      </xdr:nvSpPr>
      <xdr:spPr>
        <a:xfrm>
          <a:off x="10426700" y="10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101980</xdr:rowOff>
    </xdr:from>
    <xdr:ext cx="469744" cy="259045"/>
    <xdr:sp macro="" textlink="">
      <xdr:nvSpPr>
        <xdr:cNvPr id="248" name="【体育館・プール】&#10;一人当たり面積該当値テキスト">
          <a:extLst>
            <a:ext uri="{FF2B5EF4-FFF2-40B4-BE49-F238E27FC236}">
              <a16:creationId xmlns:a16="http://schemas.microsoft.com/office/drawing/2014/main" id="{7D62025B-6DE3-4DF2-BD05-DEBE6F27DDB6}"/>
            </a:ext>
          </a:extLst>
        </xdr:cNvPr>
        <xdr:cNvSpPr txBox="1"/>
      </xdr:nvSpPr>
      <xdr:spPr>
        <a:xfrm>
          <a:off x="10515600" y="1090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15603</xdr:rowOff>
    </xdr:from>
    <xdr:to>
      <xdr:col>50</xdr:col>
      <xdr:colOff>165100</xdr:colOff>
      <xdr:row>64</xdr:row>
      <xdr:rowOff>117203</xdr:rowOff>
    </xdr:to>
    <xdr:sp macro="" textlink="">
      <xdr:nvSpPr>
        <xdr:cNvPr id="249" name="楕円 248">
          <a:extLst>
            <a:ext uri="{FF2B5EF4-FFF2-40B4-BE49-F238E27FC236}">
              <a16:creationId xmlns:a16="http://schemas.microsoft.com/office/drawing/2014/main" id="{C38713D4-5E40-44FF-8290-F84DEAFCD7D1}"/>
            </a:ext>
          </a:extLst>
        </xdr:cNvPr>
        <xdr:cNvSpPr/>
      </xdr:nvSpPr>
      <xdr:spPr>
        <a:xfrm>
          <a:off x="9588500" y="10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66403</xdr:rowOff>
    </xdr:from>
    <xdr:to>
      <xdr:col>55</xdr:col>
      <xdr:colOff>0</xdr:colOff>
      <xdr:row>64</xdr:row>
      <xdr:rowOff>66403</xdr:rowOff>
    </xdr:to>
    <xdr:cxnSp macro="">
      <xdr:nvCxnSpPr>
        <xdr:cNvPr id="250" name="直線コネクタ 249">
          <a:extLst>
            <a:ext uri="{FF2B5EF4-FFF2-40B4-BE49-F238E27FC236}">
              <a16:creationId xmlns:a16="http://schemas.microsoft.com/office/drawing/2014/main" id="{3755BAE0-CE57-49E5-9B98-8C57A83BE6CB}"/>
            </a:ext>
          </a:extLst>
        </xdr:cNvPr>
        <xdr:cNvCxnSpPr/>
      </xdr:nvCxnSpPr>
      <xdr:spPr>
        <a:xfrm>
          <a:off x="9639300" y="110392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14515</xdr:rowOff>
    </xdr:from>
    <xdr:to>
      <xdr:col>46</xdr:col>
      <xdr:colOff>38100</xdr:colOff>
      <xdr:row>64</xdr:row>
      <xdr:rowOff>116115</xdr:rowOff>
    </xdr:to>
    <xdr:sp macro="" textlink="">
      <xdr:nvSpPr>
        <xdr:cNvPr id="251" name="楕円 250">
          <a:extLst>
            <a:ext uri="{FF2B5EF4-FFF2-40B4-BE49-F238E27FC236}">
              <a16:creationId xmlns:a16="http://schemas.microsoft.com/office/drawing/2014/main" id="{66A40E5C-A15E-4ACD-AD47-594C90306AFA}"/>
            </a:ext>
          </a:extLst>
        </xdr:cNvPr>
        <xdr:cNvSpPr/>
      </xdr:nvSpPr>
      <xdr:spPr>
        <a:xfrm>
          <a:off x="8699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65315</xdr:rowOff>
    </xdr:from>
    <xdr:to>
      <xdr:col>50</xdr:col>
      <xdr:colOff>114300</xdr:colOff>
      <xdr:row>64</xdr:row>
      <xdr:rowOff>66403</xdr:rowOff>
    </xdr:to>
    <xdr:cxnSp macro="">
      <xdr:nvCxnSpPr>
        <xdr:cNvPr id="252" name="直線コネクタ 251">
          <a:extLst>
            <a:ext uri="{FF2B5EF4-FFF2-40B4-BE49-F238E27FC236}">
              <a16:creationId xmlns:a16="http://schemas.microsoft.com/office/drawing/2014/main" id="{402005F8-8780-4774-A7B6-34569453B89D}"/>
            </a:ext>
          </a:extLst>
        </xdr:cNvPr>
        <xdr:cNvCxnSpPr/>
      </xdr:nvCxnSpPr>
      <xdr:spPr>
        <a:xfrm>
          <a:off x="8750300" y="1103811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14515</xdr:rowOff>
    </xdr:from>
    <xdr:to>
      <xdr:col>41</xdr:col>
      <xdr:colOff>101600</xdr:colOff>
      <xdr:row>64</xdr:row>
      <xdr:rowOff>116115</xdr:rowOff>
    </xdr:to>
    <xdr:sp macro="" textlink="">
      <xdr:nvSpPr>
        <xdr:cNvPr id="253" name="楕円 252">
          <a:extLst>
            <a:ext uri="{FF2B5EF4-FFF2-40B4-BE49-F238E27FC236}">
              <a16:creationId xmlns:a16="http://schemas.microsoft.com/office/drawing/2014/main" id="{4E2B36F5-4D18-470B-A8A9-1E578A0B4580}"/>
            </a:ext>
          </a:extLst>
        </xdr:cNvPr>
        <xdr:cNvSpPr/>
      </xdr:nvSpPr>
      <xdr:spPr>
        <a:xfrm>
          <a:off x="7810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65315</xdr:rowOff>
    </xdr:from>
    <xdr:to>
      <xdr:col>45</xdr:col>
      <xdr:colOff>177800</xdr:colOff>
      <xdr:row>64</xdr:row>
      <xdr:rowOff>65315</xdr:rowOff>
    </xdr:to>
    <xdr:cxnSp macro="">
      <xdr:nvCxnSpPr>
        <xdr:cNvPr id="254" name="直線コネクタ 253">
          <a:extLst>
            <a:ext uri="{FF2B5EF4-FFF2-40B4-BE49-F238E27FC236}">
              <a16:creationId xmlns:a16="http://schemas.microsoft.com/office/drawing/2014/main" id="{B5489C58-D12F-4F84-BA4D-88F7D8749DB4}"/>
            </a:ext>
          </a:extLst>
        </xdr:cNvPr>
        <xdr:cNvCxnSpPr/>
      </xdr:nvCxnSpPr>
      <xdr:spPr>
        <a:xfrm>
          <a:off x="7861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13426</xdr:rowOff>
    </xdr:from>
    <xdr:to>
      <xdr:col>36</xdr:col>
      <xdr:colOff>165100</xdr:colOff>
      <xdr:row>64</xdr:row>
      <xdr:rowOff>115026</xdr:rowOff>
    </xdr:to>
    <xdr:sp macro="" textlink="">
      <xdr:nvSpPr>
        <xdr:cNvPr id="255" name="楕円 254">
          <a:extLst>
            <a:ext uri="{FF2B5EF4-FFF2-40B4-BE49-F238E27FC236}">
              <a16:creationId xmlns:a16="http://schemas.microsoft.com/office/drawing/2014/main" id="{459E2B29-F91F-4AB0-BC0F-5CE8368526A0}"/>
            </a:ext>
          </a:extLst>
        </xdr:cNvPr>
        <xdr:cNvSpPr/>
      </xdr:nvSpPr>
      <xdr:spPr>
        <a:xfrm>
          <a:off x="6921500" y="109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64226</xdr:rowOff>
    </xdr:from>
    <xdr:to>
      <xdr:col>41</xdr:col>
      <xdr:colOff>50800</xdr:colOff>
      <xdr:row>64</xdr:row>
      <xdr:rowOff>65315</xdr:rowOff>
    </xdr:to>
    <xdr:cxnSp macro="">
      <xdr:nvCxnSpPr>
        <xdr:cNvPr id="256" name="直線コネクタ 255">
          <a:extLst>
            <a:ext uri="{FF2B5EF4-FFF2-40B4-BE49-F238E27FC236}">
              <a16:creationId xmlns:a16="http://schemas.microsoft.com/office/drawing/2014/main" id="{F4160158-F913-4B72-9FD7-C74DBAD7CF8D}"/>
            </a:ext>
          </a:extLst>
        </xdr:cNvPr>
        <xdr:cNvCxnSpPr/>
      </xdr:nvCxnSpPr>
      <xdr:spPr>
        <a:xfrm>
          <a:off x="6972300" y="1103702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7" name="n_1aveValue【体育館・プール】&#10;一人当たり面積">
          <a:extLst>
            <a:ext uri="{FF2B5EF4-FFF2-40B4-BE49-F238E27FC236}">
              <a16:creationId xmlns:a16="http://schemas.microsoft.com/office/drawing/2014/main" id="{9395B3FA-5C55-456B-9138-CAE8F98B5D1E}"/>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8" name="n_2aveValue【体育館・プール】&#10;一人当たり面積">
          <a:extLst>
            <a:ext uri="{FF2B5EF4-FFF2-40B4-BE49-F238E27FC236}">
              <a16:creationId xmlns:a16="http://schemas.microsoft.com/office/drawing/2014/main" id="{B74211AE-727C-4C9B-B085-7247AD707591}"/>
            </a:ext>
          </a:extLst>
        </xdr:cNvPr>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9" name="n_3aveValue【体育館・プール】&#10;一人当たり面積">
          <a:extLst>
            <a:ext uri="{FF2B5EF4-FFF2-40B4-BE49-F238E27FC236}">
              <a16:creationId xmlns:a16="http://schemas.microsoft.com/office/drawing/2014/main" id="{B1E1F683-75A4-4A83-96AB-D8F64603822D}"/>
            </a:ext>
          </a:extLst>
        </xdr:cNvPr>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60" name="n_4aveValue【体育館・プール】&#10;一人当たり面積">
          <a:extLst>
            <a:ext uri="{FF2B5EF4-FFF2-40B4-BE49-F238E27FC236}">
              <a16:creationId xmlns:a16="http://schemas.microsoft.com/office/drawing/2014/main" id="{1F403634-245D-4B79-B224-D6C2566797C1}"/>
            </a:ext>
          </a:extLst>
        </xdr:cNvPr>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108330</xdr:rowOff>
    </xdr:from>
    <xdr:ext cx="469744" cy="259045"/>
    <xdr:sp macro="" textlink="">
      <xdr:nvSpPr>
        <xdr:cNvPr id="261" name="n_1mainValue【体育館・プール】&#10;一人当たり面積">
          <a:extLst>
            <a:ext uri="{FF2B5EF4-FFF2-40B4-BE49-F238E27FC236}">
              <a16:creationId xmlns:a16="http://schemas.microsoft.com/office/drawing/2014/main" id="{F67BB49E-C014-42E2-80A2-714E26A53771}"/>
            </a:ext>
          </a:extLst>
        </xdr:cNvPr>
        <xdr:cNvSpPr txBox="1"/>
      </xdr:nvSpPr>
      <xdr:spPr>
        <a:xfrm>
          <a:off x="9391727"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107242</xdr:rowOff>
    </xdr:from>
    <xdr:ext cx="469744" cy="259045"/>
    <xdr:sp macro="" textlink="">
      <xdr:nvSpPr>
        <xdr:cNvPr id="262" name="n_2mainValue【体育館・プール】&#10;一人当たり面積">
          <a:extLst>
            <a:ext uri="{FF2B5EF4-FFF2-40B4-BE49-F238E27FC236}">
              <a16:creationId xmlns:a16="http://schemas.microsoft.com/office/drawing/2014/main" id="{9F609905-0E50-42AE-963E-300ACFAEB136}"/>
            </a:ext>
          </a:extLst>
        </xdr:cNvPr>
        <xdr:cNvSpPr txBox="1"/>
      </xdr:nvSpPr>
      <xdr:spPr>
        <a:xfrm>
          <a:off x="8515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107242</xdr:rowOff>
    </xdr:from>
    <xdr:ext cx="469744" cy="259045"/>
    <xdr:sp macro="" textlink="">
      <xdr:nvSpPr>
        <xdr:cNvPr id="263" name="n_3mainValue【体育館・プール】&#10;一人当たり面積">
          <a:extLst>
            <a:ext uri="{FF2B5EF4-FFF2-40B4-BE49-F238E27FC236}">
              <a16:creationId xmlns:a16="http://schemas.microsoft.com/office/drawing/2014/main" id="{3AF7CF83-9343-4125-99FD-C4D4E55DDC49}"/>
            </a:ext>
          </a:extLst>
        </xdr:cNvPr>
        <xdr:cNvSpPr txBox="1"/>
      </xdr:nvSpPr>
      <xdr:spPr>
        <a:xfrm>
          <a:off x="7626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106153</xdr:rowOff>
    </xdr:from>
    <xdr:ext cx="469744" cy="259045"/>
    <xdr:sp macro="" textlink="">
      <xdr:nvSpPr>
        <xdr:cNvPr id="264" name="n_4mainValue【体育館・プール】&#10;一人当たり面積">
          <a:extLst>
            <a:ext uri="{FF2B5EF4-FFF2-40B4-BE49-F238E27FC236}">
              <a16:creationId xmlns:a16="http://schemas.microsoft.com/office/drawing/2014/main" id="{6E742305-F687-4839-8BAF-C1932DC213B8}"/>
            </a:ext>
          </a:extLst>
        </xdr:cNvPr>
        <xdr:cNvSpPr txBox="1"/>
      </xdr:nvSpPr>
      <xdr:spPr>
        <a:xfrm>
          <a:off x="6737427" y="1107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19EB262-CDEA-448B-86D6-A6878900826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63927CB-3371-4300-B6ED-F1F69C9CB29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3E87D5C-E73F-4622-AE06-0DB7D8A7247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BA32498-F690-4486-A596-EC7028B261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9DE8EBF-9CC3-4201-BAD4-D7A2F1DFD77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05805D8-8DCC-4273-9749-56EF753D3E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4D83B58-F4F6-4D24-972D-137AA2202D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CA104CC-F6BE-42B1-A30E-69FB0E7A4D6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BB8F0ADB-3444-42D1-A085-7744F7D473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2895AEFB-869D-42FE-A049-1D10D81C52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F416007E-DBD4-46B9-AAEF-39921CF295B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2DB47C67-5D62-49FD-8D99-12F09EA9FF4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16938CA0-3432-470C-AF13-4152218B67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6AA7891-6FA9-4784-9A59-99254A359A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D27348AB-E058-494E-B417-A2B7C2C783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C41D6566-C9EF-42FB-B383-A7D249F16A4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48D7007A-31FC-4FC2-8D69-7B52FC9F34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C0466E7A-5FCC-49CE-B981-2921F061CC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3E96A894-B3F0-4980-A9E6-3DC514A9751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BC313A04-C5DB-4C2D-A066-EB15FDB0D8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6FCCE363-2E46-4B2C-AD91-FAB09B118E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9F990949-55EE-4188-B233-C11ECD52CF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EB32755A-C043-4ACF-B45E-90885588FF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B73F3C48-21DA-4E03-8588-C717050DDD7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C950FAF-AA84-49D9-B79D-5C58933F165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1F4B28BC-9615-412A-BBBF-3001A17B3D9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36A13BAE-3ED9-4DCF-9554-908B7E82ABC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D7FD5932-3408-42B9-9337-A7FED7CD8C8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2FEDEB2B-21B6-4E6C-858E-D1AE57A5C3A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BB683F6-55B3-4DD3-8318-6BA2EC0CE96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C54C9450-A81F-4CB7-9968-B7BF3464FF3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22348B95-6E83-40EA-9641-A49DEDA550F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8B0D9F9E-610F-4BDA-BF77-F2AF0D6C1DB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DD12E3B7-EA50-4878-8E71-C6396C3C199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78871DB5-FD18-4D62-801A-F6ACF723BD5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780FFA9B-94D4-486D-8367-7547C889273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F5A59BE8-3F7B-436C-92A2-34FE464C384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1C45D9B-4801-4AC0-9AB1-638A75A3946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200B9C87-8F35-4BBF-8D2F-C9191062FA6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69468223-6445-4CCD-B6CF-E60E79DBB43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6A228350-6B51-4E50-9967-30A889A4588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10242441-7F27-4C44-9A7C-818D33BAB12C}"/>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BE3C8964-F1B3-44BA-B2AB-CEE91B58180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35827AEF-BCEE-411A-BF96-B00FE71D69B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680439BC-1F6F-49C1-9BC4-34C346521181}"/>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10" name="直線コネクタ 309">
          <a:extLst>
            <a:ext uri="{FF2B5EF4-FFF2-40B4-BE49-F238E27FC236}">
              <a16:creationId xmlns:a16="http://schemas.microsoft.com/office/drawing/2014/main" id="{D9D11BE1-784C-42BD-A576-B38739CE66EB}"/>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480F3A9A-F4DE-490E-B632-A817ED364E28}"/>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12" name="フローチャート: 判断 311">
          <a:extLst>
            <a:ext uri="{FF2B5EF4-FFF2-40B4-BE49-F238E27FC236}">
              <a16:creationId xmlns:a16="http://schemas.microsoft.com/office/drawing/2014/main" id="{A315FBA3-2AB7-4112-B3D2-83D7C8289BD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13" name="フローチャート: 判断 312">
          <a:extLst>
            <a:ext uri="{FF2B5EF4-FFF2-40B4-BE49-F238E27FC236}">
              <a16:creationId xmlns:a16="http://schemas.microsoft.com/office/drawing/2014/main" id="{01333779-115E-4721-A08B-F42A6EB49E7D}"/>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14" name="フローチャート: 判断 313">
          <a:extLst>
            <a:ext uri="{FF2B5EF4-FFF2-40B4-BE49-F238E27FC236}">
              <a16:creationId xmlns:a16="http://schemas.microsoft.com/office/drawing/2014/main" id="{0A93F71F-8382-4418-AFA9-47BA7BD4333A}"/>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15" name="フローチャート: 判断 314">
          <a:extLst>
            <a:ext uri="{FF2B5EF4-FFF2-40B4-BE49-F238E27FC236}">
              <a16:creationId xmlns:a16="http://schemas.microsoft.com/office/drawing/2014/main" id="{44F9AEE2-7ED7-46B5-A686-AE3200698696}"/>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16" name="フローチャート: 判断 315">
          <a:extLst>
            <a:ext uri="{FF2B5EF4-FFF2-40B4-BE49-F238E27FC236}">
              <a16:creationId xmlns:a16="http://schemas.microsoft.com/office/drawing/2014/main" id="{87E1686F-7C5D-49D9-B3D3-E291D261923E}"/>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CF19CAA-C8ED-471D-8848-63A55810044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A523D33-DE48-466D-846D-BDE473D2E4C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C8AA111B-8BAD-4D4C-AA26-53E01578749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2D158BE-7DEF-4856-A928-E2E177C0BA6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48574A78-3D6F-4E1B-A3D9-32C4E9B4C2D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22" name="楕円 321">
          <a:extLst>
            <a:ext uri="{FF2B5EF4-FFF2-40B4-BE49-F238E27FC236}">
              <a16:creationId xmlns:a16="http://schemas.microsoft.com/office/drawing/2014/main" id="{492D00B8-1BC4-43CD-BC2B-432A5FE5B115}"/>
            </a:ext>
          </a:extLst>
        </xdr:cNvPr>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BABF7B8B-C93F-4E8D-82A3-D78E8E55F836}"/>
            </a:ext>
          </a:extLst>
        </xdr:cNvPr>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324" name="楕円 323">
          <a:extLst>
            <a:ext uri="{FF2B5EF4-FFF2-40B4-BE49-F238E27FC236}">
              <a16:creationId xmlns:a16="http://schemas.microsoft.com/office/drawing/2014/main" id="{0FA82E25-3C04-40F5-AB3D-8D83316E9B6C}"/>
            </a:ext>
          </a:extLst>
        </xdr:cNvPr>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76200</xdr:rowOff>
    </xdr:to>
    <xdr:cxnSp macro="">
      <xdr:nvCxnSpPr>
        <xdr:cNvPr id="325" name="直線コネクタ 324">
          <a:extLst>
            <a:ext uri="{FF2B5EF4-FFF2-40B4-BE49-F238E27FC236}">
              <a16:creationId xmlns:a16="http://schemas.microsoft.com/office/drawing/2014/main" id="{14D19506-21B9-465F-B710-18C2B6918145}"/>
            </a:ext>
          </a:extLst>
        </xdr:cNvPr>
        <xdr:cNvCxnSpPr/>
      </xdr:nvCxnSpPr>
      <xdr:spPr>
        <a:xfrm>
          <a:off x="3797300" y="1787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131536</xdr:rowOff>
    </xdr:from>
    <xdr:to>
      <xdr:col>15</xdr:col>
      <xdr:colOff>101600</xdr:colOff>
      <xdr:row>104</xdr:row>
      <xdr:rowOff>61686</xdr:rowOff>
    </xdr:to>
    <xdr:sp macro="" textlink="">
      <xdr:nvSpPr>
        <xdr:cNvPr id="326" name="楕円 325">
          <a:extLst>
            <a:ext uri="{FF2B5EF4-FFF2-40B4-BE49-F238E27FC236}">
              <a16:creationId xmlns:a16="http://schemas.microsoft.com/office/drawing/2014/main" id="{62E7D837-C398-492F-96AB-8BDF7FC5F69E}"/>
            </a:ext>
          </a:extLst>
        </xdr:cNvPr>
        <xdr:cNvSpPr/>
      </xdr:nvSpPr>
      <xdr:spPr>
        <a:xfrm>
          <a:off x="2857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10886</xdr:rowOff>
    </xdr:from>
    <xdr:to>
      <xdr:col>19</xdr:col>
      <xdr:colOff>177800</xdr:colOff>
      <xdr:row>104</xdr:row>
      <xdr:rowOff>43543</xdr:rowOff>
    </xdr:to>
    <xdr:cxnSp macro="">
      <xdr:nvCxnSpPr>
        <xdr:cNvPr id="327" name="直線コネクタ 326">
          <a:extLst>
            <a:ext uri="{FF2B5EF4-FFF2-40B4-BE49-F238E27FC236}">
              <a16:creationId xmlns:a16="http://schemas.microsoft.com/office/drawing/2014/main" id="{20846F82-C92B-43CF-A375-072AA19173D7}"/>
            </a:ext>
          </a:extLst>
        </xdr:cNvPr>
        <xdr:cNvCxnSpPr/>
      </xdr:nvCxnSpPr>
      <xdr:spPr>
        <a:xfrm>
          <a:off x="2908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28" name="楕円 327">
          <a:extLst>
            <a:ext uri="{FF2B5EF4-FFF2-40B4-BE49-F238E27FC236}">
              <a16:creationId xmlns:a16="http://schemas.microsoft.com/office/drawing/2014/main" id="{EE0FA626-2B88-4EFC-BA04-FFDE8F90DA32}"/>
            </a:ext>
          </a:extLst>
        </xdr:cNvPr>
        <xdr:cNvSpPr/>
      </xdr:nvSpPr>
      <xdr:spPr>
        <a:xfrm>
          <a:off x="1968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104</xdr:row>
      <xdr:rowOff>10886</xdr:rowOff>
    </xdr:to>
    <xdr:cxnSp macro="">
      <xdr:nvCxnSpPr>
        <xdr:cNvPr id="329" name="直線コネクタ 328">
          <a:extLst>
            <a:ext uri="{FF2B5EF4-FFF2-40B4-BE49-F238E27FC236}">
              <a16:creationId xmlns:a16="http://schemas.microsoft.com/office/drawing/2014/main" id="{18732BF9-786E-4F90-B38C-746A9B319808}"/>
            </a:ext>
          </a:extLst>
        </xdr:cNvPr>
        <xdr:cNvCxnSpPr/>
      </xdr:nvCxnSpPr>
      <xdr:spPr>
        <a:xfrm>
          <a:off x="2019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2539</xdr:rowOff>
    </xdr:from>
    <xdr:to>
      <xdr:col>6</xdr:col>
      <xdr:colOff>38100</xdr:colOff>
      <xdr:row>100</xdr:row>
      <xdr:rowOff>104139</xdr:rowOff>
    </xdr:to>
    <xdr:sp macro="" textlink="">
      <xdr:nvSpPr>
        <xdr:cNvPr id="330" name="楕円 329">
          <a:extLst>
            <a:ext uri="{FF2B5EF4-FFF2-40B4-BE49-F238E27FC236}">
              <a16:creationId xmlns:a16="http://schemas.microsoft.com/office/drawing/2014/main" id="{06D3C32E-0698-44F9-A322-A9C72F3CC00E}"/>
            </a:ext>
          </a:extLst>
        </xdr:cNvPr>
        <xdr:cNvSpPr/>
      </xdr:nvSpPr>
      <xdr:spPr>
        <a:xfrm>
          <a:off x="1079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53339</xdr:rowOff>
    </xdr:from>
    <xdr:to>
      <xdr:col>10</xdr:col>
      <xdr:colOff>114300</xdr:colOff>
      <xdr:row>103</xdr:row>
      <xdr:rowOff>149679</xdr:rowOff>
    </xdr:to>
    <xdr:cxnSp macro="">
      <xdr:nvCxnSpPr>
        <xdr:cNvPr id="331" name="直線コネクタ 330">
          <a:extLst>
            <a:ext uri="{FF2B5EF4-FFF2-40B4-BE49-F238E27FC236}">
              <a16:creationId xmlns:a16="http://schemas.microsoft.com/office/drawing/2014/main" id="{8F56943A-E176-4BA0-A8A1-88F2D383EDAD}"/>
            </a:ext>
          </a:extLst>
        </xdr:cNvPr>
        <xdr:cNvCxnSpPr/>
      </xdr:nvCxnSpPr>
      <xdr:spPr>
        <a:xfrm>
          <a:off x="1130300" y="17198339"/>
          <a:ext cx="889000" cy="6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38116</xdr:rowOff>
    </xdr:from>
    <xdr:ext cx="405111" cy="259045"/>
    <xdr:sp macro="" textlink="">
      <xdr:nvSpPr>
        <xdr:cNvPr id="332" name="n_1aveValue【市民会館】&#10;有形固定資産減価償却率">
          <a:extLst>
            <a:ext uri="{FF2B5EF4-FFF2-40B4-BE49-F238E27FC236}">
              <a16:creationId xmlns:a16="http://schemas.microsoft.com/office/drawing/2014/main" id="{6E4C3D06-FD5B-4475-B630-10FCB96301B3}"/>
            </a:ext>
          </a:extLst>
        </xdr:cNvPr>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333" name="n_2aveValue【市民会館】&#10;有形固定資産減価償却率">
          <a:extLst>
            <a:ext uri="{FF2B5EF4-FFF2-40B4-BE49-F238E27FC236}">
              <a16:creationId xmlns:a16="http://schemas.microsoft.com/office/drawing/2014/main" id="{25CD9DD1-7F91-4301-829D-09062AF41670}"/>
            </a:ext>
          </a:extLst>
        </xdr:cNvPr>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334" name="n_3aveValue【市民会館】&#10;有形固定資産減価償却率">
          <a:extLst>
            <a:ext uri="{FF2B5EF4-FFF2-40B4-BE49-F238E27FC236}">
              <a16:creationId xmlns:a16="http://schemas.microsoft.com/office/drawing/2014/main" id="{24DD30D0-9262-408F-A136-8AE50C41DC97}"/>
            </a:ext>
          </a:extLst>
        </xdr:cNvPr>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335" name="n_4aveValue【市民会館】&#10;有形固定資産減価償却率">
          <a:extLst>
            <a:ext uri="{FF2B5EF4-FFF2-40B4-BE49-F238E27FC236}">
              <a16:creationId xmlns:a16="http://schemas.microsoft.com/office/drawing/2014/main" id="{135A9C6D-A7E5-4F4D-A123-79CEB788F0FC}"/>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110870</xdr:rowOff>
    </xdr:from>
    <xdr:ext cx="405111" cy="259045"/>
    <xdr:sp macro="" textlink="">
      <xdr:nvSpPr>
        <xdr:cNvPr id="336" name="n_1mainValue【市民会館】&#10;有形固定資産減価償却率">
          <a:extLst>
            <a:ext uri="{FF2B5EF4-FFF2-40B4-BE49-F238E27FC236}">
              <a16:creationId xmlns:a16="http://schemas.microsoft.com/office/drawing/2014/main" id="{B3E9F3F1-B9D3-4888-9B3E-EE250BB05F6C}"/>
            </a:ext>
          </a:extLst>
        </xdr:cNvPr>
        <xdr:cNvSpPr txBox="1"/>
      </xdr:nvSpPr>
      <xdr:spPr>
        <a:xfrm>
          <a:off x="3582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37" name="n_2mainValue【市民会館】&#10;有形固定資産減価償却率">
          <a:extLst>
            <a:ext uri="{FF2B5EF4-FFF2-40B4-BE49-F238E27FC236}">
              <a16:creationId xmlns:a16="http://schemas.microsoft.com/office/drawing/2014/main" id="{1375EBEB-A0C7-48AD-8381-B57BBBFA9B5E}"/>
            </a:ext>
          </a:extLst>
        </xdr:cNvPr>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338" name="n_3mainValue【市民会館】&#10;有形固定資産減価償却率">
          <a:extLst>
            <a:ext uri="{FF2B5EF4-FFF2-40B4-BE49-F238E27FC236}">
              <a16:creationId xmlns:a16="http://schemas.microsoft.com/office/drawing/2014/main" id="{00D14D8C-BFA2-4AF7-B171-5410396E90AD}"/>
            </a:ext>
          </a:extLst>
        </xdr:cNvPr>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120666</xdr:rowOff>
    </xdr:from>
    <xdr:ext cx="340478" cy="259045"/>
    <xdr:sp macro="" textlink="">
      <xdr:nvSpPr>
        <xdr:cNvPr id="339" name="n_4mainValue【市民会館】&#10;有形固定資産減価償却率">
          <a:extLst>
            <a:ext uri="{FF2B5EF4-FFF2-40B4-BE49-F238E27FC236}">
              <a16:creationId xmlns:a16="http://schemas.microsoft.com/office/drawing/2014/main" id="{606C8EFA-AB45-4E41-93DE-D7C089809D1B}"/>
            </a:ext>
          </a:extLst>
        </xdr:cNvPr>
        <xdr:cNvSpPr txBox="1"/>
      </xdr:nvSpPr>
      <xdr:spPr>
        <a:xfrm>
          <a:off x="960061" y="1692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5E84A064-CCD5-4D38-8D36-1ED63E674D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F924ACA6-14EE-41D5-B1C2-A2BC726BBF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DA233647-B09B-42AC-BEA8-2B2B7AB6F5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A5C0974B-FD8B-4795-8949-21873E0869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54E83AAE-D60C-43BC-B344-E32FE50286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B27EBEC4-009F-4295-A420-C5F61A051EC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BEAE43E6-E65B-48B3-A4D5-70E479A12A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5EA462C3-B155-412E-92F8-0ABD0FAF9E6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3CDE6AE0-7D14-485A-AE57-0768EC68B3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7BD2094B-E12C-420F-911D-A222FB7F539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9C4B0A61-9F6A-46F6-9829-422068EF352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8F3B9067-E148-4AF7-B0F1-F05C4CA972E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8CE34DD1-8536-4D0D-99C4-9B2BAA2491C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A5117B0D-61E4-4556-90C3-610997951B28}"/>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17CCF815-FEDB-4269-BD14-B2162A07B6B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8884B836-253A-4880-B5F8-5FA1045A435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196BCE1C-ABDC-4B6A-8A28-4D197AAB3D5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E94ACB0E-DD64-4A67-B2AC-380315DBA46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3258A411-637E-4359-AD44-4D1F7D9163A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5505CD07-84EE-4055-A339-54B72A579E33}"/>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8C7B6BE1-B7E8-448A-A7CF-90A53757E34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B265B8AD-8EFD-4E04-A857-129A703960A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20450DE1-18DE-4E1B-9608-756762CF4DF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76BF6C92-BC48-4295-8EB2-6B596AC0596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D6E6CE41-EE21-4D02-8A6B-94BE79191AC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65" name="直線コネクタ 364">
          <a:extLst>
            <a:ext uri="{FF2B5EF4-FFF2-40B4-BE49-F238E27FC236}">
              <a16:creationId xmlns:a16="http://schemas.microsoft.com/office/drawing/2014/main" id="{CA3AD363-3A34-4B72-A1FF-7F5DDF256DC7}"/>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66" name="【市民会館】&#10;一人当たり面積最小値テキスト">
          <a:extLst>
            <a:ext uri="{FF2B5EF4-FFF2-40B4-BE49-F238E27FC236}">
              <a16:creationId xmlns:a16="http://schemas.microsoft.com/office/drawing/2014/main" id="{18A9883D-0E98-427B-B2FB-628A5E2C6601}"/>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67" name="直線コネクタ 366">
          <a:extLst>
            <a:ext uri="{FF2B5EF4-FFF2-40B4-BE49-F238E27FC236}">
              <a16:creationId xmlns:a16="http://schemas.microsoft.com/office/drawing/2014/main" id="{C349B1FA-9F2A-401F-A838-CF793E122827}"/>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68" name="【市民会館】&#10;一人当たり面積最大値テキスト">
          <a:extLst>
            <a:ext uri="{FF2B5EF4-FFF2-40B4-BE49-F238E27FC236}">
              <a16:creationId xmlns:a16="http://schemas.microsoft.com/office/drawing/2014/main" id="{D8B4C48F-36FE-4703-8779-05B627FD5A28}"/>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69" name="直線コネクタ 368">
          <a:extLst>
            <a:ext uri="{FF2B5EF4-FFF2-40B4-BE49-F238E27FC236}">
              <a16:creationId xmlns:a16="http://schemas.microsoft.com/office/drawing/2014/main" id="{F021FC43-C87E-4C64-9B96-CBE9005EE7FF}"/>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370" name="【市民会館】&#10;一人当たり面積平均値テキスト">
          <a:extLst>
            <a:ext uri="{FF2B5EF4-FFF2-40B4-BE49-F238E27FC236}">
              <a16:creationId xmlns:a16="http://schemas.microsoft.com/office/drawing/2014/main" id="{99B9D5C3-660E-4FE2-9B5F-6A8698BAA258}"/>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71" name="フローチャート: 判断 370">
          <a:extLst>
            <a:ext uri="{FF2B5EF4-FFF2-40B4-BE49-F238E27FC236}">
              <a16:creationId xmlns:a16="http://schemas.microsoft.com/office/drawing/2014/main" id="{D95CA808-B9B0-456B-8ECD-D771044D6AD9}"/>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372" name="フローチャート: 判断 371">
          <a:extLst>
            <a:ext uri="{FF2B5EF4-FFF2-40B4-BE49-F238E27FC236}">
              <a16:creationId xmlns:a16="http://schemas.microsoft.com/office/drawing/2014/main" id="{03E4486F-294F-43B8-A0F3-B77DB923023A}"/>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73" name="フローチャート: 判断 372">
          <a:extLst>
            <a:ext uri="{FF2B5EF4-FFF2-40B4-BE49-F238E27FC236}">
              <a16:creationId xmlns:a16="http://schemas.microsoft.com/office/drawing/2014/main" id="{06AB4B5F-E8BA-44C9-8811-F185CB6A419D}"/>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374" name="フローチャート: 判断 373">
          <a:extLst>
            <a:ext uri="{FF2B5EF4-FFF2-40B4-BE49-F238E27FC236}">
              <a16:creationId xmlns:a16="http://schemas.microsoft.com/office/drawing/2014/main" id="{BD1B1A2B-56B5-4408-B684-F7E6F436AB43}"/>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75" name="フローチャート: 判断 374">
          <a:extLst>
            <a:ext uri="{FF2B5EF4-FFF2-40B4-BE49-F238E27FC236}">
              <a16:creationId xmlns:a16="http://schemas.microsoft.com/office/drawing/2014/main" id="{E56DD5D3-EBD0-49D0-AD5E-E83456434364}"/>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F72760A6-084F-4AEF-9530-6F10CD29FA4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5F17E85D-587C-41EC-96C5-D13485C6BA0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B29A08F6-7DA1-4A44-B3F5-51C974D1026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63BE1E5C-FCFA-4EE9-843C-88F6195931A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1C8D2C2E-C550-4BD2-9120-A229D9D5393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142966</xdr:rowOff>
    </xdr:from>
    <xdr:to>
      <xdr:col>55</xdr:col>
      <xdr:colOff>50800</xdr:colOff>
      <xdr:row>109</xdr:row>
      <xdr:rowOff>73116</xdr:rowOff>
    </xdr:to>
    <xdr:sp macro="" textlink="">
      <xdr:nvSpPr>
        <xdr:cNvPr id="381" name="楕円 380">
          <a:extLst>
            <a:ext uri="{FF2B5EF4-FFF2-40B4-BE49-F238E27FC236}">
              <a16:creationId xmlns:a16="http://schemas.microsoft.com/office/drawing/2014/main" id="{92E54856-B3EA-4E6B-A284-AB0DDE036F3E}"/>
            </a:ext>
          </a:extLst>
        </xdr:cNvPr>
        <xdr:cNvSpPr/>
      </xdr:nvSpPr>
      <xdr:spPr>
        <a:xfrm>
          <a:off x="104267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57893</xdr:rowOff>
    </xdr:from>
    <xdr:ext cx="469744" cy="259045"/>
    <xdr:sp macro="" textlink="">
      <xdr:nvSpPr>
        <xdr:cNvPr id="382" name="【市民会館】&#10;一人当たり面積該当値テキスト">
          <a:extLst>
            <a:ext uri="{FF2B5EF4-FFF2-40B4-BE49-F238E27FC236}">
              <a16:creationId xmlns:a16="http://schemas.microsoft.com/office/drawing/2014/main" id="{9662E2E5-8079-4A75-8FC1-2837FBE2448C}"/>
            </a:ext>
          </a:extLst>
        </xdr:cNvPr>
        <xdr:cNvSpPr txBox="1"/>
      </xdr:nvSpPr>
      <xdr:spPr>
        <a:xfrm>
          <a:off x="10515600" y="185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142966</xdr:rowOff>
    </xdr:from>
    <xdr:to>
      <xdr:col>50</xdr:col>
      <xdr:colOff>165100</xdr:colOff>
      <xdr:row>109</xdr:row>
      <xdr:rowOff>73116</xdr:rowOff>
    </xdr:to>
    <xdr:sp macro="" textlink="">
      <xdr:nvSpPr>
        <xdr:cNvPr id="383" name="楕円 382">
          <a:extLst>
            <a:ext uri="{FF2B5EF4-FFF2-40B4-BE49-F238E27FC236}">
              <a16:creationId xmlns:a16="http://schemas.microsoft.com/office/drawing/2014/main" id="{B7822B39-6063-4925-85EE-FC98693ACC0A}"/>
            </a:ext>
          </a:extLst>
        </xdr:cNvPr>
        <xdr:cNvSpPr/>
      </xdr:nvSpPr>
      <xdr:spPr>
        <a:xfrm>
          <a:off x="9588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22316</xdr:rowOff>
    </xdr:from>
    <xdr:to>
      <xdr:col>55</xdr:col>
      <xdr:colOff>0</xdr:colOff>
      <xdr:row>109</xdr:row>
      <xdr:rowOff>22316</xdr:rowOff>
    </xdr:to>
    <xdr:cxnSp macro="">
      <xdr:nvCxnSpPr>
        <xdr:cNvPr id="384" name="直線コネクタ 383">
          <a:extLst>
            <a:ext uri="{FF2B5EF4-FFF2-40B4-BE49-F238E27FC236}">
              <a16:creationId xmlns:a16="http://schemas.microsoft.com/office/drawing/2014/main" id="{F5A7832E-698D-4A89-9581-060CC9DBE58E}"/>
            </a:ext>
          </a:extLst>
        </xdr:cNvPr>
        <xdr:cNvCxnSpPr/>
      </xdr:nvCxnSpPr>
      <xdr:spPr>
        <a:xfrm>
          <a:off x="9639300" y="18710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142966</xdr:rowOff>
    </xdr:from>
    <xdr:to>
      <xdr:col>46</xdr:col>
      <xdr:colOff>38100</xdr:colOff>
      <xdr:row>109</xdr:row>
      <xdr:rowOff>73116</xdr:rowOff>
    </xdr:to>
    <xdr:sp macro="" textlink="">
      <xdr:nvSpPr>
        <xdr:cNvPr id="385" name="楕円 384">
          <a:extLst>
            <a:ext uri="{FF2B5EF4-FFF2-40B4-BE49-F238E27FC236}">
              <a16:creationId xmlns:a16="http://schemas.microsoft.com/office/drawing/2014/main" id="{AC3B9F0D-D93E-42FB-95AE-8B3895A4867D}"/>
            </a:ext>
          </a:extLst>
        </xdr:cNvPr>
        <xdr:cNvSpPr/>
      </xdr:nvSpPr>
      <xdr:spPr>
        <a:xfrm>
          <a:off x="8699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22316</xdr:rowOff>
    </xdr:from>
    <xdr:to>
      <xdr:col>50</xdr:col>
      <xdr:colOff>114300</xdr:colOff>
      <xdr:row>109</xdr:row>
      <xdr:rowOff>22316</xdr:rowOff>
    </xdr:to>
    <xdr:cxnSp macro="">
      <xdr:nvCxnSpPr>
        <xdr:cNvPr id="386" name="直線コネクタ 385">
          <a:extLst>
            <a:ext uri="{FF2B5EF4-FFF2-40B4-BE49-F238E27FC236}">
              <a16:creationId xmlns:a16="http://schemas.microsoft.com/office/drawing/2014/main" id="{E7A03339-9D7D-40F8-B2DA-60229985B6CB}"/>
            </a:ext>
          </a:extLst>
        </xdr:cNvPr>
        <xdr:cNvCxnSpPr/>
      </xdr:nvCxnSpPr>
      <xdr:spPr>
        <a:xfrm>
          <a:off x="8750300" y="1871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141332</xdr:rowOff>
    </xdr:from>
    <xdr:to>
      <xdr:col>41</xdr:col>
      <xdr:colOff>101600</xdr:colOff>
      <xdr:row>109</xdr:row>
      <xdr:rowOff>71482</xdr:rowOff>
    </xdr:to>
    <xdr:sp macro="" textlink="">
      <xdr:nvSpPr>
        <xdr:cNvPr id="387" name="楕円 386">
          <a:extLst>
            <a:ext uri="{FF2B5EF4-FFF2-40B4-BE49-F238E27FC236}">
              <a16:creationId xmlns:a16="http://schemas.microsoft.com/office/drawing/2014/main" id="{0B0F37DD-F97B-4D17-8773-831413F3E4B6}"/>
            </a:ext>
          </a:extLst>
        </xdr:cNvPr>
        <xdr:cNvSpPr/>
      </xdr:nvSpPr>
      <xdr:spPr>
        <a:xfrm>
          <a:off x="78105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20682</xdr:rowOff>
    </xdr:from>
    <xdr:to>
      <xdr:col>45</xdr:col>
      <xdr:colOff>177800</xdr:colOff>
      <xdr:row>109</xdr:row>
      <xdr:rowOff>22316</xdr:rowOff>
    </xdr:to>
    <xdr:cxnSp macro="">
      <xdr:nvCxnSpPr>
        <xdr:cNvPr id="388" name="直線コネクタ 387">
          <a:extLst>
            <a:ext uri="{FF2B5EF4-FFF2-40B4-BE49-F238E27FC236}">
              <a16:creationId xmlns:a16="http://schemas.microsoft.com/office/drawing/2014/main" id="{4F4BCA7E-B4CE-4701-9E86-A3D5FD9E5F7C}"/>
            </a:ext>
          </a:extLst>
        </xdr:cNvPr>
        <xdr:cNvCxnSpPr/>
      </xdr:nvCxnSpPr>
      <xdr:spPr>
        <a:xfrm>
          <a:off x="7861300" y="187087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141332</xdr:rowOff>
    </xdr:from>
    <xdr:to>
      <xdr:col>36</xdr:col>
      <xdr:colOff>165100</xdr:colOff>
      <xdr:row>109</xdr:row>
      <xdr:rowOff>71482</xdr:rowOff>
    </xdr:to>
    <xdr:sp macro="" textlink="">
      <xdr:nvSpPr>
        <xdr:cNvPr id="389" name="楕円 388">
          <a:extLst>
            <a:ext uri="{FF2B5EF4-FFF2-40B4-BE49-F238E27FC236}">
              <a16:creationId xmlns:a16="http://schemas.microsoft.com/office/drawing/2014/main" id="{6C065EE7-6CEB-4ABB-BCD6-F193DE69E28C}"/>
            </a:ext>
          </a:extLst>
        </xdr:cNvPr>
        <xdr:cNvSpPr/>
      </xdr:nvSpPr>
      <xdr:spPr>
        <a:xfrm>
          <a:off x="69215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20682</xdr:rowOff>
    </xdr:from>
    <xdr:to>
      <xdr:col>41</xdr:col>
      <xdr:colOff>50800</xdr:colOff>
      <xdr:row>109</xdr:row>
      <xdr:rowOff>20682</xdr:rowOff>
    </xdr:to>
    <xdr:cxnSp macro="">
      <xdr:nvCxnSpPr>
        <xdr:cNvPr id="390" name="直線コネクタ 389">
          <a:extLst>
            <a:ext uri="{FF2B5EF4-FFF2-40B4-BE49-F238E27FC236}">
              <a16:creationId xmlns:a16="http://schemas.microsoft.com/office/drawing/2014/main" id="{45D08BD7-4225-4E62-91A0-EDCE81E265DA}"/>
            </a:ext>
          </a:extLst>
        </xdr:cNvPr>
        <xdr:cNvCxnSpPr/>
      </xdr:nvCxnSpPr>
      <xdr:spPr>
        <a:xfrm>
          <a:off x="6972300" y="1870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391" name="n_1aveValue【市民会館】&#10;一人当たり面積">
          <a:extLst>
            <a:ext uri="{FF2B5EF4-FFF2-40B4-BE49-F238E27FC236}">
              <a16:creationId xmlns:a16="http://schemas.microsoft.com/office/drawing/2014/main" id="{94BB85FD-56D0-4617-88EE-C2C8D10F5C3F}"/>
            </a:ext>
          </a:extLst>
        </xdr:cNvPr>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392" name="n_2aveValue【市民会館】&#10;一人当たり面積">
          <a:extLst>
            <a:ext uri="{FF2B5EF4-FFF2-40B4-BE49-F238E27FC236}">
              <a16:creationId xmlns:a16="http://schemas.microsoft.com/office/drawing/2014/main" id="{16DF176E-A49A-409F-A8B1-D84708332E00}"/>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393" name="n_3aveValue【市民会館】&#10;一人当たり面積">
          <a:extLst>
            <a:ext uri="{FF2B5EF4-FFF2-40B4-BE49-F238E27FC236}">
              <a16:creationId xmlns:a16="http://schemas.microsoft.com/office/drawing/2014/main" id="{E4DF3F62-2330-4E33-BF7D-5301D0DF07DF}"/>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394" name="n_4aveValue【市民会館】&#10;一人当たり面積">
          <a:extLst>
            <a:ext uri="{FF2B5EF4-FFF2-40B4-BE49-F238E27FC236}">
              <a16:creationId xmlns:a16="http://schemas.microsoft.com/office/drawing/2014/main" id="{830D727D-9BFB-413D-89CA-ABDB950FC678}"/>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64243</xdr:rowOff>
    </xdr:from>
    <xdr:ext cx="469744" cy="259045"/>
    <xdr:sp macro="" textlink="">
      <xdr:nvSpPr>
        <xdr:cNvPr id="395" name="n_1mainValue【市民会館】&#10;一人当たり面積">
          <a:extLst>
            <a:ext uri="{FF2B5EF4-FFF2-40B4-BE49-F238E27FC236}">
              <a16:creationId xmlns:a16="http://schemas.microsoft.com/office/drawing/2014/main" id="{E03B9DF9-E532-4C60-8D84-EE7E2F3EF8D8}"/>
            </a:ext>
          </a:extLst>
        </xdr:cNvPr>
        <xdr:cNvSpPr txBox="1"/>
      </xdr:nvSpPr>
      <xdr:spPr>
        <a:xfrm>
          <a:off x="9391727" y="187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64243</xdr:rowOff>
    </xdr:from>
    <xdr:ext cx="469744" cy="259045"/>
    <xdr:sp macro="" textlink="">
      <xdr:nvSpPr>
        <xdr:cNvPr id="396" name="n_2mainValue【市民会館】&#10;一人当たり面積">
          <a:extLst>
            <a:ext uri="{FF2B5EF4-FFF2-40B4-BE49-F238E27FC236}">
              <a16:creationId xmlns:a16="http://schemas.microsoft.com/office/drawing/2014/main" id="{68500D04-04F3-4F77-8763-944FDB60AE0B}"/>
            </a:ext>
          </a:extLst>
        </xdr:cNvPr>
        <xdr:cNvSpPr txBox="1"/>
      </xdr:nvSpPr>
      <xdr:spPr>
        <a:xfrm>
          <a:off x="8515427" y="187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62609</xdr:rowOff>
    </xdr:from>
    <xdr:ext cx="469744" cy="259045"/>
    <xdr:sp macro="" textlink="">
      <xdr:nvSpPr>
        <xdr:cNvPr id="397" name="n_3mainValue【市民会館】&#10;一人当たり面積">
          <a:extLst>
            <a:ext uri="{FF2B5EF4-FFF2-40B4-BE49-F238E27FC236}">
              <a16:creationId xmlns:a16="http://schemas.microsoft.com/office/drawing/2014/main" id="{78D0D9FA-B904-493C-963E-BCAC1BBA0A61}"/>
            </a:ext>
          </a:extLst>
        </xdr:cNvPr>
        <xdr:cNvSpPr txBox="1"/>
      </xdr:nvSpPr>
      <xdr:spPr>
        <a:xfrm>
          <a:off x="7626427" y="1875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62609</xdr:rowOff>
    </xdr:from>
    <xdr:ext cx="469744" cy="259045"/>
    <xdr:sp macro="" textlink="">
      <xdr:nvSpPr>
        <xdr:cNvPr id="398" name="n_4mainValue【市民会館】&#10;一人当たり面積">
          <a:extLst>
            <a:ext uri="{FF2B5EF4-FFF2-40B4-BE49-F238E27FC236}">
              <a16:creationId xmlns:a16="http://schemas.microsoft.com/office/drawing/2014/main" id="{0186E3D4-9F86-4BD4-84D7-A256019DF8FB}"/>
            </a:ext>
          </a:extLst>
        </xdr:cNvPr>
        <xdr:cNvSpPr txBox="1"/>
      </xdr:nvSpPr>
      <xdr:spPr>
        <a:xfrm>
          <a:off x="6737427" y="1875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F4C3F140-9404-48EC-B7B8-4B27EDEB5B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D678C5E9-55B6-48B9-ABAF-9735D1320B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F3585E4D-644D-4BE2-9FB2-A2D2D7DD9E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1850CFFF-AFF6-4465-B830-462CC7E4C2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77B0370D-D5DD-462F-8FDF-DD78DE74B1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28E6E61E-D5D9-4663-BEDF-C7FF0216EB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B8693AFB-AB69-40C0-A1B4-7A9539DD0B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220F7ECB-3729-4330-9503-729A33A62C8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9BEF599D-AB20-4BAA-8888-70FF9EC8DFF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2FE2B91C-85C3-474F-89B2-9F3A0D8B0E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7EE93858-2BA4-4AFF-850D-1F50439F69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FF3D3D88-8BE2-4AB9-B20D-4FB3A720DD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6EAB72FF-FB7C-4A6C-B6FE-344B91032B1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CD26ACEC-ED09-4E84-9B7F-48ABB1637FA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021FF030-1BCB-466C-B833-025F1D1BBA4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2CFA310D-8D2F-4235-A4F0-0F8657D3EEF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0F36BF14-86F1-42E9-8BA6-DB00DEFD0C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645DD2BD-A3B7-4CA0-AC6B-C6645759023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09AD5480-6CDA-4FF1-BC48-C53FCB737F0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52A0EB23-BB9C-40F9-BC63-41110B7E1E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64A36BEB-3E2F-42DF-86A4-18FCDE523E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805E0724-3E11-450A-8FC5-D82FBB8FCB4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C7939747-A1D9-4723-B942-E8BCB3D577C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9A2851A4-7C56-4DFC-B99B-907158D262D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409486E8-BD1E-4BDC-8BF9-64F685BCF2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33AC0C09-A6F4-492A-A4C6-FEA53D9FB6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85D46076-0E94-44F6-9647-9012750C20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B8A4C463-B788-446E-87F5-639B0CC845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52239AC3-8CEB-48BA-9661-D2CB8CF743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DE3FBC5E-BC40-42C8-A1CB-C5C92F2CBF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BB105CC7-C07D-4D48-950D-1430A8BE54A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C8951F9C-9E2F-4C3D-A303-B098DF38B4D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a:extLst>
            <a:ext uri="{FF2B5EF4-FFF2-40B4-BE49-F238E27FC236}">
              <a16:creationId xmlns:a16="http://schemas.microsoft.com/office/drawing/2014/main" id="{F5249AA9-6149-4AA8-AFE5-6553155919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a:extLst>
            <a:ext uri="{FF2B5EF4-FFF2-40B4-BE49-F238E27FC236}">
              <a16:creationId xmlns:a16="http://schemas.microsoft.com/office/drawing/2014/main" id="{9562A55C-8D89-453A-A36A-9ADE3BFA00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a:extLst>
            <a:ext uri="{FF2B5EF4-FFF2-40B4-BE49-F238E27FC236}">
              <a16:creationId xmlns:a16="http://schemas.microsoft.com/office/drawing/2014/main" id="{8AED922E-C4A8-451D-BBE7-87467D091E6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a:extLst>
            <a:ext uri="{FF2B5EF4-FFF2-40B4-BE49-F238E27FC236}">
              <a16:creationId xmlns:a16="http://schemas.microsoft.com/office/drawing/2014/main" id="{B41BDBEF-5A19-4052-AB3F-48257A8986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a:extLst>
            <a:ext uri="{FF2B5EF4-FFF2-40B4-BE49-F238E27FC236}">
              <a16:creationId xmlns:a16="http://schemas.microsoft.com/office/drawing/2014/main" id="{628257F8-B466-4CF5-A335-52FDC17D2F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a:extLst>
            <a:ext uri="{FF2B5EF4-FFF2-40B4-BE49-F238E27FC236}">
              <a16:creationId xmlns:a16="http://schemas.microsoft.com/office/drawing/2014/main" id="{20825A1C-B0C1-4206-8CF3-C462DA53A6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a:extLst>
            <a:ext uri="{FF2B5EF4-FFF2-40B4-BE49-F238E27FC236}">
              <a16:creationId xmlns:a16="http://schemas.microsoft.com/office/drawing/2014/main" id="{7BF841E4-5B8E-4D85-B21B-D64CCB2F1E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a:extLst>
            <a:ext uri="{FF2B5EF4-FFF2-40B4-BE49-F238E27FC236}">
              <a16:creationId xmlns:a16="http://schemas.microsoft.com/office/drawing/2014/main" id="{294C5C51-4FD4-4EA6-A294-8A03504E875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a:extLst>
            <a:ext uri="{FF2B5EF4-FFF2-40B4-BE49-F238E27FC236}">
              <a16:creationId xmlns:a16="http://schemas.microsoft.com/office/drawing/2014/main" id="{6D1B4415-3053-419F-A8F7-CEF34E5BA8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a:extLst>
            <a:ext uri="{FF2B5EF4-FFF2-40B4-BE49-F238E27FC236}">
              <a16:creationId xmlns:a16="http://schemas.microsoft.com/office/drawing/2014/main" id="{86F70BC4-A6B5-4712-A45D-F9D0B69363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a:extLst>
            <a:ext uri="{FF2B5EF4-FFF2-40B4-BE49-F238E27FC236}">
              <a16:creationId xmlns:a16="http://schemas.microsoft.com/office/drawing/2014/main" id="{81732605-8F7B-4DDE-A6E0-303151C143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a:extLst>
            <a:ext uri="{FF2B5EF4-FFF2-40B4-BE49-F238E27FC236}">
              <a16:creationId xmlns:a16="http://schemas.microsoft.com/office/drawing/2014/main" id="{FD138D94-01FB-4182-9931-910464B7B0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a:extLst>
            <a:ext uri="{FF2B5EF4-FFF2-40B4-BE49-F238E27FC236}">
              <a16:creationId xmlns:a16="http://schemas.microsoft.com/office/drawing/2014/main" id="{7A9F4920-C666-49D1-80A3-0422588AEB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a:extLst>
            <a:ext uri="{FF2B5EF4-FFF2-40B4-BE49-F238E27FC236}">
              <a16:creationId xmlns:a16="http://schemas.microsoft.com/office/drawing/2014/main" id="{67E27268-2F74-4675-B0FD-C28973349C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a:extLst>
            <a:ext uri="{FF2B5EF4-FFF2-40B4-BE49-F238E27FC236}">
              <a16:creationId xmlns:a16="http://schemas.microsoft.com/office/drawing/2014/main" id="{70D5591D-0A6B-4A2E-AAD4-4593DB4C81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a:extLst>
            <a:ext uri="{FF2B5EF4-FFF2-40B4-BE49-F238E27FC236}">
              <a16:creationId xmlns:a16="http://schemas.microsoft.com/office/drawing/2014/main" id="{C0E769FA-4871-4E6C-95F8-BB9ED6D61F4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7" name="正方形/長方形 446">
          <a:extLst>
            <a:ext uri="{FF2B5EF4-FFF2-40B4-BE49-F238E27FC236}">
              <a16:creationId xmlns:a16="http://schemas.microsoft.com/office/drawing/2014/main" id="{F36A1663-903C-40B4-B719-4205D44EF6F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8" name="正方形/長方形 447">
          <a:extLst>
            <a:ext uri="{FF2B5EF4-FFF2-40B4-BE49-F238E27FC236}">
              <a16:creationId xmlns:a16="http://schemas.microsoft.com/office/drawing/2014/main" id="{F267489C-2216-445E-9899-9F5A094D2C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9" name="正方形/長方形 448">
          <a:extLst>
            <a:ext uri="{FF2B5EF4-FFF2-40B4-BE49-F238E27FC236}">
              <a16:creationId xmlns:a16="http://schemas.microsoft.com/office/drawing/2014/main" id="{FC8B2A8E-5486-4F98-BDBF-2A8E485AE9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0" name="正方形/長方形 449">
          <a:extLst>
            <a:ext uri="{FF2B5EF4-FFF2-40B4-BE49-F238E27FC236}">
              <a16:creationId xmlns:a16="http://schemas.microsoft.com/office/drawing/2014/main" id="{C2AA3200-90BD-4271-A8B3-99F68EA7A1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1" name="正方形/長方形 450">
          <a:extLst>
            <a:ext uri="{FF2B5EF4-FFF2-40B4-BE49-F238E27FC236}">
              <a16:creationId xmlns:a16="http://schemas.microsoft.com/office/drawing/2014/main" id="{B442F5A8-C846-4672-9297-D2441CA279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2" name="正方形/長方形 451">
          <a:extLst>
            <a:ext uri="{FF2B5EF4-FFF2-40B4-BE49-F238E27FC236}">
              <a16:creationId xmlns:a16="http://schemas.microsoft.com/office/drawing/2014/main" id="{D8729197-02B0-46D8-A689-76583A5327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3" name="正方形/長方形 452">
          <a:extLst>
            <a:ext uri="{FF2B5EF4-FFF2-40B4-BE49-F238E27FC236}">
              <a16:creationId xmlns:a16="http://schemas.microsoft.com/office/drawing/2014/main" id="{B505FFCF-02A1-4454-99FB-6F9C5EE4D9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正方形/長方形 453">
          <a:extLst>
            <a:ext uri="{FF2B5EF4-FFF2-40B4-BE49-F238E27FC236}">
              <a16:creationId xmlns:a16="http://schemas.microsoft.com/office/drawing/2014/main" id="{BF5E3DCA-4490-402C-A8D1-ABF41DB7BE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5" name="テキスト ボックス 454">
          <a:extLst>
            <a:ext uri="{FF2B5EF4-FFF2-40B4-BE49-F238E27FC236}">
              <a16:creationId xmlns:a16="http://schemas.microsoft.com/office/drawing/2014/main" id="{0E334515-DEB5-4A91-9B69-DA1EA78812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6" name="直線コネクタ 455">
          <a:extLst>
            <a:ext uri="{FF2B5EF4-FFF2-40B4-BE49-F238E27FC236}">
              <a16:creationId xmlns:a16="http://schemas.microsoft.com/office/drawing/2014/main" id="{2AC6414F-BD9F-4528-BBD0-71F42C9CCF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7" name="テキスト ボックス 456">
          <a:extLst>
            <a:ext uri="{FF2B5EF4-FFF2-40B4-BE49-F238E27FC236}">
              <a16:creationId xmlns:a16="http://schemas.microsoft.com/office/drawing/2014/main" id="{15153F55-C97E-4DB9-807F-189AE3B5E8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8" name="直線コネクタ 457">
          <a:extLst>
            <a:ext uri="{FF2B5EF4-FFF2-40B4-BE49-F238E27FC236}">
              <a16:creationId xmlns:a16="http://schemas.microsoft.com/office/drawing/2014/main" id="{C0380E0D-ECC0-477F-97CF-CF0E95432ED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9" name="テキスト ボックス 458">
          <a:extLst>
            <a:ext uri="{FF2B5EF4-FFF2-40B4-BE49-F238E27FC236}">
              <a16:creationId xmlns:a16="http://schemas.microsoft.com/office/drawing/2014/main" id="{3E5D0215-0D5E-4A98-9630-AA66147F6BA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0" name="直線コネクタ 459">
          <a:extLst>
            <a:ext uri="{FF2B5EF4-FFF2-40B4-BE49-F238E27FC236}">
              <a16:creationId xmlns:a16="http://schemas.microsoft.com/office/drawing/2014/main" id="{719F9D87-E3F0-4A2F-823C-1FC0B85439D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1" name="テキスト ボックス 460">
          <a:extLst>
            <a:ext uri="{FF2B5EF4-FFF2-40B4-BE49-F238E27FC236}">
              <a16:creationId xmlns:a16="http://schemas.microsoft.com/office/drawing/2014/main" id="{ACFF91D4-8084-4527-9C6F-DB06F8DF63C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2" name="直線コネクタ 461">
          <a:extLst>
            <a:ext uri="{FF2B5EF4-FFF2-40B4-BE49-F238E27FC236}">
              <a16:creationId xmlns:a16="http://schemas.microsoft.com/office/drawing/2014/main" id="{18A7B211-A038-443E-958D-AC069F4E08E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3" name="テキスト ボックス 462">
          <a:extLst>
            <a:ext uri="{FF2B5EF4-FFF2-40B4-BE49-F238E27FC236}">
              <a16:creationId xmlns:a16="http://schemas.microsoft.com/office/drawing/2014/main" id="{2137FC12-FB14-4BD9-AC64-4A3AE40C362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4" name="直線コネクタ 463">
          <a:extLst>
            <a:ext uri="{FF2B5EF4-FFF2-40B4-BE49-F238E27FC236}">
              <a16:creationId xmlns:a16="http://schemas.microsoft.com/office/drawing/2014/main" id="{080A76E4-D750-429C-8CD5-A1D923D2923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5" name="テキスト ボックス 464">
          <a:extLst>
            <a:ext uri="{FF2B5EF4-FFF2-40B4-BE49-F238E27FC236}">
              <a16:creationId xmlns:a16="http://schemas.microsoft.com/office/drawing/2014/main" id="{289B74A0-D6BE-4B5C-AE86-5E600406241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6" name="直線コネクタ 465">
          <a:extLst>
            <a:ext uri="{FF2B5EF4-FFF2-40B4-BE49-F238E27FC236}">
              <a16:creationId xmlns:a16="http://schemas.microsoft.com/office/drawing/2014/main" id="{ED4ADCB4-DECC-4FFA-9346-42C8A727F12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7" name="テキスト ボックス 466">
          <a:extLst>
            <a:ext uri="{FF2B5EF4-FFF2-40B4-BE49-F238E27FC236}">
              <a16:creationId xmlns:a16="http://schemas.microsoft.com/office/drawing/2014/main" id="{942251E6-0457-4CEC-A8B7-32D1EE094EB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8" name="直線コネクタ 467">
          <a:extLst>
            <a:ext uri="{FF2B5EF4-FFF2-40B4-BE49-F238E27FC236}">
              <a16:creationId xmlns:a16="http://schemas.microsoft.com/office/drawing/2014/main" id="{CF94A6E6-7252-4F67-944F-F8A2ADA516C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9" name="テキスト ボックス 468">
          <a:extLst>
            <a:ext uri="{FF2B5EF4-FFF2-40B4-BE49-F238E27FC236}">
              <a16:creationId xmlns:a16="http://schemas.microsoft.com/office/drawing/2014/main" id="{60628780-1BDA-42DC-8F4E-9AF2A1509AF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a:extLst>
            <a:ext uri="{FF2B5EF4-FFF2-40B4-BE49-F238E27FC236}">
              <a16:creationId xmlns:a16="http://schemas.microsoft.com/office/drawing/2014/main" id="{A3FA5B48-B991-4F2D-A8CF-A1C17E0B160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1" name="【庁舎】&#10;有形固定資産減価償却率グラフ枠">
          <a:extLst>
            <a:ext uri="{FF2B5EF4-FFF2-40B4-BE49-F238E27FC236}">
              <a16:creationId xmlns:a16="http://schemas.microsoft.com/office/drawing/2014/main" id="{2CC8EFFF-F0E0-4D8A-A5FE-C53A96F95B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472" name="直線コネクタ 471">
          <a:extLst>
            <a:ext uri="{FF2B5EF4-FFF2-40B4-BE49-F238E27FC236}">
              <a16:creationId xmlns:a16="http://schemas.microsoft.com/office/drawing/2014/main" id="{2B9E1505-9FBB-4495-B147-29CA102D6E1A}"/>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473" name="【庁舎】&#10;有形固定資産減価償却率最小値テキスト">
          <a:extLst>
            <a:ext uri="{FF2B5EF4-FFF2-40B4-BE49-F238E27FC236}">
              <a16:creationId xmlns:a16="http://schemas.microsoft.com/office/drawing/2014/main" id="{AE29D1F4-0437-4CAC-B82F-53038B572943}"/>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474" name="直線コネクタ 473">
          <a:extLst>
            <a:ext uri="{FF2B5EF4-FFF2-40B4-BE49-F238E27FC236}">
              <a16:creationId xmlns:a16="http://schemas.microsoft.com/office/drawing/2014/main" id="{D8B763A6-7B88-4640-A8B6-254AECACCB12}"/>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75" name="【庁舎】&#10;有形固定資産減価償却率最大値テキスト">
          <a:extLst>
            <a:ext uri="{FF2B5EF4-FFF2-40B4-BE49-F238E27FC236}">
              <a16:creationId xmlns:a16="http://schemas.microsoft.com/office/drawing/2014/main" id="{33FB63E8-C6BE-4399-85A4-77B1ED1C23DF}"/>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6" name="直線コネクタ 475">
          <a:extLst>
            <a:ext uri="{FF2B5EF4-FFF2-40B4-BE49-F238E27FC236}">
              <a16:creationId xmlns:a16="http://schemas.microsoft.com/office/drawing/2014/main" id="{4134E5D3-50A3-4DCA-9852-4C126517BFC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477" name="【庁舎】&#10;有形固定資産減価償却率平均値テキスト">
          <a:extLst>
            <a:ext uri="{FF2B5EF4-FFF2-40B4-BE49-F238E27FC236}">
              <a16:creationId xmlns:a16="http://schemas.microsoft.com/office/drawing/2014/main" id="{AAA14F8E-411D-412E-B346-10A7DB4EDB65}"/>
            </a:ext>
          </a:extLst>
        </xdr:cNvPr>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478" name="フローチャート: 判断 477">
          <a:extLst>
            <a:ext uri="{FF2B5EF4-FFF2-40B4-BE49-F238E27FC236}">
              <a16:creationId xmlns:a16="http://schemas.microsoft.com/office/drawing/2014/main" id="{9839404E-775C-4F3C-83A7-97FFA2884A2C}"/>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479" name="フローチャート: 判断 478">
          <a:extLst>
            <a:ext uri="{FF2B5EF4-FFF2-40B4-BE49-F238E27FC236}">
              <a16:creationId xmlns:a16="http://schemas.microsoft.com/office/drawing/2014/main" id="{A4FE902C-D7B8-42A4-B5FF-15C76D1277F9}"/>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480" name="フローチャート: 判断 479">
          <a:extLst>
            <a:ext uri="{FF2B5EF4-FFF2-40B4-BE49-F238E27FC236}">
              <a16:creationId xmlns:a16="http://schemas.microsoft.com/office/drawing/2014/main" id="{B3C8814D-2E95-4288-8463-D5174B70A1CB}"/>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481" name="フローチャート: 判断 480">
          <a:extLst>
            <a:ext uri="{FF2B5EF4-FFF2-40B4-BE49-F238E27FC236}">
              <a16:creationId xmlns:a16="http://schemas.microsoft.com/office/drawing/2014/main" id="{B22B4EB2-05BB-4580-B2BA-59166CDBD08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482" name="フローチャート: 判断 481">
          <a:extLst>
            <a:ext uri="{FF2B5EF4-FFF2-40B4-BE49-F238E27FC236}">
              <a16:creationId xmlns:a16="http://schemas.microsoft.com/office/drawing/2014/main" id="{7FC6051E-2C22-4C55-9B51-FC339D08D0FF}"/>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7906982C-50C3-4B2B-84E8-5C49B9E733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93FBBAC5-FC6F-4A20-B508-3ABA31DC987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F28639B6-79B6-4068-A2F1-53CA88A57C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5E2FAE4F-2865-43D1-BA0F-98DBBF7E71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4290AA80-B281-4CF9-A277-81786231FB8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488" name="楕円 487">
          <a:extLst>
            <a:ext uri="{FF2B5EF4-FFF2-40B4-BE49-F238E27FC236}">
              <a16:creationId xmlns:a16="http://schemas.microsoft.com/office/drawing/2014/main" id="{57A98D9E-C90A-4201-A30E-42C723D079AA}"/>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340478" cy="259045"/>
    <xdr:sp macro="" textlink="">
      <xdr:nvSpPr>
        <xdr:cNvPr id="489" name="【庁舎】&#10;有形固定資産減価償却率該当値テキスト">
          <a:extLst>
            <a:ext uri="{FF2B5EF4-FFF2-40B4-BE49-F238E27FC236}">
              <a16:creationId xmlns:a16="http://schemas.microsoft.com/office/drawing/2014/main" id="{BD5994CD-F632-4D9B-A452-02687CBD12ED}"/>
            </a:ext>
          </a:extLst>
        </xdr:cNvPr>
        <xdr:cNvSpPr txBox="1"/>
      </xdr:nvSpPr>
      <xdr:spPr>
        <a:xfrm>
          <a:off x="16357600" y="1699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22134</xdr:rowOff>
    </xdr:from>
    <xdr:to>
      <xdr:col>76</xdr:col>
      <xdr:colOff>165100</xdr:colOff>
      <xdr:row>107</xdr:row>
      <xdr:rowOff>123734</xdr:rowOff>
    </xdr:to>
    <xdr:sp macro="" textlink="">
      <xdr:nvSpPr>
        <xdr:cNvPr id="490" name="楕円 489">
          <a:extLst>
            <a:ext uri="{FF2B5EF4-FFF2-40B4-BE49-F238E27FC236}">
              <a16:creationId xmlns:a16="http://schemas.microsoft.com/office/drawing/2014/main" id="{3B750416-4750-4A78-B894-4D75AA60194B}"/>
            </a:ext>
          </a:extLst>
        </xdr:cNvPr>
        <xdr:cNvSpPr/>
      </xdr:nvSpPr>
      <xdr:spPr>
        <a:xfrm>
          <a:off x="14541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491" name="楕円 490">
          <a:extLst>
            <a:ext uri="{FF2B5EF4-FFF2-40B4-BE49-F238E27FC236}">
              <a16:creationId xmlns:a16="http://schemas.microsoft.com/office/drawing/2014/main" id="{961821E6-D1DF-42ED-A14C-99663A2AF63B}"/>
            </a:ext>
          </a:extLst>
        </xdr:cNvPr>
        <xdr:cNvSpPr/>
      </xdr:nvSpPr>
      <xdr:spPr>
        <a:xfrm>
          <a:off x="1365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107</xdr:row>
      <xdr:rowOff>72934</xdr:rowOff>
    </xdr:to>
    <xdr:cxnSp macro="">
      <xdr:nvCxnSpPr>
        <xdr:cNvPr id="492" name="直線コネクタ 491">
          <a:extLst>
            <a:ext uri="{FF2B5EF4-FFF2-40B4-BE49-F238E27FC236}">
              <a16:creationId xmlns:a16="http://schemas.microsoft.com/office/drawing/2014/main" id="{081560DB-3D47-4CD9-A7B7-495EBA368E54}"/>
            </a:ext>
          </a:extLst>
        </xdr:cNvPr>
        <xdr:cNvCxnSpPr/>
      </xdr:nvCxnSpPr>
      <xdr:spPr>
        <a:xfrm>
          <a:off x="13703300" y="183837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125005</xdr:rowOff>
    </xdr:from>
    <xdr:to>
      <xdr:col>67</xdr:col>
      <xdr:colOff>101600</xdr:colOff>
      <xdr:row>107</xdr:row>
      <xdr:rowOff>55155</xdr:rowOff>
    </xdr:to>
    <xdr:sp macro="" textlink="">
      <xdr:nvSpPr>
        <xdr:cNvPr id="493" name="楕円 492">
          <a:extLst>
            <a:ext uri="{FF2B5EF4-FFF2-40B4-BE49-F238E27FC236}">
              <a16:creationId xmlns:a16="http://schemas.microsoft.com/office/drawing/2014/main" id="{A49A1899-E92B-41D8-AA99-027046136978}"/>
            </a:ext>
          </a:extLst>
        </xdr:cNvPr>
        <xdr:cNvSpPr/>
      </xdr:nvSpPr>
      <xdr:spPr>
        <a:xfrm>
          <a:off x="12763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4355</xdr:rowOff>
    </xdr:from>
    <xdr:to>
      <xdr:col>71</xdr:col>
      <xdr:colOff>177800</xdr:colOff>
      <xdr:row>107</xdr:row>
      <xdr:rowOff>38644</xdr:rowOff>
    </xdr:to>
    <xdr:cxnSp macro="">
      <xdr:nvCxnSpPr>
        <xdr:cNvPr id="494" name="直線コネクタ 493">
          <a:extLst>
            <a:ext uri="{FF2B5EF4-FFF2-40B4-BE49-F238E27FC236}">
              <a16:creationId xmlns:a16="http://schemas.microsoft.com/office/drawing/2014/main" id="{031E794B-9EAD-4F74-A342-B3FEFC5D29DC}"/>
            </a:ext>
          </a:extLst>
        </xdr:cNvPr>
        <xdr:cNvCxnSpPr/>
      </xdr:nvCxnSpPr>
      <xdr:spPr>
        <a:xfrm>
          <a:off x="12814300" y="183495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495" name="n_1aveValue【庁舎】&#10;有形固定資産減価償却率">
          <a:extLst>
            <a:ext uri="{FF2B5EF4-FFF2-40B4-BE49-F238E27FC236}">
              <a16:creationId xmlns:a16="http://schemas.microsoft.com/office/drawing/2014/main" id="{87562495-B274-4347-BEC2-FA7781031765}"/>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496" name="n_2aveValue【庁舎】&#10;有形固定資産減価償却率">
          <a:extLst>
            <a:ext uri="{FF2B5EF4-FFF2-40B4-BE49-F238E27FC236}">
              <a16:creationId xmlns:a16="http://schemas.microsoft.com/office/drawing/2014/main" id="{F7FD1E58-9368-4F3F-B1E8-5D01318513FF}"/>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497" name="n_3aveValue【庁舎】&#10;有形固定資産減価償却率">
          <a:extLst>
            <a:ext uri="{FF2B5EF4-FFF2-40B4-BE49-F238E27FC236}">
              <a16:creationId xmlns:a16="http://schemas.microsoft.com/office/drawing/2014/main" id="{CD3C4545-13FB-4231-9B5C-2ACDD7BDA8E1}"/>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498" name="n_4aveValue【庁舎】&#10;有形固定資産減価償却率">
          <a:extLst>
            <a:ext uri="{FF2B5EF4-FFF2-40B4-BE49-F238E27FC236}">
              <a16:creationId xmlns:a16="http://schemas.microsoft.com/office/drawing/2014/main" id="{D4752C02-5740-4ED8-99E3-2AC1D2BF1808}"/>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114861</xdr:rowOff>
    </xdr:from>
    <xdr:ext cx="405111" cy="259045"/>
    <xdr:sp macro="" textlink="">
      <xdr:nvSpPr>
        <xdr:cNvPr id="499" name="n_2mainValue【庁舎】&#10;有形固定資産減価償却率">
          <a:extLst>
            <a:ext uri="{FF2B5EF4-FFF2-40B4-BE49-F238E27FC236}">
              <a16:creationId xmlns:a16="http://schemas.microsoft.com/office/drawing/2014/main" id="{5652B91A-A80D-4907-82F8-1A649A166E34}"/>
            </a:ext>
          </a:extLst>
        </xdr:cNvPr>
        <xdr:cNvSpPr txBox="1"/>
      </xdr:nvSpPr>
      <xdr:spPr>
        <a:xfrm>
          <a:off x="14389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500" name="n_3mainValue【庁舎】&#10;有形固定資産減価償却率">
          <a:extLst>
            <a:ext uri="{FF2B5EF4-FFF2-40B4-BE49-F238E27FC236}">
              <a16:creationId xmlns:a16="http://schemas.microsoft.com/office/drawing/2014/main" id="{F0FC1D2A-B5E5-4873-90AE-C988BAA66541}"/>
            </a:ext>
          </a:extLst>
        </xdr:cNvPr>
        <xdr:cNvSpPr txBox="1"/>
      </xdr:nvSpPr>
      <xdr:spPr>
        <a:xfrm>
          <a:off x="13500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46282</xdr:rowOff>
    </xdr:from>
    <xdr:ext cx="405111" cy="259045"/>
    <xdr:sp macro="" textlink="">
      <xdr:nvSpPr>
        <xdr:cNvPr id="501" name="n_4mainValue【庁舎】&#10;有形固定資産減価償却率">
          <a:extLst>
            <a:ext uri="{FF2B5EF4-FFF2-40B4-BE49-F238E27FC236}">
              <a16:creationId xmlns:a16="http://schemas.microsoft.com/office/drawing/2014/main" id="{9E829C17-C7E6-49E5-8E06-82C5A940F984}"/>
            </a:ext>
          </a:extLst>
        </xdr:cNvPr>
        <xdr:cNvSpPr txBox="1"/>
      </xdr:nvSpPr>
      <xdr:spPr>
        <a:xfrm>
          <a:off x="12611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a:extLst>
            <a:ext uri="{FF2B5EF4-FFF2-40B4-BE49-F238E27FC236}">
              <a16:creationId xmlns:a16="http://schemas.microsoft.com/office/drawing/2014/main" id="{97E6778E-09E7-4764-A39B-4FF240A387F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a:extLst>
            <a:ext uri="{FF2B5EF4-FFF2-40B4-BE49-F238E27FC236}">
              <a16:creationId xmlns:a16="http://schemas.microsoft.com/office/drawing/2014/main" id="{FD6E894A-431A-423C-86DB-1A54BD47DD0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a:extLst>
            <a:ext uri="{FF2B5EF4-FFF2-40B4-BE49-F238E27FC236}">
              <a16:creationId xmlns:a16="http://schemas.microsoft.com/office/drawing/2014/main" id="{781CCFA8-6780-4562-87F4-7F757D8C2F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a:extLst>
            <a:ext uri="{FF2B5EF4-FFF2-40B4-BE49-F238E27FC236}">
              <a16:creationId xmlns:a16="http://schemas.microsoft.com/office/drawing/2014/main" id="{67E837E8-A010-4372-8E15-F0BD91A9A2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a:extLst>
            <a:ext uri="{FF2B5EF4-FFF2-40B4-BE49-F238E27FC236}">
              <a16:creationId xmlns:a16="http://schemas.microsoft.com/office/drawing/2014/main" id="{937BADCA-637A-436A-9901-582C3541B2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a:extLst>
            <a:ext uri="{FF2B5EF4-FFF2-40B4-BE49-F238E27FC236}">
              <a16:creationId xmlns:a16="http://schemas.microsoft.com/office/drawing/2014/main" id="{18C3E15E-1ABE-455E-8723-AA966F4BF4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a:extLst>
            <a:ext uri="{FF2B5EF4-FFF2-40B4-BE49-F238E27FC236}">
              <a16:creationId xmlns:a16="http://schemas.microsoft.com/office/drawing/2014/main" id="{E32B0134-5E03-43D1-9CE6-4B0FD78C21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a:extLst>
            <a:ext uri="{FF2B5EF4-FFF2-40B4-BE49-F238E27FC236}">
              <a16:creationId xmlns:a16="http://schemas.microsoft.com/office/drawing/2014/main" id="{EC051143-FAC6-4F93-B83C-C534D1EB4FD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a:extLst>
            <a:ext uri="{FF2B5EF4-FFF2-40B4-BE49-F238E27FC236}">
              <a16:creationId xmlns:a16="http://schemas.microsoft.com/office/drawing/2014/main" id="{9CF1C601-CEC9-4CE3-A6DD-F2D9B6537D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a:extLst>
            <a:ext uri="{FF2B5EF4-FFF2-40B4-BE49-F238E27FC236}">
              <a16:creationId xmlns:a16="http://schemas.microsoft.com/office/drawing/2014/main" id="{13FFD8EA-67EF-42B7-8F01-4132403EDC0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2" name="直線コネクタ 511">
          <a:extLst>
            <a:ext uri="{FF2B5EF4-FFF2-40B4-BE49-F238E27FC236}">
              <a16:creationId xmlns:a16="http://schemas.microsoft.com/office/drawing/2014/main" id="{9A490884-BA57-4423-AEE3-FC60B5FB423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3" name="テキスト ボックス 512">
          <a:extLst>
            <a:ext uri="{FF2B5EF4-FFF2-40B4-BE49-F238E27FC236}">
              <a16:creationId xmlns:a16="http://schemas.microsoft.com/office/drawing/2014/main" id="{71552F96-743A-433E-8BB6-3CBFD21B575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4" name="直線コネクタ 513">
          <a:extLst>
            <a:ext uri="{FF2B5EF4-FFF2-40B4-BE49-F238E27FC236}">
              <a16:creationId xmlns:a16="http://schemas.microsoft.com/office/drawing/2014/main" id="{44C24B20-012F-4291-8921-5EE4525F8E5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5" name="テキスト ボックス 514">
          <a:extLst>
            <a:ext uri="{FF2B5EF4-FFF2-40B4-BE49-F238E27FC236}">
              <a16:creationId xmlns:a16="http://schemas.microsoft.com/office/drawing/2014/main" id="{41216A4B-8C7B-4F57-8EC9-83D11188017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6" name="直線コネクタ 515">
          <a:extLst>
            <a:ext uri="{FF2B5EF4-FFF2-40B4-BE49-F238E27FC236}">
              <a16:creationId xmlns:a16="http://schemas.microsoft.com/office/drawing/2014/main" id="{B1E50C79-2A0F-4C8C-A94C-413FC738A10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7" name="テキスト ボックス 516">
          <a:extLst>
            <a:ext uri="{FF2B5EF4-FFF2-40B4-BE49-F238E27FC236}">
              <a16:creationId xmlns:a16="http://schemas.microsoft.com/office/drawing/2014/main" id="{377FF417-0DA8-4C77-A0FB-691C6AB5AC6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8" name="直線コネクタ 517">
          <a:extLst>
            <a:ext uri="{FF2B5EF4-FFF2-40B4-BE49-F238E27FC236}">
              <a16:creationId xmlns:a16="http://schemas.microsoft.com/office/drawing/2014/main" id="{F6AB6E88-6F7C-4B7E-83E6-E8E0AAC660E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9" name="テキスト ボックス 518">
          <a:extLst>
            <a:ext uri="{FF2B5EF4-FFF2-40B4-BE49-F238E27FC236}">
              <a16:creationId xmlns:a16="http://schemas.microsoft.com/office/drawing/2014/main" id="{5EF9F92B-EB17-4157-B1E8-A7D45AD7AAA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0" name="直線コネクタ 519">
          <a:extLst>
            <a:ext uri="{FF2B5EF4-FFF2-40B4-BE49-F238E27FC236}">
              <a16:creationId xmlns:a16="http://schemas.microsoft.com/office/drawing/2014/main" id="{E609C4FF-2EF1-4715-80A8-D8D71A7D84E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1" name="テキスト ボックス 520">
          <a:extLst>
            <a:ext uri="{FF2B5EF4-FFF2-40B4-BE49-F238E27FC236}">
              <a16:creationId xmlns:a16="http://schemas.microsoft.com/office/drawing/2014/main" id="{274B3A30-22A4-4424-ABA6-40748EBDCBB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2" name="直線コネクタ 521">
          <a:extLst>
            <a:ext uri="{FF2B5EF4-FFF2-40B4-BE49-F238E27FC236}">
              <a16:creationId xmlns:a16="http://schemas.microsoft.com/office/drawing/2014/main" id="{DE2E6F06-C5F7-412A-BD8C-EBDDCE47B39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3" name="テキスト ボックス 522">
          <a:extLst>
            <a:ext uri="{FF2B5EF4-FFF2-40B4-BE49-F238E27FC236}">
              <a16:creationId xmlns:a16="http://schemas.microsoft.com/office/drawing/2014/main" id="{2C36CDEE-3F42-4573-A93B-7DC3AAE64EB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a:extLst>
            <a:ext uri="{FF2B5EF4-FFF2-40B4-BE49-F238E27FC236}">
              <a16:creationId xmlns:a16="http://schemas.microsoft.com/office/drawing/2014/main" id="{BD51E734-CC10-4D61-A169-A7A2D98345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B2629817-1E88-4A04-A17D-82BB4C693F8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庁舎】&#10;一人当たり面積グラフ枠">
          <a:extLst>
            <a:ext uri="{FF2B5EF4-FFF2-40B4-BE49-F238E27FC236}">
              <a16:creationId xmlns:a16="http://schemas.microsoft.com/office/drawing/2014/main" id="{B62BC793-2F8C-4A09-BBD8-132EB8EB3C1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527" name="直線コネクタ 526">
          <a:extLst>
            <a:ext uri="{FF2B5EF4-FFF2-40B4-BE49-F238E27FC236}">
              <a16:creationId xmlns:a16="http://schemas.microsoft.com/office/drawing/2014/main" id="{9F36E4A0-A8B0-450A-9FB5-E2DFD73AC915}"/>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528" name="【庁舎】&#10;一人当たり面積最小値テキスト">
          <a:extLst>
            <a:ext uri="{FF2B5EF4-FFF2-40B4-BE49-F238E27FC236}">
              <a16:creationId xmlns:a16="http://schemas.microsoft.com/office/drawing/2014/main" id="{5503CA50-F69E-4F9F-B108-BADFDDACC157}"/>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529" name="直線コネクタ 528">
          <a:extLst>
            <a:ext uri="{FF2B5EF4-FFF2-40B4-BE49-F238E27FC236}">
              <a16:creationId xmlns:a16="http://schemas.microsoft.com/office/drawing/2014/main" id="{A44B20C5-F2CC-4C98-809B-FA0620F6B1C5}"/>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530" name="【庁舎】&#10;一人当たり面積最大値テキスト">
          <a:extLst>
            <a:ext uri="{FF2B5EF4-FFF2-40B4-BE49-F238E27FC236}">
              <a16:creationId xmlns:a16="http://schemas.microsoft.com/office/drawing/2014/main" id="{0BC5F0C8-8DBB-4BE4-AAE2-9E7CABE1249A}"/>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531" name="直線コネクタ 530">
          <a:extLst>
            <a:ext uri="{FF2B5EF4-FFF2-40B4-BE49-F238E27FC236}">
              <a16:creationId xmlns:a16="http://schemas.microsoft.com/office/drawing/2014/main" id="{00CE6243-1652-42CF-8D08-2B4FF741FA21}"/>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532" name="【庁舎】&#10;一人当たり面積平均値テキスト">
          <a:extLst>
            <a:ext uri="{FF2B5EF4-FFF2-40B4-BE49-F238E27FC236}">
              <a16:creationId xmlns:a16="http://schemas.microsoft.com/office/drawing/2014/main" id="{764F5ECD-BD6E-4CDD-ABF8-8FF150E0BC3F}"/>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533" name="フローチャート: 判断 532">
          <a:extLst>
            <a:ext uri="{FF2B5EF4-FFF2-40B4-BE49-F238E27FC236}">
              <a16:creationId xmlns:a16="http://schemas.microsoft.com/office/drawing/2014/main" id="{80630E4D-FEBB-40A3-B034-286CFD2E881B}"/>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534" name="フローチャート: 判断 533">
          <a:extLst>
            <a:ext uri="{FF2B5EF4-FFF2-40B4-BE49-F238E27FC236}">
              <a16:creationId xmlns:a16="http://schemas.microsoft.com/office/drawing/2014/main" id="{61E9C7C9-2464-4B95-8D87-BB9823EFBA5B}"/>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535" name="フローチャート: 判断 534">
          <a:extLst>
            <a:ext uri="{FF2B5EF4-FFF2-40B4-BE49-F238E27FC236}">
              <a16:creationId xmlns:a16="http://schemas.microsoft.com/office/drawing/2014/main" id="{7D285DC5-E04B-49E2-B84F-0DAE15BA4BA3}"/>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536" name="フローチャート: 判断 535">
          <a:extLst>
            <a:ext uri="{FF2B5EF4-FFF2-40B4-BE49-F238E27FC236}">
              <a16:creationId xmlns:a16="http://schemas.microsoft.com/office/drawing/2014/main" id="{7480134F-5235-4E56-A77B-A80D98C49D6B}"/>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537" name="フローチャート: 判断 536">
          <a:extLst>
            <a:ext uri="{FF2B5EF4-FFF2-40B4-BE49-F238E27FC236}">
              <a16:creationId xmlns:a16="http://schemas.microsoft.com/office/drawing/2014/main" id="{65F1C30B-B58E-407A-849A-F450B71195B4}"/>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6EF6AB73-866A-4DE6-A1DD-AF3DBC979A3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5FD17ACB-8734-4829-A4B1-1851E0F274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47E575FA-750C-4596-A8E6-577E7FDF89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4B335AC0-7FC5-45E7-9032-4CE38AECD9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142F5FCF-5AA9-4B23-BF96-88E1719F753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543" name="楕円 542">
          <a:extLst>
            <a:ext uri="{FF2B5EF4-FFF2-40B4-BE49-F238E27FC236}">
              <a16:creationId xmlns:a16="http://schemas.microsoft.com/office/drawing/2014/main" id="{95B183D3-CCC2-4CDF-9793-DF545B9A2A82}"/>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544" name="【庁舎】&#10;一人当たり面積該当値テキスト">
          <a:extLst>
            <a:ext uri="{FF2B5EF4-FFF2-40B4-BE49-F238E27FC236}">
              <a16:creationId xmlns:a16="http://schemas.microsoft.com/office/drawing/2014/main" id="{11B576E6-E352-4724-ACD0-0F466CC287F4}"/>
            </a:ext>
          </a:extLst>
        </xdr:cNvPr>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162561</xdr:rowOff>
    </xdr:from>
    <xdr:to>
      <xdr:col>107</xdr:col>
      <xdr:colOff>101600</xdr:colOff>
      <xdr:row>108</xdr:row>
      <xdr:rowOff>92711</xdr:rowOff>
    </xdr:to>
    <xdr:sp macro="" textlink="">
      <xdr:nvSpPr>
        <xdr:cNvPr id="545" name="楕円 544">
          <a:extLst>
            <a:ext uri="{FF2B5EF4-FFF2-40B4-BE49-F238E27FC236}">
              <a16:creationId xmlns:a16="http://schemas.microsoft.com/office/drawing/2014/main" id="{593AE864-4853-414C-BCB1-D0F575B8CB96}"/>
            </a:ext>
          </a:extLst>
        </xdr:cNvPr>
        <xdr:cNvSpPr/>
      </xdr:nvSpPr>
      <xdr:spPr>
        <a:xfrm>
          <a:off x="2038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546" name="楕円 545">
          <a:extLst>
            <a:ext uri="{FF2B5EF4-FFF2-40B4-BE49-F238E27FC236}">
              <a16:creationId xmlns:a16="http://schemas.microsoft.com/office/drawing/2014/main" id="{FD5B3821-8868-437D-A4EE-364F086CC09D}"/>
            </a:ext>
          </a:extLst>
        </xdr:cNvPr>
        <xdr:cNvSpPr/>
      </xdr:nvSpPr>
      <xdr:spPr>
        <a:xfrm>
          <a:off x="19494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40277</xdr:rowOff>
    </xdr:from>
    <xdr:to>
      <xdr:col>107</xdr:col>
      <xdr:colOff>50800</xdr:colOff>
      <xdr:row>108</xdr:row>
      <xdr:rowOff>41911</xdr:rowOff>
    </xdr:to>
    <xdr:cxnSp macro="">
      <xdr:nvCxnSpPr>
        <xdr:cNvPr id="547" name="直線コネクタ 546">
          <a:extLst>
            <a:ext uri="{FF2B5EF4-FFF2-40B4-BE49-F238E27FC236}">
              <a16:creationId xmlns:a16="http://schemas.microsoft.com/office/drawing/2014/main" id="{0B36CCD8-70B8-44D9-B98C-F94C2FD1032F}"/>
            </a:ext>
          </a:extLst>
        </xdr:cNvPr>
        <xdr:cNvCxnSpPr/>
      </xdr:nvCxnSpPr>
      <xdr:spPr>
        <a:xfrm>
          <a:off x="19545300" y="185568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159294</xdr:rowOff>
    </xdr:from>
    <xdr:to>
      <xdr:col>98</xdr:col>
      <xdr:colOff>38100</xdr:colOff>
      <xdr:row>108</xdr:row>
      <xdr:rowOff>89444</xdr:rowOff>
    </xdr:to>
    <xdr:sp macro="" textlink="">
      <xdr:nvSpPr>
        <xdr:cNvPr id="548" name="楕円 547">
          <a:extLst>
            <a:ext uri="{FF2B5EF4-FFF2-40B4-BE49-F238E27FC236}">
              <a16:creationId xmlns:a16="http://schemas.microsoft.com/office/drawing/2014/main" id="{9311901E-0F02-4564-8838-0AA4AC20293A}"/>
            </a:ext>
          </a:extLst>
        </xdr:cNvPr>
        <xdr:cNvSpPr/>
      </xdr:nvSpPr>
      <xdr:spPr>
        <a:xfrm>
          <a:off x="18605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38644</xdr:rowOff>
    </xdr:from>
    <xdr:to>
      <xdr:col>102</xdr:col>
      <xdr:colOff>114300</xdr:colOff>
      <xdr:row>108</xdr:row>
      <xdr:rowOff>40277</xdr:rowOff>
    </xdr:to>
    <xdr:cxnSp macro="">
      <xdr:nvCxnSpPr>
        <xdr:cNvPr id="549" name="直線コネクタ 548">
          <a:extLst>
            <a:ext uri="{FF2B5EF4-FFF2-40B4-BE49-F238E27FC236}">
              <a16:creationId xmlns:a16="http://schemas.microsoft.com/office/drawing/2014/main" id="{BFEC1EFF-3AC6-4CCD-AE04-2EA5D8B833DB}"/>
            </a:ext>
          </a:extLst>
        </xdr:cNvPr>
        <xdr:cNvCxnSpPr/>
      </xdr:nvCxnSpPr>
      <xdr:spPr>
        <a:xfrm>
          <a:off x="18656300" y="185552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550" name="n_1aveValue【庁舎】&#10;一人当たり面積">
          <a:extLst>
            <a:ext uri="{FF2B5EF4-FFF2-40B4-BE49-F238E27FC236}">
              <a16:creationId xmlns:a16="http://schemas.microsoft.com/office/drawing/2014/main" id="{C80EE751-D303-4204-8A0F-9F9186D7DC26}"/>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551" name="n_2aveValue【庁舎】&#10;一人当たり面積">
          <a:extLst>
            <a:ext uri="{FF2B5EF4-FFF2-40B4-BE49-F238E27FC236}">
              <a16:creationId xmlns:a16="http://schemas.microsoft.com/office/drawing/2014/main" id="{8240ECDF-B4D2-4BD7-B49A-4550D97498BD}"/>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552" name="n_3aveValue【庁舎】&#10;一人当たり面積">
          <a:extLst>
            <a:ext uri="{FF2B5EF4-FFF2-40B4-BE49-F238E27FC236}">
              <a16:creationId xmlns:a16="http://schemas.microsoft.com/office/drawing/2014/main" id="{9CEA26F2-54EC-42A1-A7A0-B0C91541B989}"/>
            </a:ext>
          </a:extLst>
        </xdr:cNvPr>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553" name="n_4aveValue【庁舎】&#10;一人当たり面積">
          <a:extLst>
            <a:ext uri="{FF2B5EF4-FFF2-40B4-BE49-F238E27FC236}">
              <a16:creationId xmlns:a16="http://schemas.microsoft.com/office/drawing/2014/main" id="{F33650CB-E4AB-4E76-B271-56A0768E3179}"/>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83838</xdr:rowOff>
    </xdr:from>
    <xdr:ext cx="469744" cy="259045"/>
    <xdr:sp macro="" textlink="">
      <xdr:nvSpPr>
        <xdr:cNvPr id="554" name="n_2mainValue【庁舎】&#10;一人当たり面積">
          <a:extLst>
            <a:ext uri="{FF2B5EF4-FFF2-40B4-BE49-F238E27FC236}">
              <a16:creationId xmlns:a16="http://schemas.microsoft.com/office/drawing/2014/main" id="{48A29262-1BEB-4BCA-8F1E-0069D941D4C2}"/>
            </a:ext>
          </a:extLst>
        </xdr:cNvPr>
        <xdr:cNvSpPr txBox="1"/>
      </xdr:nvSpPr>
      <xdr:spPr>
        <a:xfrm>
          <a:off x="20199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555" name="n_3mainValue【庁舎】&#10;一人当たり面積">
          <a:extLst>
            <a:ext uri="{FF2B5EF4-FFF2-40B4-BE49-F238E27FC236}">
              <a16:creationId xmlns:a16="http://schemas.microsoft.com/office/drawing/2014/main" id="{520E4850-20C6-4A4D-B545-25E22420DD5C}"/>
            </a:ext>
          </a:extLst>
        </xdr:cNvPr>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80571</xdr:rowOff>
    </xdr:from>
    <xdr:ext cx="469744" cy="259045"/>
    <xdr:sp macro="" textlink="">
      <xdr:nvSpPr>
        <xdr:cNvPr id="556" name="n_4mainValue【庁舎】&#10;一人当たり面積">
          <a:extLst>
            <a:ext uri="{FF2B5EF4-FFF2-40B4-BE49-F238E27FC236}">
              <a16:creationId xmlns:a16="http://schemas.microsoft.com/office/drawing/2014/main" id="{BD510201-2A68-4D99-8161-2542AB529336}"/>
            </a:ext>
          </a:extLst>
        </xdr:cNvPr>
        <xdr:cNvSpPr txBox="1"/>
      </xdr:nvSpPr>
      <xdr:spPr>
        <a:xfrm>
          <a:off x="18421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771AF326-49C2-4609-8B53-82053BEC9D2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B2C0EAF9-9632-4C33-9419-B3CCB65147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C9423DC8-2919-42B7-9B4E-D2FECE14419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全ての施設において</a:t>
          </a:r>
          <a:r>
            <a:rPr kumimoji="1" lang="ja-JP" altLang="ja-JP" sz="1100">
              <a:solidFill>
                <a:schemeClr val="dk1"/>
              </a:solidFill>
              <a:effectLst/>
              <a:latin typeface="+mn-lt"/>
              <a:ea typeface="+mn-ea"/>
              <a:cs typeface="+mn-cs"/>
            </a:rPr>
            <a:t>類似団体と比較して低い水準もしくは同水準となっている。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20,071
19,932
5.18
10,244,890
9,780,467
434,040
4,687,410
8,631,321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全国平均と比較すると、低くなっている。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全国平均を下回る所得や、町内に中心となる基幹産業がないため、財政基盤が弱いことが要因となっている。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24871</xdr:rowOff>
    </xdr:from>
    <xdr:to>
      <xdr:col>23</xdr:col>
      <xdr:colOff>133350</xdr:colOff>
      <xdr:row>43</xdr:row>
      <xdr:rowOff>44979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39722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24871</xdr:rowOff>
    </xdr:from>
    <xdr:to>
      <xdr:col>19</xdr:col>
      <xdr:colOff>133350</xdr:colOff>
      <xdr:row>43</xdr:row>
      <xdr:rowOff>24871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24871</xdr:rowOff>
    </xdr:from>
    <xdr:to>
      <xdr:col>15</xdr:col>
      <xdr:colOff>82550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44979</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137706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145521</xdr:rowOff>
    </xdr:from>
    <xdr:to>
      <xdr:col>19</xdr:col>
      <xdr:colOff>184150</xdr:colOff>
      <xdr:row>43</xdr:row>
      <xdr:rowOff>75671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60448</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3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145521</xdr:rowOff>
    </xdr:from>
    <xdr:to>
      <xdr:col>15</xdr:col>
      <xdr:colOff>133350</xdr:colOff>
      <xdr:row>43</xdr:row>
      <xdr:rowOff>75671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60448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前年度と比較すると減少しているが、地方交付税のうち普通交付税の国勢調査人口入替による大幅増、地方消費税交付金が増となったことによるが要因となっている。　</a:t>
          </a:r>
        </a:p>
        <a:p>
          <a:r>
            <a:rPr kumimoji="1" lang="ja-JP" altLang="en-US" sz="1300">
              <a:latin typeface="ＭＳ Ｐゴシック" panose="020B0600070205080204" pitchFamily="50" charset="-128"/>
              <a:ea typeface="ＭＳ Ｐゴシック" panose="020B0600070205080204" pitchFamily="50" charset="-128"/>
            </a:rPr>
            <a:t>　しかし、本町の傾向として人口増加、高齢化に伴う扶助費の増加が挙げられ、今後もこの傾向が続くと考えられることから、これまで以上に自主財源確保に努めるとともに、歳出抑制策に努めていく。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65</xdr:row>
      <xdr:rowOff>69004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79996"/>
          <a:ext cx="8382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65</xdr:row>
      <xdr:rowOff>137371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213254"/>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137371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20521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48895</xdr:rowOff>
    </xdr:from>
    <xdr:to>
      <xdr:col>11</xdr:col>
      <xdr:colOff>31750</xdr:colOff>
      <xdr:row>65</xdr:row>
      <xdr:rowOff>60960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1931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86571</xdr:rowOff>
    </xdr:from>
    <xdr:to>
      <xdr:col>15</xdr:col>
      <xdr:colOff>133350</xdr:colOff>
      <xdr:row>66</xdr:row>
      <xdr:rowOff>16721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1498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人件費は、これまで与那原町定員管理適正化計画による見直しを行っており、町民人口が増加する中でも職員数を抑制することで、低く推移してきた。</a:t>
          </a:r>
        </a:p>
        <a:p>
          <a:r>
            <a:rPr kumimoji="1" lang="ja-JP" altLang="en-US" sz="1300">
              <a:latin typeface="ＭＳ Ｐゴシック" panose="020B0600070205080204" pitchFamily="50" charset="-128"/>
              <a:ea typeface="ＭＳ Ｐゴシック" panose="020B0600070205080204" pitchFamily="50" charset="-128"/>
            </a:rPr>
            <a:t>　物件費も、過去の与那原町緊急財政健全化計画による抑制をして移行、これを継続してきた結果、類似団体以下を維持できている。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129051</xdr:rowOff>
    </xdr:from>
    <xdr:to>
      <xdr:col>23</xdr:col>
      <xdr:colOff>133350</xdr:colOff>
      <xdr:row>81</xdr:row>
      <xdr:rowOff>150848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16501"/>
          <a:ext cx="838200" cy="2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24874</xdr:rowOff>
    </xdr:from>
    <xdr:to>
      <xdr:col>19</xdr:col>
      <xdr:colOff>133350</xdr:colOff>
      <xdr:row>81</xdr:row>
      <xdr:rowOff>129051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12324"/>
          <a:ext cx="8890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24874</xdr:rowOff>
    </xdr:from>
    <xdr:to>
      <xdr:col>15</xdr:col>
      <xdr:colOff>82550</xdr:colOff>
      <xdr:row>81</xdr:row>
      <xdr:rowOff>30536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12324"/>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15850</xdr:rowOff>
    </xdr:from>
    <xdr:to>
      <xdr:col>11</xdr:col>
      <xdr:colOff>31750</xdr:colOff>
      <xdr:row>81</xdr:row>
      <xdr:rowOff>30536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03300"/>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100048</xdr:rowOff>
    </xdr:from>
    <xdr:to>
      <xdr:col>23</xdr:col>
      <xdr:colOff>184150</xdr:colOff>
      <xdr:row>82</xdr:row>
      <xdr:rowOff>30198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8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116575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3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78251</xdr:rowOff>
    </xdr:from>
    <xdr:to>
      <xdr:col>19</xdr:col>
      <xdr:colOff>184150</xdr:colOff>
      <xdr:row>82</xdr:row>
      <xdr:rowOff>8401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18578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34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145524</xdr:rowOff>
    </xdr:from>
    <xdr:to>
      <xdr:col>15</xdr:col>
      <xdr:colOff>133350</xdr:colOff>
      <xdr:row>81</xdr:row>
      <xdr:rowOff>75674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85851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151186</xdr:rowOff>
    </xdr:from>
    <xdr:to>
      <xdr:col>11</xdr:col>
      <xdr:colOff>82550</xdr:colOff>
      <xdr:row>81</xdr:row>
      <xdr:rowOff>81336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91513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136500</xdr:rowOff>
    </xdr:from>
    <xdr:to>
      <xdr:col>7</xdr:col>
      <xdr:colOff>31750</xdr:colOff>
      <xdr:row>81</xdr:row>
      <xdr:rowOff>66650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76827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類似団体平均、全国町村平均と比較し、いずれも高くなっていることから、将来的な人件費増への対応も考慮しながら適正化に努めていく。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128270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532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108965</xdr:rowOff>
    </xdr:from>
    <xdr:to>
      <xdr:col>72</xdr:col>
      <xdr:colOff>203200</xdr:colOff>
      <xdr:row>85</xdr:row>
      <xdr:rowOff>128270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822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41402</xdr:rowOff>
    </xdr:from>
    <xdr:to>
      <xdr:col>68</xdr:col>
      <xdr:colOff>152400</xdr:colOff>
      <xdr:row>85</xdr:row>
      <xdr:rowOff>108965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14652"/>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1288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58165</xdr:rowOff>
    </xdr:from>
    <xdr:to>
      <xdr:col>68</xdr:col>
      <xdr:colOff>203200</xdr:colOff>
      <xdr:row>85</xdr:row>
      <xdr:rowOff>159765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144542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162052</xdr:rowOff>
    </xdr:from>
    <xdr:to>
      <xdr:col>64</xdr:col>
      <xdr:colOff>152400</xdr:colOff>
      <xdr:row>85</xdr:row>
      <xdr:rowOff>92202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76979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与那原町定員管理適正化計画に基づき職員数の抑制に努めており、その結果、類似団体平均を大幅に下回る職員数となっている。今後も、計画と行政サービス提供のバランスを勘案しつつ適正化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54610</xdr:rowOff>
    </xdr:from>
    <xdr:to>
      <xdr:col>81</xdr:col>
      <xdr:colOff>44450</xdr:colOff>
      <xdr:row>58</xdr:row>
      <xdr:rowOff>57291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9998710"/>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54610</xdr:rowOff>
    </xdr:from>
    <xdr:to>
      <xdr:col>77</xdr:col>
      <xdr:colOff>44450</xdr:colOff>
      <xdr:row>58</xdr:row>
      <xdr:rowOff>54610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9998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54610</xdr:rowOff>
    </xdr:from>
    <xdr:to>
      <xdr:col>72</xdr:col>
      <xdr:colOff>203200</xdr:colOff>
      <xdr:row>58</xdr:row>
      <xdr:rowOff>61313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9998710"/>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49248</xdr:rowOff>
    </xdr:from>
    <xdr:to>
      <xdr:col>68</xdr:col>
      <xdr:colOff>152400</xdr:colOff>
      <xdr:row>58</xdr:row>
      <xdr:rowOff>61313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99933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6491</xdr:rowOff>
    </xdr:from>
    <xdr:to>
      <xdr:col>81</xdr:col>
      <xdr:colOff>95250</xdr:colOff>
      <xdr:row>58</xdr:row>
      <xdr:rowOff>108091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99218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87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3810</xdr:rowOff>
    </xdr:from>
    <xdr:to>
      <xdr:col>77</xdr:col>
      <xdr:colOff>95250</xdr:colOff>
      <xdr:row>58</xdr:row>
      <xdr:rowOff>105410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115587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1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3810</xdr:rowOff>
    </xdr:from>
    <xdr:to>
      <xdr:col>73</xdr:col>
      <xdr:colOff>44450</xdr:colOff>
      <xdr:row>58</xdr:row>
      <xdr:rowOff>105410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115587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10513</xdr:rowOff>
    </xdr:from>
    <xdr:to>
      <xdr:col>68</xdr:col>
      <xdr:colOff>203200</xdr:colOff>
      <xdr:row>58</xdr:row>
      <xdr:rowOff>112113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122290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2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169898</xdr:rowOff>
    </xdr:from>
    <xdr:to>
      <xdr:col>64</xdr:col>
      <xdr:colOff>152400</xdr:colOff>
      <xdr:row>58</xdr:row>
      <xdr:rowOff>100048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110225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1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は、大型の公共投資事業の計画的な実施により、他団体と比較すると低い比率となっていたが、新庁舎整備事業や一部事務組合における新規の公共投資事業に伴い増加している。よって今後は、事業の必要性を十分に検証しつつ計画的な執行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52070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4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11854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0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151130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普通交付税の増、町税等の増加により増加しているのに対し、将来負担額も新庁舎整備事業等に伴う地方債の発行による地方債残高が増加したことで増加している。相対的には、分母である標準財政規模等の増加幅が、分子である将来負担額等の増加幅を上回ったことにより、将来負担比率は減少してい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103378</xdr:rowOff>
    </xdr:from>
    <xdr:to>
      <xdr:col>81</xdr:col>
      <xdr:colOff>44450</xdr:colOff>
      <xdr:row>18</xdr:row>
      <xdr:rowOff>137160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18947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31242</xdr:rowOff>
    </xdr:from>
    <xdr:to>
      <xdr:col>77</xdr:col>
      <xdr:colOff>44450</xdr:colOff>
      <xdr:row>18</xdr:row>
      <xdr:rowOff>137160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774442"/>
          <a:ext cx="889000" cy="4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4022</xdr:rowOff>
    </xdr:from>
    <xdr:to>
      <xdr:col>72</xdr:col>
      <xdr:colOff>203200</xdr:colOff>
      <xdr:row>16</xdr:row>
      <xdr:rowOff>31242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575772"/>
          <a:ext cx="889000" cy="19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4022</xdr:rowOff>
    </xdr:from>
    <xdr:to>
      <xdr:col>68</xdr:col>
      <xdr:colOff>152400</xdr:colOff>
      <xdr:row>15</xdr:row>
      <xdr:rowOff>70781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75772"/>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52578</xdr:rowOff>
    </xdr:from>
    <xdr:to>
      <xdr:col>81</xdr:col>
      <xdr:colOff>95250</xdr:colOff>
      <xdr:row>18</xdr:row>
      <xdr:rowOff>154178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24655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1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86360</xdr:rowOff>
    </xdr:from>
    <xdr:to>
      <xdr:col>77</xdr:col>
      <xdr:colOff>95250</xdr:colOff>
      <xdr:row>19</xdr:row>
      <xdr:rowOff>16510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151892</xdr:rowOff>
    </xdr:from>
    <xdr:to>
      <xdr:col>73</xdr:col>
      <xdr:colOff>44450</xdr:colOff>
      <xdr:row>16</xdr:row>
      <xdr:rowOff>82042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66819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124672</xdr:rowOff>
    </xdr:from>
    <xdr:to>
      <xdr:col>68</xdr:col>
      <xdr:colOff>203200</xdr:colOff>
      <xdr:row>15</xdr:row>
      <xdr:rowOff>54822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39599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61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19981</xdr:rowOff>
    </xdr:from>
    <xdr:to>
      <xdr:col>64</xdr:col>
      <xdr:colOff>152400</xdr:colOff>
      <xdr:row>15</xdr:row>
      <xdr:rowOff>121581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106358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20,071
19,932
5.18
10,244,890
9,780,467
434,040
4,687,410
8,631,321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与那原町定員管理適正化計画に基づき職員数の抑制に努めており、その結果、類似団体平均を下回っている。今後も、業務効率化をはじめとする努力を重ね、抑制に努めていく。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105228</xdr:rowOff>
    </xdr:from>
    <xdr:to>
      <xdr:col>24</xdr:col>
      <xdr:colOff>25400</xdr:colOff>
      <xdr:row>35</xdr:row>
      <xdr:rowOff>151493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345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129722</xdr:rowOff>
    </xdr:from>
    <xdr:to>
      <xdr:col>19</xdr:col>
      <xdr:colOff>187325</xdr:colOff>
      <xdr:row>35</xdr:row>
      <xdr:rowOff>151493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129722</xdr:rowOff>
    </xdr:from>
    <xdr:to>
      <xdr:col>15</xdr:col>
      <xdr:colOff>98425</xdr:colOff>
      <xdr:row>35</xdr:row>
      <xdr:rowOff>140607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3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140607</xdr:rowOff>
    </xdr:from>
    <xdr:to>
      <xdr:col>11</xdr:col>
      <xdr:colOff>9525</xdr:colOff>
      <xdr:row>35</xdr:row>
      <xdr:rowOff>162378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41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54428</xdr:rowOff>
    </xdr:from>
    <xdr:to>
      <xdr:col>24</xdr:col>
      <xdr:colOff>76200</xdr:colOff>
      <xdr:row>34</xdr:row>
      <xdr:rowOff>156028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70955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100693</xdr:rowOff>
    </xdr:from>
    <xdr:to>
      <xdr:col>20</xdr:col>
      <xdr:colOff>38100</xdr:colOff>
      <xdr:row>36</xdr:row>
      <xdr:rowOff>30843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78922</xdr:rowOff>
    </xdr:from>
    <xdr:to>
      <xdr:col>15</xdr:col>
      <xdr:colOff>149225</xdr:colOff>
      <xdr:row>36</xdr:row>
      <xdr:rowOff>9072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89807</xdr:rowOff>
    </xdr:from>
    <xdr:to>
      <xdr:col>11</xdr:col>
      <xdr:colOff>60325</xdr:colOff>
      <xdr:row>36</xdr:row>
      <xdr:rowOff>19957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財政健全化を踏まえた抑制に努めてきたことで、近年大きな増加はなく、数値も類似団体平均を下回っている。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20320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48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58420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は減少したが、、引き続き類似団体内では最も高い順位となっている。要因としては、人口増加に伴う子育て関連の経費の増加や、心身障害者福祉費の介護・訓練等給付費、障害児通所支援給付費の増加が挙げられることから、要因分析とともに対策を講じ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59</xdr:row>
      <xdr:rowOff>140607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230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112684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140607</xdr:rowOff>
    </xdr:from>
    <xdr:to>
      <xdr:col>24</xdr:col>
      <xdr:colOff>114300</xdr:colOff>
      <xdr:row>59</xdr:row>
      <xdr:rowOff>140607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25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140607</xdr:rowOff>
    </xdr:from>
    <xdr:to>
      <xdr:col>24</xdr:col>
      <xdr:colOff>25400</xdr:colOff>
      <xdr:row>60</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56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70955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157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61</xdr:row>
      <xdr:rowOff>15422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997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64407</xdr:rowOff>
    </xdr:from>
    <xdr:to>
      <xdr:col>15</xdr:col>
      <xdr:colOff>98425</xdr:colOff>
      <xdr:row>61</xdr:row>
      <xdr:rowOff>15422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799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137885</xdr:rowOff>
    </xdr:from>
    <xdr:to>
      <xdr:col>11</xdr:col>
      <xdr:colOff>9525</xdr:colOff>
      <xdr:row>59</xdr:row>
      <xdr:rowOff>64407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81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169834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1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136072</xdr:rowOff>
    </xdr:from>
    <xdr:to>
      <xdr:col>15</xdr:col>
      <xdr:colOff>149225</xdr:colOff>
      <xdr:row>61</xdr:row>
      <xdr:rowOff>66222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50999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13607</xdr:rowOff>
    </xdr:from>
    <xdr:to>
      <xdr:col>11</xdr:col>
      <xdr:colOff>60325</xdr:colOff>
      <xdr:row>59</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99984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2012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前年度から大きく減少することとなった。公共下水道事業会計が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年度より法適用化されたことで、補助費等への計上となったことが要因となっている。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27940</xdr:rowOff>
    </xdr:from>
    <xdr:to>
      <xdr:col>82</xdr:col>
      <xdr:colOff>107950</xdr:colOff>
      <xdr:row>56</xdr:row>
      <xdr:rowOff>111760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28624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142240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43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57167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類似団体平均を上回っている。一部事務組合における新規の公共投資事業（ごみ処理関連）や公共下水道事業会計が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年度より法適用化されたことに伴い、大きく増加している。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39370</xdr:rowOff>
    </xdr:from>
    <xdr:to>
      <xdr:col>82</xdr:col>
      <xdr:colOff>107950</xdr:colOff>
      <xdr:row>38</xdr:row>
      <xdr:rowOff>119380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3830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39370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39370</xdr:rowOff>
    </xdr:from>
    <xdr:to>
      <xdr:col>73</xdr:col>
      <xdr:colOff>180975</xdr:colOff>
      <xdr:row>37</xdr:row>
      <xdr:rowOff>39370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39370</xdr:rowOff>
    </xdr:from>
    <xdr:to>
      <xdr:col>69</xdr:col>
      <xdr:colOff>92075</xdr:colOff>
      <xdr:row>37</xdr:row>
      <xdr:rowOff>69850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38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68580</xdr:rowOff>
    </xdr:from>
    <xdr:to>
      <xdr:col>82</xdr:col>
      <xdr:colOff>158750</xdr:colOff>
      <xdr:row>38</xdr:row>
      <xdr:rowOff>170180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40657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100347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160020</xdr:rowOff>
    </xdr:from>
    <xdr:to>
      <xdr:col>69</xdr:col>
      <xdr:colOff>142875</xdr:colOff>
      <xdr:row>37</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大型の公共投資事業の計画的な実施により、類似団体平均を下回る数値となっているが、今後は新庁舎整備事業に伴う地方債の元金償還による増加が予測されるほか、それ以降も給食センター、町内小学校の建替えが控えていることから、さらなる増加が予測される。よって、後年度への影響を鑑みた公共投資事業の実施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131572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20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131572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136144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136144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公債費が類似団体平均と比較して低い推移にある一方で、それ以外は増加傾向にある。要因としては、扶助費の増加が挙げられることから、その対応が今後の重要な課題となっている。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78</xdr:row>
      <xdr:rowOff>26415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75487"/>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995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85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17272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96825</xdr:rowOff>
    </xdr:from>
    <xdr:to>
      <xdr:col>29</xdr:col>
      <xdr:colOff>127000</xdr:colOff>
      <xdr:row>19</xdr:row>
      <xdr:rowOff>127775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02000"/>
          <a:ext cx="647700" cy="3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127775</xdr:rowOff>
    </xdr:from>
    <xdr:to>
      <xdr:col>26</xdr:col>
      <xdr:colOff>50800</xdr:colOff>
      <xdr:row>19</xdr:row>
      <xdr:rowOff>137262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32950"/>
          <a:ext cx="6985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137262</xdr:rowOff>
    </xdr:from>
    <xdr:to>
      <xdr:col>22</xdr:col>
      <xdr:colOff>114300</xdr:colOff>
      <xdr:row>19</xdr:row>
      <xdr:rowOff>145250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42437"/>
          <a:ext cx="698500" cy="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145250</xdr:rowOff>
    </xdr:from>
    <xdr:to>
      <xdr:col>18</xdr:col>
      <xdr:colOff>177800</xdr:colOff>
      <xdr:row>19</xdr:row>
      <xdr:rowOff>147574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50425"/>
          <a:ext cx="698500" cy="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46025</xdr:rowOff>
    </xdr:from>
    <xdr:to>
      <xdr:col>29</xdr:col>
      <xdr:colOff>177800</xdr:colOff>
      <xdr:row>19</xdr:row>
      <xdr:rowOff>147625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5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18102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76975</xdr:rowOff>
    </xdr:from>
    <xdr:to>
      <xdr:col>26</xdr:col>
      <xdr:colOff>101600</xdr:colOff>
      <xdr:row>20</xdr:row>
      <xdr:rowOff>7125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8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163352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86462</xdr:rowOff>
    </xdr:from>
    <xdr:to>
      <xdr:col>22</xdr:col>
      <xdr:colOff>165100</xdr:colOff>
      <xdr:row>20</xdr:row>
      <xdr:rowOff>16612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7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94450</xdr:rowOff>
    </xdr:from>
    <xdr:to>
      <xdr:col>19</xdr:col>
      <xdr:colOff>38100</xdr:colOff>
      <xdr:row>20</xdr:row>
      <xdr:rowOff>24600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9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9377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8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96774</xdr:rowOff>
    </xdr:from>
    <xdr:to>
      <xdr:col>15</xdr:col>
      <xdr:colOff>101600</xdr:colOff>
      <xdr:row>20</xdr:row>
      <xdr:rowOff>26924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0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11701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8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206749</xdr:rowOff>
    </xdr:from>
    <xdr:to>
      <xdr:col>29</xdr:col>
      <xdr:colOff>127000</xdr:colOff>
      <xdr:row>35</xdr:row>
      <xdr:rowOff>248779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17099"/>
          <a:ext cx="647700" cy="42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248779</xdr:rowOff>
    </xdr:from>
    <xdr:to>
      <xdr:col>26</xdr:col>
      <xdr:colOff>50800</xdr:colOff>
      <xdr:row>35</xdr:row>
      <xdr:rowOff>323596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59129"/>
          <a:ext cx="698500" cy="7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323596</xdr:rowOff>
    </xdr:from>
    <xdr:to>
      <xdr:col>22</xdr:col>
      <xdr:colOff>114300</xdr:colOff>
      <xdr:row>36</xdr:row>
      <xdr:rowOff>6332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33946"/>
          <a:ext cx="698500" cy="2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6332</xdr:rowOff>
    </xdr:from>
    <xdr:to>
      <xdr:col>18</xdr:col>
      <xdr:colOff>177800</xdr:colOff>
      <xdr:row>36</xdr:row>
      <xdr:rowOff>21191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59582"/>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155949</xdr:rowOff>
    </xdr:from>
    <xdr:to>
      <xdr:col>29</xdr:col>
      <xdr:colOff>177800</xdr:colOff>
      <xdr:row>35</xdr:row>
      <xdr:rowOff>257549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6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128026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3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197979</xdr:rowOff>
    </xdr:from>
    <xdr:to>
      <xdr:col>26</xdr:col>
      <xdr:colOff>101600</xdr:colOff>
      <xdr:row>35</xdr:row>
      <xdr:rowOff>299579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284356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9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272796</xdr:rowOff>
    </xdr:from>
    <xdr:to>
      <xdr:col>22</xdr:col>
      <xdr:colOff>165100</xdr:colOff>
      <xdr:row>36</xdr:row>
      <xdr:rowOff>31496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298432</xdr:rowOff>
    </xdr:from>
    <xdr:to>
      <xdr:col>19</xdr:col>
      <xdr:colOff>38100</xdr:colOff>
      <xdr:row>36</xdr:row>
      <xdr:rowOff>57132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8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41909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313291</xdr:rowOff>
    </xdr:from>
    <xdr:to>
      <xdr:col>15</xdr:col>
      <xdr:colOff>101600</xdr:colOff>
      <xdr:row>36</xdr:row>
      <xdr:rowOff>71991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56768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20,071
19,932
5.18
10,244,890
9,780,467
434,040
4,687,410
8,631,321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72149</xdr:rowOff>
    </xdr:from>
    <xdr:to>
      <xdr:col>24</xdr:col>
      <xdr:colOff>63500</xdr:colOff>
      <xdr:row>37</xdr:row>
      <xdr:rowOff>121098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15799"/>
          <a:ext cx="838200" cy="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121098</xdr:rowOff>
    </xdr:from>
    <xdr:to>
      <xdr:col>19</xdr:col>
      <xdr:colOff>177800</xdr:colOff>
      <xdr:row>38</xdr:row>
      <xdr:rowOff>81493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64748"/>
          <a:ext cx="889000" cy="1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81493</xdr:rowOff>
    </xdr:from>
    <xdr:to>
      <xdr:col>15</xdr:col>
      <xdr:colOff>50800</xdr:colOff>
      <xdr:row>38</xdr:row>
      <xdr:rowOff>102610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96593"/>
          <a:ext cx="889000" cy="2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102610</xdr:rowOff>
    </xdr:from>
    <xdr:to>
      <xdr:col>10</xdr:col>
      <xdr:colOff>114300</xdr:colOff>
      <xdr:row>38</xdr:row>
      <xdr:rowOff>107939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17710"/>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21349</xdr:rowOff>
    </xdr:from>
    <xdr:to>
      <xdr:col>24</xdr:col>
      <xdr:colOff>114300</xdr:colOff>
      <xdr:row>37</xdr:row>
      <xdr:rowOff>122949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171226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70298</xdr:rowOff>
    </xdr:from>
    <xdr:to>
      <xdr:col>20</xdr:col>
      <xdr:colOff>38100</xdr:colOff>
      <xdr:row>38</xdr:row>
      <xdr:rowOff>448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1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163025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0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30693</xdr:rowOff>
    </xdr:from>
    <xdr:to>
      <xdr:col>15</xdr:col>
      <xdr:colOff>101600</xdr:colOff>
      <xdr:row>38</xdr:row>
      <xdr:rowOff>132293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123420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51810</xdr:rowOff>
    </xdr:from>
    <xdr:to>
      <xdr:col>10</xdr:col>
      <xdr:colOff>165100</xdr:colOff>
      <xdr:row>38</xdr:row>
      <xdr:rowOff>153410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144537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5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57139</xdr:rowOff>
    </xdr:from>
    <xdr:to>
      <xdr:col>6</xdr:col>
      <xdr:colOff>38100</xdr:colOff>
      <xdr:row>38</xdr:row>
      <xdr:rowOff>158739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149866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74473</xdr:rowOff>
    </xdr:from>
    <xdr:to>
      <xdr:col>24</xdr:col>
      <xdr:colOff>63500</xdr:colOff>
      <xdr:row>57</xdr:row>
      <xdr:rowOff>76073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84712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74473</xdr:rowOff>
    </xdr:from>
    <xdr:to>
      <xdr:col>19</xdr:col>
      <xdr:colOff>177800</xdr:colOff>
      <xdr:row>57</xdr:row>
      <xdr:rowOff>109405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47123"/>
          <a:ext cx="889000" cy="3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85924</xdr:rowOff>
    </xdr:from>
    <xdr:to>
      <xdr:col>15</xdr:col>
      <xdr:colOff>50800</xdr:colOff>
      <xdr:row>57</xdr:row>
      <xdr:rowOff>109405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858574"/>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85924</xdr:rowOff>
    </xdr:from>
    <xdr:to>
      <xdr:col>10</xdr:col>
      <xdr:colOff>114300</xdr:colOff>
      <xdr:row>57</xdr:row>
      <xdr:rowOff>108414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58574"/>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25273</xdr:rowOff>
    </xdr:from>
    <xdr:to>
      <xdr:col>24</xdr:col>
      <xdr:colOff>114300</xdr:colOff>
      <xdr:row>57</xdr:row>
      <xdr:rowOff>126873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111650</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23673</xdr:rowOff>
    </xdr:from>
    <xdr:to>
      <xdr:col>20</xdr:col>
      <xdr:colOff>38100</xdr:colOff>
      <xdr:row>57</xdr:row>
      <xdr:rowOff>125273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116400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58605</xdr:rowOff>
    </xdr:from>
    <xdr:to>
      <xdr:col>15</xdr:col>
      <xdr:colOff>101600</xdr:colOff>
      <xdr:row>57</xdr:row>
      <xdr:rowOff>160205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151332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35124</xdr:rowOff>
    </xdr:from>
    <xdr:to>
      <xdr:col>10</xdr:col>
      <xdr:colOff>165100</xdr:colOff>
      <xdr:row>57</xdr:row>
      <xdr:rowOff>136724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127851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57614</xdr:rowOff>
    </xdr:from>
    <xdr:to>
      <xdr:col>6</xdr:col>
      <xdr:colOff>38100</xdr:colOff>
      <xdr:row>57</xdr:row>
      <xdr:rowOff>159214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150341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94986</xdr:rowOff>
    </xdr:from>
    <xdr:to>
      <xdr:col>24</xdr:col>
      <xdr:colOff>63500</xdr:colOff>
      <xdr:row>78</xdr:row>
      <xdr:rowOff>105594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68086"/>
          <a:ext cx="83820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86756</xdr:rowOff>
    </xdr:from>
    <xdr:to>
      <xdr:col>19</xdr:col>
      <xdr:colOff>177800</xdr:colOff>
      <xdr:row>78</xdr:row>
      <xdr:rowOff>94986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59856"/>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86756</xdr:rowOff>
    </xdr:from>
    <xdr:to>
      <xdr:col>15</xdr:col>
      <xdr:colOff>50800</xdr:colOff>
      <xdr:row>78</xdr:row>
      <xdr:rowOff>94940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5985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86939</xdr:rowOff>
    </xdr:from>
    <xdr:to>
      <xdr:col>10</xdr:col>
      <xdr:colOff>114300</xdr:colOff>
      <xdr:row>78</xdr:row>
      <xdr:rowOff>94940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6003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54794</xdr:rowOff>
    </xdr:from>
    <xdr:to>
      <xdr:col>24</xdr:col>
      <xdr:colOff>114300</xdr:colOff>
      <xdr:row>78</xdr:row>
      <xdr:rowOff>156394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141171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44186</xdr:rowOff>
    </xdr:from>
    <xdr:to>
      <xdr:col>20</xdr:col>
      <xdr:colOff>38100</xdr:colOff>
      <xdr:row>78</xdr:row>
      <xdr:rowOff>145786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136913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35956</xdr:rowOff>
    </xdr:from>
    <xdr:to>
      <xdr:col>15</xdr:col>
      <xdr:colOff>101600</xdr:colOff>
      <xdr:row>78</xdr:row>
      <xdr:rowOff>137556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128683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44140</xdr:rowOff>
    </xdr:from>
    <xdr:to>
      <xdr:col>10</xdr:col>
      <xdr:colOff>165100</xdr:colOff>
      <xdr:row>78</xdr:row>
      <xdr:rowOff>145740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136867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36139</xdr:rowOff>
    </xdr:from>
    <xdr:to>
      <xdr:col>6</xdr:col>
      <xdr:colOff>38100</xdr:colOff>
      <xdr:row>78</xdr:row>
      <xdr:rowOff>137739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128866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158369</xdr:rowOff>
    </xdr:from>
    <xdr:to>
      <xdr:col>24</xdr:col>
      <xdr:colOff>63500</xdr:colOff>
      <xdr:row>93</xdr:row>
      <xdr:rowOff>63370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588869"/>
          <a:ext cx="838200" cy="4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63370</xdr:rowOff>
    </xdr:from>
    <xdr:to>
      <xdr:col>19</xdr:col>
      <xdr:colOff>177800</xdr:colOff>
      <xdr:row>93</xdr:row>
      <xdr:rowOff>159381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08220"/>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159381</xdr:rowOff>
    </xdr:from>
    <xdr:to>
      <xdr:col>15</xdr:col>
      <xdr:colOff>50800</xdr:colOff>
      <xdr:row>94</xdr:row>
      <xdr:rowOff>132548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104231"/>
          <a:ext cx="889000" cy="14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105432</xdr:rowOff>
    </xdr:from>
    <xdr:to>
      <xdr:col>10</xdr:col>
      <xdr:colOff>114300</xdr:colOff>
      <xdr:row>94</xdr:row>
      <xdr:rowOff>132548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221732"/>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107569</xdr:rowOff>
    </xdr:from>
    <xdr:to>
      <xdr:col>24</xdr:col>
      <xdr:colOff>114300</xdr:colOff>
      <xdr:row>91</xdr:row>
      <xdr:rowOff>37719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5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60596</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9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12570</xdr:rowOff>
    </xdr:from>
    <xdr:to>
      <xdr:col>20</xdr:col>
      <xdr:colOff>38100</xdr:colOff>
      <xdr:row>93</xdr:row>
      <xdr:rowOff>114170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130697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73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108581</xdr:rowOff>
    </xdr:from>
    <xdr:to>
      <xdr:col>15</xdr:col>
      <xdr:colOff>101600</xdr:colOff>
      <xdr:row>94</xdr:row>
      <xdr:rowOff>38731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55258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8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81748</xdr:rowOff>
    </xdr:from>
    <xdr:to>
      <xdr:col>10</xdr:col>
      <xdr:colOff>165100</xdr:colOff>
      <xdr:row>95</xdr:row>
      <xdr:rowOff>11898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9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28425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97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54632</xdr:rowOff>
    </xdr:from>
    <xdr:to>
      <xdr:col>6</xdr:col>
      <xdr:colOff>38100</xdr:colOff>
      <xdr:row>94</xdr:row>
      <xdr:rowOff>156232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7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1309</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94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151244</xdr:rowOff>
    </xdr:from>
    <xdr:to>
      <xdr:col>55</xdr:col>
      <xdr:colOff>0</xdr:colOff>
      <xdr:row>37</xdr:row>
      <xdr:rowOff>50656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80544"/>
          <a:ext cx="838200" cy="4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151244</xdr:rowOff>
    </xdr:from>
    <xdr:to>
      <xdr:col>50</xdr:col>
      <xdr:colOff>114300</xdr:colOff>
      <xdr:row>37</xdr:row>
      <xdr:rowOff>124260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80544"/>
          <a:ext cx="889000" cy="48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124260</xdr:rowOff>
    </xdr:from>
    <xdr:to>
      <xdr:col>45</xdr:col>
      <xdr:colOff>177800</xdr:colOff>
      <xdr:row>37</xdr:row>
      <xdr:rowOff>127511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67910"/>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126034</xdr:rowOff>
    </xdr:from>
    <xdr:to>
      <xdr:col>41</xdr:col>
      <xdr:colOff>50800</xdr:colOff>
      <xdr:row>37</xdr:row>
      <xdr:rowOff>127511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69684"/>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171306</xdr:rowOff>
    </xdr:from>
    <xdr:to>
      <xdr:col>55</xdr:col>
      <xdr:colOff>50800</xdr:colOff>
      <xdr:row>37</xdr:row>
      <xdr:rowOff>101456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86233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100444</xdr:rowOff>
    </xdr:from>
    <xdr:to>
      <xdr:col>50</xdr:col>
      <xdr:colOff>165100</xdr:colOff>
      <xdr:row>35</xdr:row>
      <xdr:rowOff>30594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21721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02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73460</xdr:rowOff>
    </xdr:from>
    <xdr:to>
      <xdr:col>46</xdr:col>
      <xdr:colOff>38100</xdr:colOff>
      <xdr:row>38</xdr:row>
      <xdr:rowOff>3611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17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166188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0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76711</xdr:rowOff>
    </xdr:from>
    <xdr:to>
      <xdr:col>41</xdr:col>
      <xdr:colOff>101600</xdr:colOff>
      <xdr:row>38</xdr:row>
      <xdr:rowOff>6862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03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169438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75234</xdr:rowOff>
    </xdr:from>
    <xdr:to>
      <xdr:col>36</xdr:col>
      <xdr:colOff>165100</xdr:colOff>
      <xdr:row>38</xdr:row>
      <xdr:rowOff>5384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167961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79540</xdr:rowOff>
    </xdr:from>
    <xdr:to>
      <xdr:col>55</xdr:col>
      <xdr:colOff>0</xdr:colOff>
      <xdr:row>57</xdr:row>
      <xdr:rowOff>167040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09290"/>
          <a:ext cx="838200" cy="4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79540</xdr:rowOff>
    </xdr:from>
    <xdr:to>
      <xdr:col>50</xdr:col>
      <xdr:colOff>114300</xdr:colOff>
      <xdr:row>57</xdr:row>
      <xdr:rowOff>110386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09290"/>
          <a:ext cx="889000" cy="37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110386</xdr:rowOff>
    </xdr:from>
    <xdr:to>
      <xdr:col>45</xdr:col>
      <xdr:colOff>177800</xdr:colOff>
      <xdr:row>58</xdr:row>
      <xdr:rowOff>101657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83036"/>
          <a:ext cx="889000" cy="16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79232</xdr:rowOff>
    </xdr:from>
    <xdr:to>
      <xdr:col>41</xdr:col>
      <xdr:colOff>50800</xdr:colOff>
      <xdr:row>58</xdr:row>
      <xdr:rowOff>101657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23332"/>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116240</xdr:rowOff>
    </xdr:from>
    <xdr:to>
      <xdr:col>55</xdr:col>
      <xdr:colOff>50800</xdr:colOff>
      <xdr:row>58</xdr:row>
      <xdr:rowOff>46390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94667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6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28740</xdr:rowOff>
    </xdr:from>
    <xdr:to>
      <xdr:col>50</xdr:col>
      <xdr:colOff>165100</xdr:colOff>
      <xdr:row>55</xdr:row>
      <xdr:rowOff>130340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146867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23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59586</xdr:rowOff>
    </xdr:from>
    <xdr:to>
      <xdr:col>46</xdr:col>
      <xdr:colOff>38100</xdr:colOff>
      <xdr:row>57</xdr:row>
      <xdr:rowOff>161186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152313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50857</xdr:rowOff>
    </xdr:from>
    <xdr:to>
      <xdr:col>41</xdr:col>
      <xdr:colOff>101600</xdr:colOff>
      <xdr:row>58</xdr:row>
      <xdr:rowOff>152457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143584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28432</xdr:rowOff>
    </xdr:from>
    <xdr:to>
      <xdr:col>36</xdr:col>
      <xdr:colOff>165100</xdr:colOff>
      <xdr:row>58</xdr:row>
      <xdr:rowOff>130032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121159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6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131557</xdr:rowOff>
    </xdr:from>
    <xdr:to>
      <xdr:col>55</xdr:col>
      <xdr:colOff>0</xdr:colOff>
      <xdr:row>78</xdr:row>
      <xdr:rowOff>50684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818857"/>
          <a:ext cx="838200" cy="6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131557</xdr:rowOff>
    </xdr:from>
    <xdr:to>
      <xdr:col>50</xdr:col>
      <xdr:colOff>114300</xdr:colOff>
      <xdr:row>78</xdr:row>
      <xdr:rowOff>129536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818857"/>
          <a:ext cx="889000" cy="68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109265</xdr:rowOff>
    </xdr:from>
    <xdr:to>
      <xdr:col>45</xdr:col>
      <xdr:colOff>177800</xdr:colOff>
      <xdr:row>78</xdr:row>
      <xdr:rowOff>129536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82365"/>
          <a:ext cx="889000" cy="2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95960</xdr:rowOff>
    </xdr:from>
    <xdr:to>
      <xdr:col>41</xdr:col>
      <xdr:colOff>50800</xdr:colOff>
      <xdr:row>78</xdr:row>
      <xdr:rowOff>109265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69060"/>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171334</xdr:rowOff>
    </xdr:from>
    <xdr:to>
      <xdr:col>55</xdr:col>
      <xdr:colOff>50800</xdr:colOff>
      <xdr:row>78</xdr:row>
      <xdr:rowOff>101484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130711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80757</xdr:rowOff>
    </xdr:from>
    <xdr:to>
      <xdr:col>50</xdr:col>
      <xdr:colOff>165100</xdr:colOff>
      <xdr:row>75</xdr:row>
      <xdr:rowOff>10907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7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27434</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39795" y="1254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78736</xdr:rowOff>
    </xdr:from>
    <xdr:to>
      <xdr:col>46</xdr:col>
      <xdr:colOff>38100</xdr:colOff>
      <xdr:row>79</xdr:row>
      <xdr:rowOff>8886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4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58465</xdr:rowOff>
    </xdr:from>
    <xdr:to>
      <xdr:col>41</xdr:col>
      <xdr:colOff>101600</xdr:colOff>
      <xdr:row>78</xdr:row>
      <xdr:rowOff>160065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151192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2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45160</xdr:rowOff>
    </xdr:from>
    <xdr:to>
      <xdr:col>36</xdr:col>
      <xdr:colOff>165100</xdr:colOff>
      <xdr:row>78</xdr:row>
      <xdr:rowOff>146760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137887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56403</xdr:rowOff>
    </xdr:from>
    <xdr:to>
      <xdr:col>55</xdr:col>
      <xdr:colOff>0</xdr:colOff>
      <xdr:row>98</xdr:row>
      <xdr:rowOff>132604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58503"/>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2375</xdr:rowOff>
    </xdr:from>
    <xdr:to>
      <xdr:col>50</xdr:col>
      <xdr:colOff>114300</xdr:colOff>
      <xdr:row>98</xdr:row>
      <xdr:rowOff>132604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33025"/>
          <a:ext cx="889000" cy="30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2375</xdr:rowOff>
    </xdr:from>
    <xdr:to>
      <xdr:col>45</xdr:col>
      <xdr:colOff>177800</xdr:colOff>
      <xdr:row>98</xdr:row>
      <xdr:rowOff>113219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33025"/>
          <a:ext cx="889000" cy="2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51282</xdr:rowOff>
    </xdr:from>
    <xdr:to>
      <xdr:col>41</xdr:col>
      <xdr:colOff>50800</xdr:colOff>
      <xdr:row>98</xdr:row>
      <xdr:rowOff>113219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53382"/>
          <a:ext cx="889000" cy="6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5603</xdr:rowOff>
    </xdr:from>
    <xdr:to>
      <xdr:col>55</xdr:col>
      <xdr:colOff>50800</xdr:colOff>
      <xdr:row>98</xdr:row>
      <xdr:rowOff>107203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91980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81804</xdr:rowOff>
    </xdr:from>
    <xdr:to>
      <xdr:col>50</xdr:col>
      <xdr:colOff>165100</xdr:colOff>
      <xdr:row>99</xdr:row>
      <xdr:rowOff>11954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3081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123025</xdr:rowOff>
    </xdr:from>
    <xdr:to>
      <xdr:col>46</xdr:col>
      <xdr:colOff>38100</xdr:colOff>
      <xdr:row>97</xdr:row>
      <xdr:rowOff>53175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69702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62419</xdr:rowOff>
    </xdr:from>
    <xdr:to>
      <xdr:col>41</xdr:col>
      <xdr:colOff>101600</xdr:colOff>
      <xdr:row>98</xdr:row>
      <xdr:rowOff>164019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155146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5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482</xdr:rowOff>
    </xdr:from>
    <xdr:to>
      <xdr:col>36</xdr:col>
      <xdr:colOff>165100</xdr:colOff>
      <xdr:row>98</xdr:row>
      <xdr:rowOff>102082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93209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7021</xdr:rowOff>
    </xdr:from>
    <xdr:to>
      <xdr:col>85</xdr:col>
      <xdr:colOff>127000</xdr:colOff>
      <xdr:row>78</xdr:row>
      <xdr:rowOff>11615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80121"/>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11615</xdr:rowOff>
    </xdr:from>
    <xdr:to>
      <xdr:col>81</xdr:col>
      <xdr:colOff>50800</xdr:colOff>
      <xdr:row>78</xdr:row>
      <xdr:rowOff>16050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8471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16050</xdr:rowOff>
    </xdr:from>
    <xdr:to>
      <xdr:col>76</xdr:col>
      <xdr:colOff>114300</xdr:colOff>
      <xdr:row>78</xdr:row>
      <xdr:rowOff>18117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89150"/>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18117</xdr:rowOff>
    </xdr:from>
    <xdr:to>
      <xdr:col>71</xdr:col>
      <xdr:colOff>177800</xdr:colOff>
      <xdr:row>78</xdr:row>
      <xdr:rowOff>22858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91217"/>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127671</xdr:rowOff>
    </xdr:from>
    <xdr:to>
      <xdr:col>85</xdr:col>
      <xdr:colOff>177800</xdr:colOff>
      <xdr:row>78</xdr:row>
      <xdr:rowOff>57821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42598</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132265</xdr:rowOff>
    </xdr:from>
    <xdr:to>
      <xdr:col>81</xdr:col>
      <xdr:colOff>101600</xdr:colOff>
      <xdr:row>78</xdr:row>
      <xdr:rowOff>62415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136700</xdr:rowOff>
    </xdr:from>
    <xdr:to>
      <xdr:col>76</xdr:col>
      <xdr:colOff>165100</xdr:colOff>
      <xdr:row>78</xdr:row>
      <xdr:rowOff>66850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57977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138767</xdr:rowOff>
    </xdr:from>
    <xdr:to>
      <xdr:col>72</xdr:col>
      <xdr:colOff>38100</xdr:colOff>
      <xdr:row>78</xdr:row>
      <xdr:rowOff>68917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60044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143508</xdr:rowOff>
    </xdr:from>
    <xdr:to>
      <xdr:col>67</xdr:col>
      <xdr:colOff>101600</xdr:colOff>
      <xdr:row>78</xdr:row>
      <xdr:rowOff>73658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64785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3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15222</xdr:rowOff>
    </xdr:from>
    <xdr:to>
      <xdr:col>85</xdr:col>
      <xdr:colOff>127000</xdr:colOff>
      <xdr:row>98</xdr:row>
      <xdr:rowOff>118769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17322"/>
          <a:ext cx="838200" cy="10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118769</xdr:rowOff>
    </xdr:from>
    <xdr:to>
      <xdr:col>81</xdr:col>
      <xdr:colOff>50800</xdr:colOff>
      <xdr:row>98</xdr:row>
      <xdr:rowOff>135795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20869"/>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91091</xdr:rowOff>
    </xdr:from>
    <xdr:to>
      <xdr:col>76</xdr:col>
      <xdr:colOff>114300</xdr:colOff>
      <xdr:row>98</xdr:row>
      <xdr:rowOff>135795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93191"/>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76031</xdr:rowOff>
    </xdr:from>
    <xdr:to>
      <xdr:col>71</xdr:col>
      <xdr:colOff>177800</xdr:colOff>
      <xdr:row>98</xdr:row>
      <xdr:rowOff>91091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78131"/>
          <a:ext cx="889000" cy="1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135872</xdr:rowOff>
    </xdr:from>
    <xdr:to>
      <xdr:col>85</xdr:col>
      <xdr:colOff>177800</xdr:colOff>
      <xdr:row>98</xdr:row>
      <xdr:rowOff>66022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50799</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8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67969</xdr:rowOff>
    </xdr:from>
    <xdr:to>
      <xdr:col>81</xdr:col>
      <xdr:colOff>101600</xdr:colOff>
      <xdr:row>98</xdr:row>
      <xdr:rowOff>169569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160696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6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84995</xdr:rowOff>
    </xdr:from>
    <xdr:to>
      <xdr:col>76</xdr:col>
      <xdr:colOff>165100</xdr:colOff>
      <xdr:row>99</xdr:row>
      <xdr:rowOff>15145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6272</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3017" y="1697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40291</xdr:rowOff>
    </xdr:from>
    <xdr:to>
      <xdr:col>72</xdr:col>
      <xdr:colOff>38100</xdr:colOff>
      <xdr:row>98</xdr:row>
      <xdr:rowOff>141891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133018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3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25231</xdr:rowOff>
    </xdr:from>
    <xdr:to>
      <xdr:col>67</xdr:col>
      <xdr:colOff>101600</xdr:colOff>
      <xdr:row>98</xdr:row>
      <xdr:rowOff>126831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117958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2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98280</xdr:rowOff>
    </xdr:from>
    <xdr:to>
      <xdr:col>116</xdr:col>
      <xdr:colOff>63500</xdr:colOff>
      <xdr:row>59</xdr:row>
      <xdr:rowOff>98606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383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97681</xdr:rowOff>
    </xdr:from>
    <xdr:to>
      <xdr:col>111</xdr:col>
      <xdr:colOff>177800</xdr:colOff>
      <xdr:row>59</xdr:row>
      <xdr:rowOff>98280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3231"/>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97681</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13231"/>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47806</xdr:rowOff>
    </xdr:from>
    <xdr:to>
      <xdr:col>116</xdr:col>
      <xdr:colOff>114300</xdr:colOff>
      <xdr:row>59</xdr:row>
      <xdr:rowOff>149406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47480</xdr:rowOff>
    </xdr:from>
    <xdr:to>
      <xdr:col>112</xdr:col>
      <xdr:colOff>38100</xdr:colOff>
      <xdr:row>59</xdr:row>
      <xdr:rowOff>149080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140207</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55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46881</xdr:rowOff>
    </xdr:from>
    <xdr:to>
      <xdr:col>107</xdr:col>
      <xdr:colOff>101600</xdr:colOff>
      <xdr:row>59</xdr:row>
      <xdr:rowOff>148481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139608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122180</xdr:rowOff>
    </xdr:from>
    <xdr:to>
      <xdr:col>116</xdr:col>
      <xdr:colOff>63500</xdr:colOff>
      <xdr:row>78</xdr:row>
      <xdr:rowOff>111337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323830"/>
          <a:ext cx="838200" cy="16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122180</xdr:rowOff>
    </xdr:from>
    <xdr:to>
      <xdr:col>111</xdr:col>
      <xdr:colOff>177800</xdr:colOff>
      <xdr:row>77</xdr:row>
      <xdr:rowOff>126163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23830"/>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126163</xdr:rowOff>
    </xdr:from>
    <xdr:to>
      <xdr:col>107</xdr:col>
      <xdr:colOff>50800</xdr:colOff>
      <xdr:row>77</xdr:row>
      <xdr:rowOff>126555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2781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126555</xdr:rowOff>
    </xdr:from>
    <xdr:to>
      <xdr:col>102</xdr:col>
      <xdr:colOff>114300</xdr:colOff>
      <xdr:row>77</xdr:row>
      <xdr:rowOff>141055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28205"/>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60537</xdr:rowOff>
    </xdr:from>
    <xdr:to>
      <xdr:col>116</xdr:col>
      <xdr:colOff>114300</xdr:colOff>
      <xdr:row>78</xdr:row>
      <xdr:rowOff>162137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146914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71380</xdr:rowOff>
    </xdr:from>
    <xdr:to>
      <xdr:col>112</xdr:col>
      <xdr:colOff>38100</xdr:colOff>
      <xdr:row>78</xdr:row>
      <xdr:rowOff>1530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164107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75363</xdr:rowOff>
    </xdr:from>
    <xdr:to>
      <xdr:col>107</xdr:col>
      <xdr:colOff>101600</xdr:colOff>
      <xdr:row>78</xdr:row>
      <xdr:rowOff>5513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168090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75755</xdr:rowOff>
    </xdr:from>
    <xdr:to>
      <xdr:col>102</xdr:col>
      <xdr:colOff>165100</xdr:colOff>
      <xdr:row>78</xdr:row>
      <xdr:rowOff>5905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168482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90255</xdr:rowOff>
    </xdr:from>
    <xdr:to>
      <xdr:col>98</xdr:col>
      <xdr:colOff>38100</xdr:colOff>
      <xdr:row>78</xdr:row>
      <xdr:rowOff>20405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11532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8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本町は５１８ヘクタールの町域に人口約２万人が居住しており、歴史的に古くから交通の要衝であったこともあり、コンパクトシティとしての特徴をもつ。</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住民一人当たりのコストでみた場合、人件費は類似団体平均より</a:t>
          </a:r>
          <a:r>
            <a:rPr kumimoji="1" lang="en-US" altLang="ja-JP" sz="1300">
              <a:latin typeface="ＭＳ Ｐゴシック" panose="020B0600070205080204" pitchFamily="50" charset="-128"/>
              <a:ea typeface="ＭＳ Ｐゴシック" panose="020B0600070205080204" pitchFamily="50" charset="-128"/>
            </a:rPr>
            <a:t>23,172</a:t>
          </a:r>
          <a:r>
            <a:rPr kumimoji="1" lang="ja-JP" altLang="en-US" sz="1300">
              <a:latin typeface="ＭＳ Ｐゴシック" panose="020B0600070205080204" pitchFamily="50" charset="-128"/>
              <a:ea typeface="ＭＳ Ｐゴシック" panose="020B0600070205080204" pitchFamily="50" charset="-128"/>
            </a:rPr>
            <a:t>円低く、比較的少ないコストに抑えることができている。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義務的経費の中では、公債費が類似団体平均より</a:t>
          </a:r>
          <a:r>
            <a:rPr kumimoji="1" lang="en-US" altLang="ja-JP" sz="1300">
              <a:latin typeface="ＭＳ Ｐゴシック" panose="020B0600070205080204" pitchFamily="50" charset="-128"/>
              <a:ea typeface="ＭＳ Ｐゴシック" panose="020B0600070205080204" pitchFamily="50" charset="-128"/>
            </a:rPr>
            <a:t>25,552</a:t>
          </a:r>
          <a:r>
            <a:rPr kumimoji="1" lang="ja-JP" altLang="en-US" sz="1300">
              <a:latin typeface="ＭＳ Ｐゴシック" panose="020B0600070205080204" pitchFamily="50" charset="-128"/>
              <a:ea typeface="ＭＳ Ｐゴシック" panose="020B0600070205080204" pitchFamily="50" charset="-128"/>
            </a:rPr>
            <a:t>円低いが、扶助費が類似団体平均より</a:t>
          </a:r>
          <a:r>
            <a:rPr kumimoji="1" lang="en-US" altLang="ja-JP" sz="1300">
              <a:latin typeface="ＭＳ Ｐゴシック" panose="020B0600070205080204" pitchFamily="50" charset="-128"/>
              <a:ea typeface="ＭＳ Ｐゴシック" panose="020B0600070205080204" pitchFamily="50" charset="-128"/>
            </a:rPr>
            <a:t>70,626</a:t>
          </a:r>
          <a:r>
            <a:rPr kumimoji="1" lang="ja-JP" altLang="en-US" sz="1300">
              <a:latin typeface="ＭＳ Ｐゴシック" panose="020B0600070205080204" pitchFamily="50" charset="-128"/>
              <a:ea typeface="ＭＳ Ｐゴシック" panose="020B0600070205080204" pitchFamily="50" charset="-128"/>
            </a:rPr>
            <a:t>円高く、類似団体内でも最も高い順位となっている。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維持補修費は、類似団体平均と比べこれまで低く抑えられてきたが、老朽化施設が複数存在していることから今後は増えることが懸念される。</a:t>
          </a:r>
        </a:p>
        <a:p>
          <a:r>
            <a:rPr kumimoji="1" lang="ja-JP" altLang="en-US" sz="1300">
              <a:latin typeface="ＭＳ Ｐゴシック" panose="020B0600070205080204" pitchFamily="50" charset="-128"/>
              <a:ea typeface="ＭＳ Ｐゴシック" panose="020B0600070205080204" pitchFamily="50" charset="-128"/>
            </a:rPr>
            <a:t>関連して、積立金は類似団体平均より低いが、今後は施設の長寿命化、将来の建替えを想定し公共施設等整備基金への積立を実施していくことから、増加が予測される。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20,071
19,932
5.18
10,244,890
9,780,467
434,040
4,687,410
8,631,321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3454</xdr:rowOff>
    </xdr:from>
    <xdr:to>
      <xdr:col>24</xdr:col>
      <xdr:colOff>63500</xdr:colOff>
      <xdr:row>37</xdr:row>
      <xdr:rowOff>103124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47104"/>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55118</xdr:rowOff>
    </xdr:from>
    <xdr:to>
      <xdr:col>19</xdr:col>
      <xdr:colOff>177800</xdr:colOff>
      <xdr:row>37</xdr:row>
      <xdr:rowOff>103124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987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148844</xdr:rowOff>
    </xdr:from>
    <xdr:to>
      <xdr:col>15</xdr:col>
      <xdr:colOff>50800</xdr:colOff>
      <xdr:row>37</xdr:row>
      <xdr:rowOff>55118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210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138328</xdr:rowOff>
    </xdr:from>
    <xdr:to>
      <xdr:col>10</xdr:col>
      <xdr:colOff>114300</xdr:colOff>
      <xdr:row>36</xdr:row>
      <xdr:rowOff>148844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39078"/>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124104</xdr:rowOff>
    </xdr:from>
    <xdr:to>
      <xdr:col>24</xdr:col>
      <xdr:colOff>114300</xdr:colOff>
      <xdr:row>37</xdr:row>
      <xdr:rowOff>54254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102531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52324</xdr:rowOff>
    </xdr:from>
    <xdr:to>
      <xdr:col>20</xdr:col>
      <xdr:colOff>38100</xdr:colOff>
      <xdr:row>37</xdr:row>
      <xdr:rowOff>153924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145051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4318</xdr:rowOff>
    </xdr:from>
    <xdr:to>
      <xdr:col>15</xdr:col>
      <xdr:colOff>101600</xdr:colOff>
      <xdr:row>37</xdr:row>
      <xdr:rowOff>105918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97045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98044</xdr:rowOff>
    </xdr:from>
    <xdr:to>
      <xdr:col>10</xdr:col>
      <xdr:colOff>165100</xdr:colOff>
      <xdr:row>37</xdr:row>
      <xdr:rowOff>28194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19321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87528</xdr:rowOff>
    </xdr:from>
    <xdr:to>
      <xdr:col>6</xdr:col>
      <xdr:colOff>38100</xdr:colOff>
      <xdr:row>36</xdr:row>
      <xdr:rowOff>17678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51612</xdr:rowOff>
    </xdr:from>
    <xdr:to>
      <xdr:col>24</xdr:col>
      <xdr:colOff>63500</xdr:colOff>
      <xdr:row>56</xdr:row>
      <xdr:rowOff>162706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8795562"/>
          <a:ext cx="838200" cy="96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51612</xdr:rowOff>
    </xdr:from>
    <xdr:to>
      <xdr:col>19</xdr:col>
      <xdr:colOff>177800</xdr:colOff>
      <xdr:row>56</xdr:row>
      <xdr:rowOff>58236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8795562"/>
          <a:ext cx="889000" cy="86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58236</xdr:rowOff>
    </xdr:from>
    <xdr:to>
      <xdr:col>15</xdr:col>
      <xdr:colOff>50800</xdr:colOff>
      <xdr:row>57</xdr:row>
      <xdr:rowOff>109617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59436"/>
          <a:ext cx="889000" cy="2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109617</xdr:rowOff>
    </xdr:from>
    <xdr:to>
      <xdr:col>10</xdr:col>
      <xdr:colOff>114300</xdr:colOff>
      <xdr:row>57</xdr:row>
      <xdr:rowOff>123086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82267"/>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111906</xdr:rowOff>
    </xdr:from>
    <xdr:to>
      <xdr:col>24</xdr:col>
      <xdr:colOff>114300</xdr:colOff>
      <xdr:row>57</xdr:row>
      <xdr:rowOff>42056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26833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2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812</xdr:rowOff>
    </xdr:from>
    <xdr:to>
      <xdr:col>20</xdr:col>
      <xdr:colOff>38100</xdr:colOff>
      <xdr:row>51</xdr:row>
      <xdr:rowOff>102412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7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118939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51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7436</xdr:rowOff>
    </xdr:from>
    <xdr:to>
      <xdr:col>15</xdr:col>
      <xdr:colOff>101600</xdr:colOff>
      <xdr:row>56</xdr:row>
      <xdr:rowOff>109036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100163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7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58817</xdr:rowOff>
    </xdr:from>
    <xdr:to>
      <xdr:col>10</xdr:col>
      <xdr:colOff>165100</xdr:colOff>
      <xdr:row>57</xdr:row>
      <xdr:rowOff>160417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151544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72286</xdr:rowOff>
    </xdr:from>
    <xdr:to>
      <xdr:col>6</xdr:col>
      <xdr:colOff>38100</xdr:colOff>
      <xdr:row>58</xdr:row>
      <xdr:rowOff>2436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165013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12620</xdr:rowOff>
    </xdr:from>
    <xdr:to>
      <xdr:col>24</xdr:col>
      <xdr:colOff>63500</xdr:colOff>
      <xdr:row>75</xdr:row>
      <xdr:rowOff>88395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357020"/>
          <a:ext cx="838200" cy="59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88395</xdr:rowOff>
    </xdr:from>
    <xdr:to>
      <xdr:col>19</xdr:col>
      <xdr:colOff>177800</xdr:colOff>
      <xdr:row>76</xdr:row>
      <xdr:rowOff>28318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47145"/>
          <a:ext cx="889000" cy="1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28318</xdr:rowOff>
    </xdr:from>
    <xdr:to>
      <xdr:col>15</xdr:col>
      <xdr:colOff>50800</xdr:colOff>
      <xdr:row>76</xdr:row>
      <xdr:rowOff>36852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58518"/>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36852</xdr:rowOff>
    </xdr:from>
    <xdr:to>
      <xdr:col>10</xdr:col>
      <xdr:colOff>114300</xdr:colOff>
      <xdr:row>76</xdr:row>
      <xdr:rowOff>156682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67052"/>
          <a:ext cx="889000" cy="1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133270</xdr:rowOff>
    </xdr:from>
    <xdr:to>
      <xdr:col>24</xdr:col>
      <xdr:colOff>114300</xdr:colOff>
      <xdr:row>72</xdr:row>
      <xdr:rowOff>63420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3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156147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15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37595</xdr:rowOff>
    </xdr:from>
    <xdr:to>
      <xdr:col>20</xdr:col>
      <xdr:colOff>38100</xdr:colOff>
      <xdr:row>75</xdr:row>
      <xdr:rowOff>139195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155722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148968</xdr:rowOff>
    </xdr:from>
    <xdr:to>
      <xdr:col>15</xdr:col>
      <xdr:colOff>101600</xdr:colOff>
      <xdr:row>76</xdr:row>
      <xdr:rowOff>79118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95645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8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157502</xdr:rowOff>
    </xdr:from>
    <xdr:to>
      <xdr:col>10</xdr:col>
      <xdr:colOff>165100</xdr:colOff>
      <xdr:row>76</xdr:row>
      <xdr:rowOff>87652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104179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9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105882</xdr:rowOff>
    </xdr:from>
    <xdr:to>
      <xdr:col>6</xdr:col>
      <xdr:colOff>38100</xdr:colOff>
      <xdr:row>77</xdr:row>
      <xdr:rowOff>36032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52559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1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91301</xdr:rowOff>
    </xdr:from>
    <xdr:to>
      <xdr:col>24</xdr:col>
      <xdr:colOff>63500</xdr:colOff>
      <xdr:row>98</xdr:row>
      <xdr:rowOff>116421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93401"/>
          <a:ext cx="838200" cy="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116421</xdr:rowOff>
    </xdr:from>
    <xdr:to>
      <xdr:col>19</xdr:col>
      <xdr:colOff>177800</xdr:colOff>
      <xdr:row>98</xdr:row>
      <xdr:rowOff>124090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918521"/>
          <a:ext cx="889000" cy="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122185</xdr:rowOff>
    </xdr:from>
    <xdr:to>
      <xdr:col>15</xdr:col>
      <xdr:colOff>50800</xdr:colOff>
      <xdr:row>98</xdr:row>
      <xdr:rowOff>124090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9242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111144</xdr:rowOff>
    </xdr:from>
    <xdr:to>
      <xdr:col>10</xdr:col>
      <xdr:colOff>114300</xdr:colOff>
      <xdr:row>98</xdr:row>
      <xdr:rowOff>122185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913244"/>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40501</xdr:rowOff>
    </xdr:from>
    <xdr:to>
      <xdr:col>24</xdr:col>
      <xdr:colOff>114300</xdr:colOff>
      <xdr:row>98</xdr:row>
      <xdr:rowOff>142101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126878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65621</xdr:rowOff>
    </xdr:from>
    <xdr:to>
      <xdr:col>20</xdr:col>
      <xdr:colOff>38100</xdr:colOff>
      <xdr:row>98</xdr:row>
      <xdr:rowOff>167221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6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158348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73290</xdr:rowOff>
    </xdr:from>
    <xdr:to>
      <xdr:col>15</xdr:col>
      <xdr:colOff>101600</xdr:colOff>
      <xdr:row>99</xdr:row>
      <xdr:rowOff>3440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166017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71385</xdr:rowOff>
    </xdr:from>
    <xdr:to>
      <xdr:col>10</xdr:col>
      <xdr:colOff>165100</xdr:colOff>
      <xdr:row>99</xdr:row>
      <xdr:rowOff>1535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7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164112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6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60344</xdr:rowOff>
    </xdr:from>
    <xdr:to>
      <xdr:col>6</xdr:col>
      <xdr:colOff>38100</xdr:colOff>
      <xdr:row>98</xdr:row>
      <xdr:rowOff>161944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6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153071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5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3340</xdr:rowOff>
    </xdr:from>
    <xdr:to>
      <xdr:col>55</xdr:col>
      <xdr:colOff>0</xdr:colOff>
      <xdr:row>59</xdr:row>
      <xdr:rowOff>9207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18890"/>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9207</xdr:rowOff>
    </xdr:from>
    <xdr:to>
      <xdr:col>50</xdr:col>
      <xdr:colOff>114300</xdr:colOff>
      <xdr:row>59</xdr:row>
      <xdr:rowOff>15666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124757"/>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901</xdr:rowOff>
    </xdr:from>
    <xdr:to>
      <xdr:col>45</xdr:col>
      <xdr:colOff>177800</xdr:colOff>
      <xdr:row>59</xdr:row>
      <xdr:rowOff>15666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116451"/>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901</xdr:rowOff>
    </xdr:from>
    <xdr:to>
      <xdr:col>41</xdr:col>
      <xdr:colOff>50800</xdr:colOff>
      <xdr:row>59</xdr:row>
      <xdr:rowOff>11322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16451"/>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123990</xdr:rowOff>
    </xdr:from>
    <xdr:to>
      <xdr:col>55</xdr:col>
      <xdr:colOff>50800</xdr:colOff>
      <xdr:row>59</xdr:row>
      <xdr:rowOff>54140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38917</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8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129857</xdr:rowOff>
    </xdr:from>
    <xdr:to>
      <xdr:col>50</xdr:col>
      <xdr:colOff>165100</xdr:colOff>
      <xdr:row>59</xdr:row>
      <xdr:rowOff>60007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51134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1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136316</xdr:rowOff>
    </xdr:from>
    <xdr:to>
      <xdr:col>46</xdr:col>
      <xdr:colOff>38100</xdr:colOff>
      <xdr:row>59</xdr:row>
      <xdr:rowOff>66466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57593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1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121551</xdr:rowOff>
    </xdr:from>
    <xdr:to>
      <xdr:col>41</xdr:col>
      <xdr:colOff>101600</xdr:colOff>
      <xdr:row>59</xdr:row>
      <xdr:rowOff>51701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42828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131972</xdr:rowOff>
    </xdr:from>
    <xdr:to>
      <xdr:col>36</xdr:col>
      <xdr:colOff>165100</xdr:colOff>
      <xdr:row>59</xdr:row>
      <xdr:rowOff>62122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53249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1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153130</xdr:rowOff>
    </xdr:from>
    <xdr:to>
      <xdr:col>55</xdr:col>
      <xdr:colOff>0</xdr:colOff>
      <xdr:row>78</xdr:row>
      <xdr:rowOff>87922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54780"/>
          <a:ext cx="838200" cy="10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153130</xdr:rowOff>
    </xdr:from>
    <xdr:to>
      <xdr:col>50</xdr:col>
      <xdr:colOff>114300</xdr:colOff>
      <xdr:row>78</xdr:row>
      <xdr:rowOff>117621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54780"/>
          <a:ext cx="889000" cy="1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9970</xdr:rowOff>
    </xdr:from>
    <xdr:to>
      <xdr:col>45</xdr:col>
      <xdr:colOff>177800</xdr:colOff>
      <xdr:row>78</xdr:row>
      <xdr:rowOff>117621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83070"/>
          <a:ext cx="889000" cy="10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167494</xdr:rowOff>
    </xdr:from>
    <xdr:to>
      <xdr:col>41</xdr:col>
      <xdr:colOff>50800</xdr:colOff>
      <xdr:row>78</xdr:row>
      <xdr:rowOff>9970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36914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37122</xdr:rowOff>
    </xdr:from>
    <xdr:to>
      <xdr:col>55</xdr:col>
      <xdr:colOff>50800</xdr:colOff>
      <xdr:row>78</xdr:row>
      <xdr:rowOff>138722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123499</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2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102330</xdr:rowOff>
    </xdr:from>
    <xdr:to>
      <xdr:col>50</xdr:col>
      <xdr:colOff>165100</xdr:colOff>
      <xdr:row>78</xdr:row>
      <xdr:rowOff>32480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23607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66821</xdr:rowOff>
    </xdr:from>
    <xdr:to>
      <xdr:col>46</xdr:col>
      <xdr:colOff>38100</xdr:colOff>
      <xdr:row>78</xdr:row>
      <xdr:rowOff>168421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159548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130620</xdr:rowOff>
    </xdr:from>
    <xdr:to>
      <xdr:col>41</xdr:col>
      <xdr:colOff>101600</xdr:colOff>
      <xdr:row>78</xdr:row>
      <xdr:rowOff>60770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51897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116694</xdr:rowOff>
    </xdr:from>
    <xdr:to>
      <xdr:col>36</xdr:col>
      <xdr:colOff>165100</xdr:colOff>
      <xdr:row>78</xdr:row>
      <xdr:rowOff>46844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37971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15351</xdr:rowOff>
    </xdr:from>
    <xdr:to>
      <xdr:col>55</xdr:col>
      <xdr:colOff>0</xdr:colOff>
      <xdr:row>98</xdr:row>
      <xdr:rowOff>21682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17451"/>
          <a:ext cx="8382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16928</xdr:rowOff>
    </xdr:from>
    <xdr:to>
      <xdr:col>50</xdr:col>
      <xdr:colOff>114300</xdr:colOff>
      <xdr:row>98</xdr:row>
      <xdr:rowOff>21682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19028"/>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16928</xdr:rowOff>
    </xdr:from>
    <xdr:to>
      <xdr:col>45</xdr:col>
      <xdr:colOff>177800</xdr:colOff>
      <xdr:row>98</xdr:row>
      <xdr:rowOff>53408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19028"/>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154170</xdr:rowOff>
    </xdr:from>
    <xdr:to>
      <xdr:col>41</xdr:col>
      <xdr:colOff>50800</xdr:colOff>
      <xdr:row>98</xdr:row>
      <xdr:rowOff>53408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84820"/>
          <a:ext cx="889000" cy="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136001</xdr:rowOff>
    </xdr:from>
    <xdr:to>
      <xdr:col>55</xdr:col>
      <xdr:colOff>50800</xdr:colOff>
      <xdr:row>98</xdr:row>
      <xdr:rowOff>66151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6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50928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142332</xdr:rowOff>
    </xdr:from>
    <xdr:to>
      <xdr:col>50</xdr:col>
      <xdr:colOff>165100</xdr:colOff>
      <xdr:row>98</xdr:row>
      <xdr:rowOff>72482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7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63609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6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137578</xdr:rowOff>
    </xdr:from>
    <xdr:to>
      <xdr:col>46</xdr:col>
      <xdr:colOff>38100</xdr:colOff>
      <xdr:row>98</xdr:row>
      <xdr:rowOff>67728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6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58855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6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2608</xdr:rowOff>
    </xdr:from>
    <xdr:to>
      <xdr:col>41</xdr:col>
      <xdr:colOff>101600</xdr:colOff>
      <xdr:row>98</xdr:row>
      <xdr:rowOff>104208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0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95335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9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103370</xdr:rowOff>
    </xdr:from>
    <xdr:to>
      <xdr:col>36</xdr:col>
      <xdr:colOff>165100</xdr:colOff>
      <xdr:row>98</xdr:row>
      <xdr:rowOff>33520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24647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113525</xdr:rowOff>
    </xdr:from>
    <xdr:to>
      <xdr:col>85</xdr:col>
      <xdr:colOff>127000</xdr:colOff>
      <xdr:row>37</xdr:row>
      <xdr:rowOff>128460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57175"/>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128460</xdr:rowOff>
    </xdr:from>
    <xdr:to>
      <xdr:col>81</xdr:col>
      <xdr:colOff>50800</xdr:colOff>
      <xdr:row>37</xdr:row>
      <xdr:rowOff>137795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72110"/>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137795</xdr:rowOff>
    </xdr:from>
    <xdr:to>
      <xdr:col>76</xdr:col>
      <xdr:colOff>114300</xdr:colOff>
      <xdr:row>37</xdr:row>
      <xdr:rowOff>162579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81445"/>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159798</xdr:rowOff>
    </xdr:from>
    <xdr:to>
      <xdr:col>71</xdr:col>
      <xdr:colOff>177800</xdr:colOff>
      <xdr:row>37</xdr:row>
      <xdr:rowOff>162579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0344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62725</xdr:rowOff>
    </xdr:from>
    <xdr:to>
      <xdr:col>85</xdr:col>
      <xdr:colOff>177800</xdr:colOff>
      <xdr:row>37</xdr:row>
      <xdr:rowOff>164325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149102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77660</xdr:rowOff>
    </xdr:from>
    <xdr:to>
      <xdr:col>81</xdr:col>
      <xdr:colOff>101600</xdr:colOff>
      <xdr:row>38</xdr:row>
      <xdr:rowOff>7810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170387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86995</xdr:rowOff>
    </xdr:from>
    <xdr:to>
      <xdr:col>76</xdr:col>
      <xdr:colOff>165100</xdr:colOff>
      <xdr:row>38</xdr:row>
      <xdr:rowOff>17145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8272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111779</xdr:rowOff>
    </xdr:from>
    <xdr:to>
      <xdr:col>72</xdr:col>
      <xdr:colOff>38100</xdr:colOff>
      <xdr:row>38</xdr:row>
      <xdr:rowOff>41929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33056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108998</xdr:rowOff>
    </xdr:from>
    <xdr:to>
      <xdr:col>67</xdr:col>
      <xdr:colOff>101600</xdr:colOff>
      <xdr:row>38</xdr:row>
      <xdr:rowOff>39148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4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166670</xdr:rowOff>
    </xdr:from>
    <xdr:to>
      <xdr:col>85</xdr:col>
      <xdr:colOff>127000</xdr:colOff>
      <xdr:row>57</xdr:row>
      <xdr:rowOff>26269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767870"/>
          <a:ext cx="838200" cy="3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166670</xdr:rowOff>
    </xdr:from>
    <xdr:to>
      <xdr:col>81</xdr:col>
      <xdr:colOff>50800</xdr:colOff>
      <xdr:row>57</xdr:row>
      <xdr:rowOff>84964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67870"/>
          <a:ext cx="889000" cy="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84617</xdr:rowOff>
    </xdr:from>
    <xdr:to>
      <xdr:col>76</xdr:col>
      <xdr:colOff>114300</xdr:colOff>
      <xdr:row>57</xdr:row>
      <xdr:rowOff>84964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857267"/>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74380</xdr:rowOff>
    </xdr:from>
    <xdr:to>
      <xdr:col>71</xdr:col>
      <xdr:colOff>177800</xdr:colOff>
      <xdr:row>57</xdr:row>
      <xdr:rowOff>84617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847030"/>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146919</xdr:rowOff>
    </xdr:from>
    <xdr:to>
      <xdr:col>85</xdr:col>
      <xdr:colOff>177800</xdr:colOff>
      <xdr:row>57</xdr:row>
      <xdr:rowOff>77069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125346</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115870</xdr:rowOff>
    </xdr:from>
    <xdr:to>
      <xdr:col>81</xdr:col>
      <xdr:colOff>101600</xdr:colOff>
      <xdr:row>57</xdr:row>
      <xdr:rowOff>46020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37147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34164</xdr:rowOff>
    </xdr:from>
    <xdr:to>
      <xdr:col>76</xdr:col>
      <xdr:colOff>165100</xdr:colOff>
      <xdr:row>57</xdr:row>
      <xdr:rowOff>135764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126891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33817</xdr:rowOff>
    </xdr:from>
    <xdr:to>
      <xdr:col>72</xdr:col>
      <xdr:colOff>38100</xdr:colOff>
      <xdr:row>57</xdr:row>
      <xdr:rowOff>135417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126544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23580</xdr:rowOff>
    </xdr:from>
    <xdr:to>
      <xdr:col>67</xdr:col>
      <xdr:colOff>101600</xdr:colOff>
      <xdr:row>57</xdr:row>
      <xdr:rowOff>125180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116307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7021</xdr:rowOff>
    </xdr:from>
    <xdr:to>
      <xdr:col>85</xdr:col>
      <xdr:colOff>127000</xdr:colOff>
      <xdr:row>98</xdr:row>
      <xdr:rowOff>11615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809121"/>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11615</xdr:rowOff>
    </xdr:from>
    <xdr:to>
      <xdr:col>81</xdr:col>
      <xdr:colOff>50800</xdr:colOff>
      <xdr:row>98</xdr:row>
      <xdr:rowOff>16050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81371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16050</xdr:rowOff>
    </xdr:from>
    <xdr:to>
      <xdr:col>76</xdr:col>
      <xdr:colOff>114300</xdr:colOff>
      <xdr:row>98</xdr:row>
      <xdr:rowOff>18117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818150"/>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18117</xdr:rowOff>
    </xdr:from>
    <xdr:to>
      <xdr:col>71</xdr:col>
      <xdr:colOff>177800</xdr:colOff>
      <xdr:row>98</xdr:row>
      <xdr:rowOff>22858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820217"/>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127671</xdr:rowOff>
    </xdr:from>
    <xdr:to>
      <xdr:col>85</xdr:col>
      <xdr:colOff>177800</xdr:colOff>
      <xdr:row>98</xdr:row>
      <xdr:rowOff>57821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42598</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7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132265</xdr:rowOff>
    </xdr:from>
    <xdr:to>
      <xdr:col>81</xdr:col>
      <xdr:colOff>101600</xdr:colOff>
      <xdr:row>98</xdr:row>
      <xdr:rowOff>62415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53542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136700</xdr:rowOff>
    </xdr:from>
    <xdr:to>
      <xdr:col>76</xdr:col>
      <xdr:colOff>165100</xdr:colOff>
      <xdr:row>98</xdr:row>
      <xdr:rowOff>66850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57977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6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138767</xdr:rowOff>
    </xdr:from>
    <xdr:to>
      <xdr:col>72</xdr:col>
      <xdr:colOff>38100</xdr:colOff>
      <xdr:row>98</xdr:row>
      <xdr:rowOff>68917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60044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143508</xdr:rowOff>
    </xdr:from>
    <xdr:to>
      <xdr:col>67</xdr:col>
      <xdr:colOff>101600</xdr:colOff>
      <xdr:row>98</xdr:row>
      <xdr:rowOff>73658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64785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6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目的別では、民生費が増加しており類似団体平均より</a:t>
          </a:r>
          <a:r>
            <a:rPr kumimoji="1" lang="en-US" altLang="ja-JP" sz="1300">
              <a:latin typeface="ＭＳ Ｐゴシック" panose="020B0600070205080204" pitchFamily="50" charset="-128"/>
              <a:ea typeface="ＭＳ Ｐゴシック" panose="020B0600070205080204" pitchFamily="50" charset="-128"/>
            </a:rPr>
            <a:t>60,808</a:t>
          </a:r>
          <a:r>
            <a:rPr kumimoji="1" lang="ja-JP" altLang="en-US" sz="1300">
              <a:latin typeface="ＭＳ Ｐゴシック" panose="020B0600070205080204" pitchFamily="50" charset="-128"/>
              <a:ea typeface="ＭＳ Ｐゴシック" panose="020B0600070205080204" pitchFamily="50" charset="-128"/>
            </a:rPr>
            <a:t>円高いが、人口増加に伴う子育て関連の経費や、心身障害者福祉費の介護・訓練等給付費、障害児通所支援給付費などで占める社会福祉費と児童福祉費の増加が主な要因となっている。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前年度と比較すると、財政調整基金残高、実質収支額に対する比率はそれぞれ増加しているが、近年、町税や普通交付税等の一般財源の伸びに対し、扶助費等の伸びが上回っていることから減少傾向にある。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前年度に引き続き、水道事業会計、一般会計、公共下水道事業会計、国民健康保険特別会計、後期高齢者医療特別会計の５会計を合わせた連結では黒字となっている。</a:t>
          </a:r>
        </a:p>
        <a:p>
          <a:r>
            <a:rPr kumimoji="1" lang="ja-JP" altLang="en-US" sz="1400">
              <a:latin typeface="ＭＳ ゴシック" pitchFamily="49" charset="-128"/>
              <a:ea typeface="ＭＳ ゴシック" pitchFamily="49" charset="-128"/>
            </a:rPr>
            <a:t>　国民健康保健特別会計への一般会計繰出金は平成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年度の県への統一化及び国の財政支援策の影響もあり前年度からほぼ横ばいである。</a:t>
          </a:r>
        </a:p>
        <a:p>
          <a:r>
            <a:rPr kumimoji="1" lang="ja-JP" altLang="en-US" sz="1400">
              <a:latin typeface="ＭＳ ゴシック" pitchFamily="49" charset="-128"/>
              <a:ea typeface="ＭＳ ゴシック" pitchFamily="49" charset="-128"/>
            </a:rPr>
            <a:t>　一方で、下水道特別会計への繰出金が増加傾向にあることから、今後注視していく必要がある。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10244890</v>
      </c>
      <c r="BO4" s="446"/>
      <c r="BP4" s="446"/>
      <c r="BQ4" s="446"/>
      <c r="BR4" s="446"/>
      <c r="BS4" s="446"/>
      <c r="BT4" s="446"/>
      <c r="BU4" s="447"/>
      <c r="BV4" s="445">
        <v>13311167</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9.3000000000000007</v>
      </c>
      <c r="CU4" s="586"/>
      <c r="CV4" s="586"/>
      <c r="CW4" s="586"/>
      <c r="CX4" s="586"/>
      <c r="CY4" s="586"/>
      <c r="CZ4" s="586"/>
      <c r="DA4" s="587"/>
      <c r="DB4" s="585">
        <v>2.6</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9780467</v>
      </c>
      <c r="BO5" s="417"/>
      <c r="BP5" s="417"/>
      <c r="BQ5" s="417"/>
      <c r="BR5" s="417"/>
      <c r="BS5" s="417"/>
      <c r="BT5" s="417"/>
      <c r="BU5" s="418"/>
      <c r="BV5" s="416">
        <v>13014875</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84.6</v>
      </c>
      <c r="CU5" s="414"/>
      <c r="CV5" s="414"/>
      <c r="CW5" s="414"/>
      <c r="CX5" s="414"/>
      <c r="CY5" s="414"/>
      <c r="CZ5" s="414"/>
      <c r="DA5" s="415"/>
      <c r="DB5" s="413">
        <v>90.4</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94</v>
      </c>
      <c r="AV6" s="475"/>
      <c r="AW6" s="475"/>
      <c r="AX6" s="475"/>
      <c r="AY6" s="430" t="s">
        <v>102</v>
      </c>
      <c r="AZ6" s="431"/>
      <c r="BA6" s="431"/>
      <c r="BB6" s="431"/>
      <c r="BC6" s="431"/>
      <c r="BD6" s="431"/>
      <c r="BE6" s="431"/>
      <c r="BF6" s="431"/>
      <c r="BG6" s="431"/>
      <c r="BH6" s="431"/>
      <c r="BI6" s="431"/>
      <c r="BJ6" s="431"/>
      <c r="BK6" s="431"/>
      <c r="BL6" s="431"/>
      <c r="BM6" s="432"/>
      <c r="BN6" s="416">
        <v>464423</v>
      </c>
      <c r="BO6" s="417"/>
      <c r="BP6" s="417"/>
      <c r="BQ6" s="417"/>
      <c r="BR6" s="417"/>
      <c r="BS6" s="417"/>
      <c r="BT6" s="417"/>
      <c r="BU6" s="418"/>
      <c r="BV6" s="416">
        <v>296292</v>
      </c>
      <c r="BW6" s="417"/>
      <c r="BX6" s="417"/>
      <c r="BY6" s="417"/>
      <c r="BZ6" s="417"/>
      <c r="CA6" s="417"/>
      <c r="CB6" s="417"/>
      <c r="CC6" s="418"/>
      <c r="CD6" s="456" t="s">
        <v>103</v>
      </c>
      <c r="CE6" s="376"/>
      <c r="CF6" s="376"/>
      <c r="CG6" s="376"/>
      <c r="CH6" s="376"/>
      <c r="CI6" s="376"/>
      <c r="CJ6" s="376"/>
      <c r="CK6" s="376"/>
      <c r="CL6" s="376"/>
      <c r="CM6" s="376"/>
      <c r="CN6" s="376"/>
      <c r="CO6" s="376"/>
      <c r="CP6" s="376"/>
      <c r="CQ6" s="376"/>
      <c r="CR6" s="376"/>
      <c r="CS6" s="457"/>
      <c r="CT6" s="559">
        <v>89.4</v>
      </c>
      <c r="CU6" s="560"/>
      <c r="CV6" s="560"/>
      <c r="CW6" s="560"/>
      <c r="CX6" s="560"/>
      <c r="CY6" s="560"/>
      <c r="CZ6" s="560"/>
      <c r="DA6" s="561"/>
      <c r="DB6" s="559">
        <v>94.4</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104</v>
      </c>
      <c r="AN7" s="373"/>
      <c r="AO7" s="373"/>
      <c r="AP7" s="373"/>
      <c r="AQ7" s="373"/>
      <c r="AR7" s="373"/>
      <c r="AS7" s="373"/>
      <c r="AT7" s="374"/>
      <c r="AU7" s="474" t="s">
        <v>94</v>
      </c>
      <c r="AV7" s="475"/>
      <c r="AW7" s="475"/>
      <c r="AX7" s="475"/>
      <c r="AY7" s="430" t="s">
        <v>105</v>
      </c>
      <c r="AZ7" s="431"/>
      <c r="BA7" s="431"/>
      <c r="BB7" s="431"/>
      <c r="BC7" s="431"/>
      <c r="BD7" s="431"/>
      <c r="BE7" s="431"/>
      <c r="BF7" s="431"/>
      <c r="BG7" s="431"/>
      <c r="BH7" s="431"/>
      <c r="BI7" s="431"/>
      <c r="BJ7" s="431"/>
      <c r="BK7" s="431"/>
      <c r="BL7" s="431"/>
      <c r="BM7" s="432"/>
      <c r="BN7" s="416">
        <v>30383</v>
      </c>
      <c r="BO7" s="417"/>
      <c r="BP7" s="417"/>
      <c r="BQ7" s="417"/>
      <c r="BR7" s="417"/>
      <c r="BS7" s="417"/>
      <c r="BT7" s="417"/>
      <c r="BU7" s="418"/>
      <c r="BV7" s="416">
        <v>185009</v>
      </c>
      <c r="BW7" s="417"/>
      <c r="BX7" s="417"/>
      <c r="BY7" s="417"/>
      <c r="BZ7" s="417"/>
      <c r="CA7" s="417"/>
      <c r="CB7" s="417"/>
      <c r="CC7" s="418"/>
      <c r="CD7" s="456" t="s">
        <v>106</v>
      </c>
      <c r="CE7" s="376"/>
      <c r="CF7" s="376"/>
      <c r="CG7" s="376"/>
      <c r="CH7" s="376"/>
      <c r="CI7" s="376"/>
      <c r="CJ7" s="376"/>
      <c r="CK7" s="376"/>
      <c r="CL7" s="376"/>
      <c r="CM7" s="376"/>
      <c r="CN7" s="376"/>
      <c r="CO7" s="376"/>
      <c r="CP7" s="376"/>
      <c r="CQ7" s="376"/>
      <c r="CR7" s="376"/>
      <c r="CS7" s="457"/>
      <c r="CT7" s="416">
        <v>4687410</v>
      </c>
      <c r="CU7" s="417"/>
      <c r="CV7" s="417"/>
      <c r="CW7" s="417"/>
      <c r="CX7" s="417"/>
      <c r="CY7" s="417"/>
      <c r="CZ7" s="417"/>
      <c r="DA7" s="418"/>
      <c r="DB7" s="416">
        <v>4283811</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107</v>
      </c>
      <c r="AN8" s="373"/>
      <c r="AO8" s="373"/>
      <c r="AP8" s="373"/>
      <c r="AQ8" s="373"/>
      <c r="AR8" s="373"/>
      <c r="AS8" s="373"/>
      <c r="AT8" s="374"/>
      <c r="AU8" s="474" t="s">
        <v>108</v>
      </c>
      <c r="AV8" s="475"/>
      <c r="AW8" s="475"/>
      <c r="AX8" s="475"/>
      <c r="AY8" s="430" t="s">
        <v>109</v>
      </c>
      <c r="AZ8" s="431"/>
      <c r="BA8" s="431"/>
      <c r="BB8" s="431"/>
      <c r="BC8" s="431"/>
      <c r="BD8" s="431"/>
      <c r="BE8" s="431"/>
      <c r="BF8" s="431"/>
      <c r="BG8" s="431"/>
      <c r="BH8" s="431"/>
      <c r="BI8" s="431"/>
      <c r="BJ8" s="431"/>
      <c r="BK8" s="431"/>
      <c r="BL8" s="431"/>
      <c r="BM8" s="432"/>
      <c r="BN8" s="416">
        <v>434040</v>
      </c>
      <c r="BO8" s="417"/>
      <c r="BP8" s="417"/>
      <c r="BQ8" s="417"/>
      <c r="BR8" s="417"/>
      <c r="BS8" s="417"/>
      <c r="BT8" s="417"/>
      <c r="BU8" s="418"/>
      <c r="BV8" s="416">
        <v>111283</v>
      </c>
      <c r="BW8" s="417"/>
      <c r="BX8" s="417"/>
      <c r="BY8" s="417"/>
      <c r="BZ8" s="417"/>
      <c r="CA8" s="417"/>
      <c r="CB8" s="417"/>
      <c r="CC8" s="418"/>
      <c r="CD8" s="456" t="s">
        <v>110</v>
      </c>
      <c r="CE8" s="376"/>
      <c r="CF8" s="376"/>
      <c r="CG8" s="376"/>
      <c r="CH8" s="376"/>
      <c r="CI8" s="376"/>
      <c r="CJ8" s="376"/>
      <c r="CK8" s="376"/>
      <c r="CL8" s="376"/>
      <c r="CM8" s="376"/>
      <c r="CN8" s="376"/>
      <c r="CO8" s="376"/>
      <c r="CP8" s="376"/>
      <c r="CQ8" s="376"/>
      <c r="CR8" s="376"/>
      <c r="CS8" s="457"/>
      <c r="CT8" s="519">
        <v>0.47</v>
      </c>
      <c r="CU8" s="520"/>
      <c r="CV8" s="520"/>
      <c r="CW8" s="520"/>
      <c r="CX8" s="520"/>
      <c r="CY8" s="520"/>
      <c r="CZ8" s="520"/>
      <c r="DA8" s="521"/>
      <c r="DB8" s="519">
        <v>0.49</v>
      </c>
      <c r="DC8" s="520"/>
      <c r="DD8" s="520"/>
      <c r="DE8" s="520"/>
      <c r="DF8" s="520"/>
      <c r="DG8" s="520"/>
      <c r="DH8" s="520"/>
      <c r="DI8" s="521"/>
    </row>
    <row r="9" spans="1:119" ht="18.75" customHeight="1" thickBot="1" x14ac:dyDescent="0.2">
      <c r="A9" s="178"/>
      <c r="B9" s="548" t="s">
        <v>111</v>
      </c>
      <c r="C9" s="549"/>
      <c r="D9" s="549"/>
      <c r="E9" s="549"/>
      <c r="F9" s="549"/>
      <c r="G9" s="549"/>
      <c r="H9" s="549"/>
      <c r="I9" s="549"/>
      <c r="J9" s="549"/>
      <c r="K9" s="467"/>
      <c r="L9" s="550" t="s">
        <v>112</v>
      </c>
      <c r="M9" s="551"/>
      <c r="N9" s="551"/>
      <c r="O9" s="551"/>
      <c r="P9" s="551"/>
      <c r="Q9" s="552"/>
      <c r="R9" s="553">
        <v>19695</v>
      </c>
      <c r="S9" s="554"/>
      <c r="T9" s="554"/>
      <c r="U9" s="554"/>
      <c r="V9" s="555"/>
      <c r="W9" s="485" t="s">
        <v>113</v>
      </c>
      <c r="X9" s="486"/>
      <c r="Y9" s="486"/>
      <c r="Z9" s="486"/>
      <c r="AA9" s="486"/>
      <c r="AB9" s="486"/>
      <c r="AC9" s="486"/>
      <c r="AD9" s="486"/>
      <c r="AE9" s="486"/>
      <c r="AF9" s="486"/>
      <c r="AG9" s="486"/>
      <c r="AH9" s="486"/>
      <c r="AI9" s="486"/>
      <c r="AJ9" s="486"/>
      <c r="AK9" s="486"/>
      <c r="AL9" s="556"/>
      <c r="AM9" s="473" t="s">
        <v>114</v>
      </c>
      <c r="AN9" s="373"/>
      <c r="AO9" s="373"/>
      <c r="AP9" s="373"/>
      <c r="AQ9" s="373"/>
      <c r="AR9" s="373"/>
      <c r="AS9" s="373"/>
      <c r="AT9" s="374"/>
      <c r="AU9" s="474" t="s">
        <v>115</v>
      </c>
      <c r="AV9" s="475"/>
      <c r="AW9" s="475"/>
      <c r="AX9" s="475"/>
      <c r="AY9" s="430" t="s">
        <v>116</v>
      </c>
      <c r="AZ9" s="431"/>
      <c r="BA9" s="431"/>
      <c r="BB9" s="431"/>
      <c r="BC9" s="431"/>
      <c r="BD9" s="431"/>
      <c r="BE9" s="431"/>
      <c r="BF9" s="431"/>
      <c r="BG9" s="431"/>
      <c r="BH9" s="431"/>
      <c r="BI9" s="431"/>
      <c r="BJ9" s="431"/>
      <c r="BK9" s="431"/>
      <c r="BL9" s="431"/>
      <c r="BM9" s="432"/>
      <c r="BN9" s="416">
        <v>322757</v>
      </c>
      <c r="BO9" s="417"/>
      <c r="BP9" s="417"/>
      <c r="BQ9" s="417"/>
      <c r="BR9" s="417"/>
      <c r="BS9" s="417"/>
      <c r="BT9" s="417"/>
      <c r="BU9" s="418"/>
      <c r="BV9" s="416">
        <v>59189</v>
      </c>
      <c r="BW9" s="417"/>
      <c r="BX9" s="417"/>
      <c r="BY9" s="417"/>
      <c r="BZ9" s="417"/>
      <c r="CA9" s="417"/>
      <c r="CB9" s="417"/>
      <c r="CC9" s="418"/>
      <c r="CD9" s="456" t="s">
        <v>117</v>
      </c>
      <c r="CE9" s="376"/>
      <c r="CF9" s="376"/>
      <c r="CG9" s="376"/>
      <c r="CH9" s="376"/>
      <c r="CI9" s="376"/>
      <c r="CJ9" s="376"/>
      <c r="CK9" s="376"/>
      <c r="CL9" s="376"/>
      <c r="CM9" s="376"/>
      <c r="CN9" s="376"/>
      <c r="CO9" s="376"/>
      <c r="CP9" s="376"/>
      <c r="CQ9" s="376"/>
      <c r="CR9" s="376"/>
      <c r="CS9" s="457"/>
      <c r="CT9" s="413">
        <v>10.199999999999999</v>
      </c>
      <c r="CU9" s="414"/>
      <c r="CV9" s="414"/>
      <c r="CW9" s="414"/>
      <c r="CX9" s="414"/>
      <c r="CY9" s="414"/>
      <c r="CZ9" s="414"/>
      <c r="DA9" s="415"/>
      <c r="DB9" s="413">
        <v>10.199999999999999</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118</v>
      </c>
      <c r="M10" s="373"/>
      <c r="N10" s="373"/>
      <c r="O10" s="373"/>
      <c r="P10" s="373"/>
      <c r="Q10" s="374"/>
      <c r="R10" s="369">
        <v>18410</v>
      </c>
      <c r="S10" s="370"/>
      <c r="T10" s="370"/>
      <c r="U10" s="370"/>
      <c r="V10" s="429"/>
      <c r="W10" s="557"/>
      <c r="X10" s="367"/>
      <c r="Y10" s="367"/>
      <c r="Z10" s="367"/>
      <c r="AA10" s="367"/>
      <c r="AB10" s="367"/>
      <c r="AC10" s="367"/>
      <c r="AD10" s="367"/>
      <c r="AE10" s="367"/>
      <c r="AF10" s="367"/>
      <c r="AG10" s="367"/>
      <c r="AH10" s="367"/>
      <c r="AI10" s="367"/>
      <c r="AJ10" s="367"/>
      <c r="AK10" s="367"/>
      <c r="AL10" s="558"/>
      <c r="AM10" s="473" t="s">
        <v>119</v>
      </c>
      <c r="AN10" s="373"/>
      <c r="AO10" s="373"/>
      <c r="AP10" s="373"/>
      <c r="AQ10" s="373"/>
      <c r="AR10" s="373"/>
      <c r="AS10" s="373"/>
      <c r="AT10" s="374"/>
      <c r="AU10" s="474" t="s">
        <v>120</v>
      </c>
      <c r="AV10" s="475"/>
      <c r="AW10" s="475"/>
      <c r="AX10" s="475"/>
      <c r="AY10" s="430" t="s">
        <v>121</v>
      </c>
      <c r="AZ10" s="431"/>
      <c r="BA10" s="431"/>
      <c r="BB10" s="431"/>
      <c r="BC10" s="431"/>
      <c r="BD10" s="431"/>
      <c r="BE10" s="431"/>
      <c r="BF10" s="431"/>
      <c r="BG10" s="431"/>
      <c r="BH10" s="431"/>
      <c r="BI10" s="431"/>
      <c r="BJ10" s="431"/>
      <c r="BK10" s="431"/>
      <c r="BL10" s="431"/>
      <c r="BM10" s="432"/>
      <c r="BN10" s="416">
        <v>160697</v>
      </c>
      <c r="BO10" s="417"/>
      <c r="BP10" s="417"/>
      <c r="BQ10" s="417"/>
      <c r="BR10" s="417"/>
      <c r="BS10" s="417"/>
      <c r="BT10" s="417"/>
      <c r="BU10" s="418"/>
      <c r="BV10" s="416">
        <v>0</v>
      </c>
      <c r="BW10" s="417"/>
      <c r="BX10" s="417"/>
      <c r="BY10" s="417"/>
      <c r="BZ10" s="417"/>
      <c r="CA10" s="417"/>
      <c r="CB10" s="417"/>
      <c r="CC10" s="41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123</v>
      </c>
      <c r="M11" s="378"/>
      <c r="N11" s="378"/>
      <c r="O11" s="378"/>
      <c r="P11" s="378"/>
      <c r="Q11" s="379"/>
      <c r="R11" s="545" t="s">
        <v>124</v>
      </c>
      <c r="S11" s="546"/>
      <c r="T11" s="546"/>
      <c r="U11" s="546"/>
      <c r="V11" s="547"/>
      <c r="W11" s="557"/>
      <c r="X11" s="367"/>
      <c r="Y11" s="367"/>
      <c r="Z11" s="367"/>
      <c r="AA11" s="367"/>
      <c r="AB11" s="367"/>
      <c r="AC11" s="367"/>
      <c r="AD11" s="367"/>
      <c r="AE11" s="367"/>
      <c r="AF11" s="367"/>
      <c r="AG11" s="367"/>
      <c r="AH11" s="367"/>
      <c r="AI11" s="367"/>
      <c r="AJ11" s="367"/>
      <c r="AK11" s="367"/>
      <c r="AL11" s="558"/>
      <c r="AM11" s="473" t="s">
        <v>125</v>
      </c>
      <c r="AN11" s="373"/>
      <c r="AO11" s="373"/>
      <c r="AP11" s="373"/>
      <c r="AQ11" s="373"/>
      <c r="AR11" s="373"/>
      <c r="AS11" s="373"/>
      <c r="AT11" s="374"/>
      <c r="AU11" s="474" t="s">
        <v>120</v>
      </c>
      <c r="AV11" s="475"/>
      <c r="AW11" s="475"/>
      <c r="AX11" s="475"/>
      <c r="AY11" s="430" t="s">
        <v>126</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127</v>
      </c>
      <c r="CE11" s="376"/>
      <c r="CF11" s="376"/>
      <c r="CG11" s="376"/>
      <c r="CH11" s="376"/>
      <c r="CI11" s="376"/>
      <c r="CJ11" s="376"/>
      <c r="CK11" s="376"/>
      <c r="CL11" s="376"/>
      <c r="CM11" s="376"/>
      <c r="CN11" s="376"/>
      <c r="CO11" s="376"/>
      <c r="CP11" s="376"/>
      <c r="CQ11" s="376"/>
      <c r="CR11" s="376"/>
      <c r="CS11" s="457"/>
      <c r="CT11" s="519" t="s">
        <v>128</v>
      </c>
      <c r="CU11" s="520"/>
      <c r="CV11" s="520"/>
      <c r="CW11" s="520"/>
      <c r="CX11" s="520"/>
      <c r="CY11" s="520"/>
      <c r="CZ11" s="520"/>
      <c r="DA11" s="521"/>
      <c r="DB11" s="519" t="s">
        <v>129</v>
      </c>
      <c r="DC11" s="520"/>
      <c r="DD11" s="520"/>
      <c r="DE11" s="520"/>
      <c r="DF11" s="520"/>
      <c r="DG11" s="520"/>
      <c r="DH11" s="520"/>
      <c r="DI11" s="521"/>
    </row>
    <row r="12" spans="1:119" ht="18.75" customHeight="1" x14ac:dyDescent="0.15">
      <c r="A12" s="178"/>
      <c r="B12" s="522" t="s">
        <v>130</v>
      </c>
      <c r="C12" s="523"/>
      <c r="D12" s="523"/>
      <c r="E12" s="523"/>
      <c r="F12" s="523"/>
      <c r="G12" s="523"/>
      <c r="H12" s="523"/>
      <c r="I12" s="523"/>
      <c r="J12" s="523"/>
      <c r="K12" s="524"/>
      <c r="L12" s="531" t="s">
        <v>131</v>
      </c>
      <c r="M12" s="532"/>
      <c r="N12" s="532"/>
      <c r="O12" s="532"/>
      <c r="P12" s="532"/>
      <c r="Q12" s="533"/>
      <c r="R12" s="534">
        <v>20071</v>
      </c>
      <c r="S12" s="535"/>
      <c r="T12" s="535"/>
      <c r="U12" s="535"/>
      <c r="V12" s="536"/>
      <c r="W12" s="537" t="s">
        <v>1</v>
      </c>
      <c r="X12" s="475"/>
      <c r="Y12" s="475"/>
      <c r="Z12" s="475"/>
      <c r="AA12" s="475"/>
      <c r="AB12" s="538"/>
      <c r="AC12" s="539" t="s">
        <v>132</v>
      </c>
      <c r="AD12" s="540"/>
      <c r="AE12" s="540"/>
      <c r="AF12" s="540"/>
      <c r="AG12" s="541"/>
      <c r="AH12" s="539" t="s">
        <v>133</v>
      </c>
      <c r="AI12" s="540"/>
      <c r="AJ12" s="540"/>
      <c r="AK12" s="540"/>
      <c r="AL12" s="542"/>
      <c r="AM12" s="473" t="s">
        <v>134</v>
      </c>
      <c r="AN12" s="373"/>
      <c r="AO12" s="373"/>
      <c r="AP12" s="373"/>
      <c r="AQ12" s="373"/>
      <c r="AR12" s="373"/>
      <c r="AS12" s="373"/>
      <c r="AT12" s="374"/>
      <c r="AU12" s="474" t="s">
        <v>135</v>
      </c>
      <c r="AV12" s="475"/>
      <c r="AW12" s="475"/>
      <c r="AX12" s="475"/>
      <c r="AY12" s="430" t="s">
        <v>136</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300000</v>
      </c>
      <c r="BW12" s="417"/>
      <c r="BX12" s="417"/>
      <c r="BY12" s="417"/>
      <c r="BZ12" s="417"/>
      <c r="CA12" s="417"/>
      <c r="CB12" s="417"/>
      <c r="CC12" s="418"/>
      <c r="CD12" s="456" t="s">
        <v>137</v>
      </c>
      <c r="CE12" s="376"/>
      <c r="CF12" s="376"/>
      <c r="CG12" s="376"/>
      <c r="CH12" s="376"/>
      <c r="CI12" s="376"/>
      <c r="CJ12" s="376"/>
      <c r="CK12" s="376"/>
      <c r="CL12" s="376"/>
      <c r="CM12" s="376"/>
      <c r="CN12" s="376"/>
      <c r="CO12" s="376"/>
      <c r="CP12" s="376"/>
      <c r="CQ12" s="376"/>
      <c r="CR12" s="376"/>
      <c r="CS12" s="457"/>
      <c r="CT12" s="519" t="s">
        <v>138</v>
      </c>
      <c r="CU12" s="520"/>
      <c r="CV12" s="520"/>
      <c r="CW12" s="520"/>
      <c r="CX12" s="520"/>
      <c r="CY12" s="520"/>
      <c r="CZ12" s="520"/>
      <c r="DA12" s="521"/>
      <c r="DB12" s="519" t="s">
        <v>138</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139</v>
      </c>
      <c r="N13" s="501"/>
      <c r="O13" s="501"/>
      <c r="P13" s="501"/>
      <c r="Q13" s="502"/>
      <c r="R13" s="503">
        <v>19932</v>
      </c>
      <c r="S13" s="504"/>
      <c r="T13" s="504"/>
      <c r="U13" s="504"/>
      <c r="V13" s="505"/>
      <c r="W13" s="506" t="s">
        <v>140</v>
      </c>
      <c r="X13" s="402"/>
      <c r="Y13" s="402"/>
      <c r="Z13" s="402"/>
      <c r="AA13" s="402"/>
      <c r="AB13" s="403"/>
      <c r="AC13" s="369">
        <v>130</v>
      </c>
      <c r="AD13" s="370"/>
      <c r="AE13" s="370"/>
      <c r="AF13" s="370"/>
      <c r="AG13" s="371"/>
      <c r="AH13" s="369">
        <v>136</v>
      </c>
      <c r="AI13" s="370"/>
      <c r="AJ13" s="370"/>
      <c r="AK13" s="370"/>
      <c r="AL13" s="429"/>
      <c r="AM13" s="473" t="s">
        <v>141</v>
      </c>
      <c r="AN13" s="373"/>
      <c r="AO13" s="373"/>
      <c r="AP13" s="373"/>
      <c r="AQ13" s="373"/>
      <c r="AR13" s="373"/>
      <c r="AS13" s="373"/>
      <c r="AT13" s="374"/>
      <c r="AU13" s="474" t="s">
        <v>142</v>
      </c>
      <c r="AV13" s="475"/>
      <c r="AW13" s="475"/>
      <c r="AX13" s="475"/>
      <c r="AY13" s="430" t="s">
        <v>143</v>
      </c>
      <c r="AZ13" s="431"/>
      <c r="BA13" s="431"/>
      <c r="BB13" s="431"/>
      <c r="BC13" s="431"/>
      <c r="BD13" s="431"/>
      <c r="BE13" s="431"/>
      <c r="BF13" s="431"/>
      <c r="BG13" s="431"/>
      <c r="BH13" s="431"/>
      <c r="BI13" s="431"/>
      <c r="BJ13" s="431"/>
      <c r="BK13" s="431"/>
      <c r="BL13" s="431"/>
      <c r="BM13" s="432"/>
      <c r="BN13" s="416">
        <v>483454</v>
      </c>
      <c r="BO13" s="417"/>
      <c r="BP13" s="417"/>
      <c r="BQ13" s="417"/>
      <c r="BR13" s="417"/>
      <c r="BS13" s="417"/>
      <c r="BT13" s="417"/>
      <c r="BU13" s="418"/>
      <c r="BV13" s="416">
        <v>-240811</v>
      </c>
      <c r="BW13" s="417"/>
      <c r="BX13" s="417"/>
      <c r="BY13" s="417"/>
      <c r="BZ13" s="417"/>
      <c r="CA13" s="417"/>
      <c r="CB13" s="417"/>
      <c r="CC13" s="418"/>
      <c r="CD13" s="456" t="s">
        <v>144</v>
      </c>
      <c r="CE13" s="376"/>
      <c r="CF13" s="376"/>
      <c r="CG13" s="376"/>
      <c r="CH13" s="376"/>
      <c r="CI13" s="376"/>
      <c r="CJ13" s="376"/>
      <c r="CK13" s="376"/>
      <c r="CL13" s="376"/>
      <c r="CM13" s="376"/>
      <c r="CN13" s="376"/>
      <c r="CO13" s="376"/>
      <c r="CP13" s="376"/>
      <c r="CQ13" s="376"/>
      <c r="CR13" s="376"/>
      <c r="CS13" s="457"/>
      <c r="CT13" s="413">
        <v>6.5</v>
      </c>
      <c r="CU13" s="414"/>
      <c r="CV13" s="414"/>
      <c r="CW13" s="414"/>
      <c r="CX13" s="414"/>
      <c r="CY13" s="414"/>
      <c r="CZ13" s="414"/>
      <c r="DA13" s="415"/>
      <c r="DB13" s="413">
        <v>6.2</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145</v>
      </c>
      <c r="M14" s="543"/>
      <c r="N14" s="543"/>
      <c r="O14" s="543"/>
      <c r="P14" s="543"/>
      <c r="Q14" s="544"/>
      <c r="R14" s="503">
        <v>20117</v>
      </c>
      <c r="S14" s="504"/>
      <c r="T14" s="504"/>
      <c r="U14" s="504"/>
      <c r="V14" s="505"/>
      <c r="W14" s="507"/>
      <c r="X14" s="405"/>
      <c r="Y14" s="405"/>
      <c r="Z14" s="405"/>
      <c r="AA14" s="405"/>
      <c r="AB14" s="406"/>
      <c r="AC14" s="496">
        <v>1.6</v>
      </c>
      <c r="AD14" s="497"/>
      <c r="AE14" s="497"/>
      <c r="AF14" s="497"/>
      <c r="AG14" s="498"/>
      <c r="AH14" s="496">
        <v>1.8</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146</v>
      </c>
      <c r="CE14" s="454"/>
      <c r="CF14" s="454"/>
      <c r="CG14" s="454"/>
      <c r="CH14" s="454"/>
      <c r="CI14" s="454"/>
      <c r="CJ14" s="454"/>
      <c r="CK14" s="454"/>
      <c r="CL14" s="454"/>
      <c r="CM14" s="454"/>
      <c r="CN14" s="454"/>
      <c r="CO14" s="454"/>
      <c r="CP14" s="454"/>
      <c r="CQ14" s="454"/>
      <c r="CR14" s="454"/>
      <c r="CS14" s="455"/>
      <c r="CT14" s="513">
        <v>101.8</v>
      </c>
      <c r="CU14" s="514"/>
      <c r="CV14" s="514"/>
      <c r="CW14" s="514"/>
      <c r="CX14" s="514"/>
      <c r="CY14" s="514"/>
      <c r="CZ14" s="514"/>
      <c r="DA14" s="515"/>
      <c r="DB14" s="513">
        <v>106</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147</v>
      </c>
      <c r="N15" s="501"/>
      <c r="O15" s="501"/>
      <c r="P15" s="501"/>
      <c r="Q15" s="502"/>
      <c r="R15" s="503">
        <v>19991</v>
      </c>
      <c r="S15" s="504"/>
      <c r="T15" s="504"/>
      <c r="U15" s="504"/>
      <c r="V15" s="505"/>
      <c r="W15" s="506" t="s">
        <v>148</v>
      </c>
      <c r="X15" s="402"/>
      <c r="Y15" s="402"/>
      <c r="Z15" s="402"/>
      <c r="AA15" s="402"/>
      <c r="AB15" s="403"/>
      <c r="AC15" s="369">
        <v>1195</v>
      </c>
      <c r="AD15" s="370"/>
      <c r="AE15" s="370"/>
      <c r="AF15" s="370"/>
      <c r="AG15" s="371"/>
      <c r="AH15" s="369">
        <v>1211</v>
      </c>
      <c r="AI15" s="370"/>
      <c r="AJ15" s="370"/>
      <c r="AK15" s="370"/>
      <c r="AL15" s="429"/>
      <c r="AM15" s="473"/>
      <c r="AN15" s="373"/>
      <c r="AO15" s="373"/>
      <c r="AP15" s="373"/>
      <c r="AQ15" s="373"/>
      <c r="AR15" s="373"/>
      <c r="AS15" s="373"/>
      <c r="AT15" s="374"/>
      <c r="AU15" s="474"/>
      <c r="AV15" s="475"/>
      <c r="AW15" s="475"/>
      <c r="AX15" s="475"/>
      <c r="AY15" s="442" t="s">
        <v>149</v>
      </c>
      <c r="AZ15" s="443"/>
      <c r="BA15" s="443"/>
      <c r="BB15" s="443"/>
      <c r="BC15" s="443"/>
      <c r="BD15" s="443"/>
      <c r="BE15" s="443"/>
      <c r="BF15" s="443"/>
      <c r="BG15" s="443"/>
      <c r="BH15" s="443"/>
      <c r="BI15" s="443"/>
      <c r="BJ15" s="443"/>
      <c r="BK15" s="443"/>
      <c r="BL15" s="443"/>
      <c r="BM15" s="444"/>
      <c r="BN15" s="445">
        <v>1759015</v>
      </c>
      <c r="BO15" s="446"/>
      <c r="BP15" s="446"/>
      <c r="BQ15" s="446"/>
      <c r="BR15" s="446"/>
      <c r="BS15" s="446"/>
      <c r="BT15" s="446"/>
      <c r="BU15" s="447"/>
      <c r="BV15" s="445">
        <v>1793667</v>
      </c>
      <c r="BW15" s="446"/>
      <c r="BX15" s="446"/>
      <c r="BY15" s="446"/>
      <c r="BZ15" s="446"/>
      <c r="CA15" s="446"/>
      <c r="CB15" s="446"/>
      <c r="CC15" s="447"/>
      <c r="CD15" s="516" t="s">
        <v>150</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151</v>
      </c>
      <c r="M16" s="491"/>
      <c r="N16" s="491"/>
      <c r="O16" s="491"/>
      <c r="P16" s="491"/>
      <c r="Q16" s="492"/>
      <c r="R16" s="493" t="s">
        <v>152</v>
      </c>
      <c r="S16" s="494"/>
      <c r="T16" s="494"/>
      <c r="U16" s="494"/>
      <c r="V16" s="495"/>
      <c r="W16" s="507"/>
      <c r="X16" s="405"/>
      <c r="Y16" s="405"/>
      <c r="Z16" s="405"/>
      <c r="AA16" s="405"/>
      <c r="AB16" s="406"/>
      <c r="AC16" s="496">
        <v>15.1</v>
      </c>
      <c r="AD16" s="497"/>
      <c r="AE16" s="497"/>
      <c r="AF16" s="497"/>
      <c r="AG16" s="498"/>
      <c r="AH16" s="496">
        <v>15.9</v>
      </c>
      <c r="AI16" s="497"/>
      <c r="AJ16" s="497"/>
      <c r="AK16" s="497"/>
      <c r="AL16" s="499"/>
      <c r="AM16" s="473"/>
      <c r="AN16" s="373"/>
      <c r="AO16" s="373"/>
      <c r="AP16" s="373"/>
      <c r="AQ16" s="373"/>
      <c r="AR16" s="373"/>
      <c r="AS16" s="373"/>
      <c r="AT16" s="374"/>
      <c r="AU16" s="474"/>
      <c r="AV16" s="475"/>
      <c r="AW16" s="475"/>
      <c r="AX16" s="475"/>
      <c r="AY16" s="430" t="s">
        <v>153</v>
      </c>
      <c r="AZ16" s="431"/>
      <c r="BA16" s="431"/>
      <c r="BB16" s="431"/>
      <c r="BC16" s="431"/>
      <c r="BD16" s="431"/>
      <c r="BE16" s="431"/>
      <c r="BF16" s="431"/>
      <c r="BG16" s="431"/>
      <c r="BH16" s="431"/>
      <c r="BI16" s="431"/>
      <c r="BJ16" s="431"/>
      <c r="BK16" s="431"/>
      <c r="BL16" s="431"/>
      <c r="BM16" s="432"/>
      <c r="BN16" s="416">
        <v>3987351</v>
      </c>
      <c r="BO16" s="417"/>
      <c r="BP16" s="417"/>
      <c r="BQ16" s="417"/>
      <c r="BR16" s="417"/>
      <c r="BS16" s="417"/>
      <c r="BT16" s="417"/>
      <c r="BU16" s="418"/>
      <c r="BV16" s="416">
        <v>3645621</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154</v>
      </c>
      <c r="N17" s="510"/>
      <c r="O17" s="510"/>
      <c r="P17" s="510"/>
      <c r="Q17" s="511"/>
      <c r="R17" s="493" t="s">
        <v>155</v>
      </c>
      <c r="S17" s="494"/>
      <c r="T17" s="494"/>
      <c r="U17" s="494"/>
      <c r="V17" s="495"/>
      <c r="W17" s="506" t="s">
        <v>156</v>
      </c>
      <c r="X17" s="402"/>
      <c r="Y17" s="402"/>
      <c r="Z17" s="402"/>
      <c r="AA17" s="402"/>
      <c r="AB17" s="403"/>
      <c r="AC17" s="369">
        <v>6614</v>
      </c>
      <c r="AD17" s="370"/>
      <c r="AE17" s="370"/>
      <c r="AF17" s="370"/>
      <c r="AG17" s="371"/>
      <c r="AH17" s="369">
        <v>6259</v>
      </c>
      <c r="AI17" s="370"/>
      <c r="AJ17" s="370"/>
      <c r="AK17" s="370"/>
      <c r="AL17" s="429"/>
      <c r="AM17" s="473"/>
      <c r="AN17" s="373"/>
      <c r="AO17" s="373"/>
      <c r="AP17" s="373"/>
      <c r="AQ17" s="373"/>
      <c r="AR17" s="373"/>
      <c r="AS17" s="373"/>
      <c r="AT17" s="374"/>
      <c r="AU17" s="474"/>
      <c r="AV17" s="475"/>
      <c r="AW17" s="475"/>
      <c r="AX17" s="475"/>
      <c r="AY17" s="430" t="s">
        <v>157</v>
      </c>
      <c r="AZ17" s="431"/>
      <c r="BA17" s="431"/>
      <c r="BB17" s="431"/>
      <c r="BC17" s="431"/>
      <c r="BD17" s="431"/>
      <c r="BE17" s="431"/>
      <c r="BF17" s="431"/>
      <c r="BG17" s="431"/>
      <c r="BH17" s="431"/>
      <c r="BI17" s="431"/>
      <c r="BJ17" s="431"/>
      <c r="BK17" s="431"/>
      <c r="BL17" s="431"/>
      <c r="BM17" s="432"/>
      <c r="BN17" s="416">
        <v>2212015</v>
      </c>
      <c r="BO17" s="417"/>
      <c r="BP17" s="417"/>
      <c r="BQ17" s="417"/>
      <c r="BR17" s="417"/>
      <c r="BS17" s="417"/>
      <c r="BT17" s="417"/>
      <c r="BU17" s="418"/>
      <c r="BV17" s="416">
        <v>2253175</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158</v>
      </c>
      <c r="C18" s="467"/>
      <c r="D18" s="467"/>
      <c r="E18" s="468"/>
      <c r="F18" s="468"/>
      <c r="G18" s="468"/>
      <c r="H18" s="468"/>
      <c r="I18" s="468"/>
      <c r="J18" s="468"/>
      <c r="K18" s="468"/>
      <c r="L18" s="469">
        <v>5.18</v>
      </c>
      <c r="M18" s="469"/>
      <c r="N18" s="469"/>
      <c r="O18" s="469"/>
      <c r="P18" s="469"/>
      <c r="Q18" s="469"/>
      <c r="R18" s="470"/>
      <c r="S18" s="470"/>
      <c r="T18" s="470"/>
      <c r="U18" s="470"/>
      <c r="V18" s="471"/>
      <c r="W18" s="487"/>
      <c r="X18" s="488"/>
      <c r="Y18" s="488"/>
      <c r="Z18" s="488"/>
      <c r="AA18" s="488"/>
      <c r="AB18" s="512"/>
      <c r="AC18" s="386">
        <v>83.3</v>
      </c>
      <c r="AD18" s="387"/>
      <c r="AE18" s="387"/>
      <c r="AF18" s="387"/>
      <c r="AG18" s="472"/>
      <c r="AH18" s="386">
        <v>82.3</v>
      </c>
      <c r="AI18" s="387"/>
      <c r="AJ18" s="387"/>
      <c r="AK18" s="387"/>
      <c r="AL18" s="388"/>
      <c r="AM18" s="473"/>
      <c r="AN18" s="373"/>
      <c r="AO18" s="373"/>
      <c r="AP18" s="373"/>
      <c r="AQ18" s="373"/>
      <c r="AR18" s="373"/>
      <c r="AS18" s="373"/>
      <c r="AT18" s="374"/>
      <c r="AU18" s="474"/>
      <c r="AV18" s="475"/>
      <c r="AW18" s="475"/>
      <c r="AX18" s="475"/>
      <c r="AY18" s="430" t="s">
        <v>159</v>
      </c>
      <c r="AZ18" s="431"/>
      <c r="BA18" s="431"/>
      <c r="BB18" s="431"/>
      <c r="BC18" s="431"/>
      <c r="BD18" s="431"/>
      <c r="BE18" s="431"/>
      <c r="BF18" s="431"/>
      <c r="BG18" s="431"/>
      <c r="BH18" s="431"/>
      <c r="BI18" s="431"/>
      <c r="BJ18" s="431"/>
      <c r="BK18" s="431"/>
      <c r="BL18" s="431"/>
      <c r="BM18" s="432"/>
      <c r="BN18" s="416">
        <v>4077919</v>
      </c>
      <c r="BO18" s="417"/>
      <c r="BP18" s="417"/>
      <c r="BQ18" s="417"/>
      <c r="BR18" s="417"/>
      <c r="BS18" s="417"/>
      <c r="BT18" s="417"/>
      <c r="BU18" s="418"/>
      <c r="BV18" s="416">
        <v>3892313</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160</v>
      </c>
      <c r="C19" s="467"/>
      <c r="D19" s="467"/>
      <c r="E19" s="468"/>
      <c r="F19" s="468"/>
      <c r="G19" s="468"/>
      <c r="H19" s="468"/>
      <c r="I19" s="468"/>
      <c r="J19" s="468"/>
      <c r="K19" s="468"/>
      <c r="L19" s="476">
        <v>3802</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161</v>
      </c>
      <c r="AZ19" s="431"/>
      <c r="BA19" s="431"/>
      <c r="BB19" s="431"/>
      <c r="BC19" s="431"/>
      <c r="BD19" s="431"/>
      <c r="BE19" s="431"/>
      <c r="BF19" s="431"/>
      <c r="BG19" s="431"/>
      <c r="BH19" s="431"/>
      <c r="BI19" s="431"/>
      <c r="BJ19" s="431"/>
      <c r="BK19" s="431"/>
      <c r="BL19" s="431"/>
      <c r="BM19" s="432"/>
      <c r="BN19" s="416">
        <v>5543067</v>
      </c>
      <c r="BO19" s="417"/>
      <c r="BP19" s="417"/>
      <c r="BQ19" s="417"/>
      <c r="BR19" s="417"/>
      <c r="BS19" s="417"/>
      <c r="BT19" s="417"/>
      <c r="BU19" s="418"/>
      <c r="BV19" s="416">
        <v>5312075</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162</v>
      </c>
      <c r="C20" s="467"/>
      <c r="D20" s="467"/>
      <c r="E20" s="468"/>
      <c r="F20" s="468"/>
      <c r="G20" s="468"/>
      <c r="H20" s="468"/>
      <c r="I20" s="468"/>
      <c r="J20" s="468"/>
      <c r="K20" s="468"/>
      <c r="L20" s="476">
        <v>7949</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164</v>
      </c>
      <c r="C22" s="393"/>
      <c r="D22" s="394"/>
      <c r="E22" s="401" t="s">
        <v>1</v>
      </c>
      <c r="F22" s="402"/>
      <c r="G22" s="402"/>
      <c r="H22" s="402"/>
      <c r="I22" s="402"/>
      <c r="J22" s="402"/>
      <c r="K22" s="403"/>
      <c r="L22" s="401" t="s">
        <v>165</v>
      </c>
      <c r="M22" s="402"/>
      <c r="N22" s="402"/>
      <c r="O22" s="402"/>
      <c r="P22" s="403"/>
      <c r="Q22" s="407" t="s">
        <v>166</v>
      </c>
      <c r="R22" s="408"/>
      <c r="S22" s="408"/>
      <c r="T22" s="408"/>
      <c r="U22" s="408"/>
      <c r="V22" s="409"/>
      <c r="W22" s="458" t="s">
        <v>167</v>
      </c>
      <c r="X22" s="393"/>
      <c r="Y22" s="394"/>
      <c r="Z22" s="401" t="s">
        <v>1</v>
      </c>
      <c r="AA22" s="402"/>
      <c r="AB22" s="402"/>
      <c r="AC22" s="402"/>
      <c r="AD22" s="402"/>
      <c r="AE22" s="402"/>
      <c r="AF22" s="402"/>
      <c r="AG22" s="403"/>
      <c r="AH22" s="419" t="s">
        <v>168</v>
      </c>
      <c r="AI22" s="402"/>
      <c r="AJ22" s="402"/>
      <c r="AK22" s="402"/>
      <c r="AL22" s="403"/>
      <c r="AM22" s="419" t="s">
        <v>169</v>
      </c>
      <c r="AN22" s="420"/>
      <c r="AO22" s="420"/>
      <c r="AP22" s="420"/>
      <c r="AQ22" s="420"/>
      <c r="AR22" s="421"/>
      <c r="AS22" s="407" t="s">
        <v>166</v>
      </c>
      <c r="AT22" s="408"/>
      <c r="AU22" s="408"/>
      <c r="AV22" s="408"/>
      <c r="AW22" s="408"/>
      <c r="AX22" s="425"/>
      <c r="AY22" s="442" t="s">
        <v>170</v>
      </c>
      <c r="AZ22" s="443"/>
      <c r="BA22" s="443"/>
      <c r="BB22" s="443"/>
      <c r="BC22" s="443"/>
      <c r="BD22" s="443"/>
      <c r="BE22" s="443"/>
      <c r="BF22" s="443"/>
      <c r="BG22" s="443"/>
      <c r="BH22" s="443"/>
      <c r="BI22" s="443"/>
      <c r="BJ22" s="443"/>
      <c r="BK22" s="443"/>
      <c r="BL22" s="443"/>
      <c r="BM22" s="444"/>
      <c r="BN22" s="445">
        <v>8631321</v>
      </c>
      <c r="BO22" s="446"/>
      <c r="BP22" s="446"/>
      <c r="BQ22" s="446"/>
      <c r="BR22" s="446"/>
      <c r="BS22" s="446"/>
      <c r="BT22" s="446"/>
      <c r="BU22" s="447"/>
      <c r="BV22" s="445">
        <v>8470009</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171</v>
      </c>
      <c r="AZ23" s="431"/>
      <c r="BA23" s="431"/>
      <c r="BB23" s="431"/>
      <c r="BC23" s="431"/>
      <c r="BD23" s="431"/>
      <c r="BE23" s="431"/>
      <c r="BF23" s="431"/>
      <c r="BG23" s="431"/>
      <c r="BH23" s="431"/>
      <c r="BI23" s="431"/>
      <c r="BJ23" s="431"/>
      <c r="BK23" s="431"/>
      <c r="BL23" s="431"/>
      <c r="BM23" s="432"/>
      <c r="BN23" s="416">
        <v>6458409</v>
      </c>
      <c r="BO23" s="417"/>
      <c r="BP23" s="417"/>
      <c r="BQ23" s="417"/>
      <c r="BR23" s="417"/>
      <c r="BS23" s="417"/>
      <c r="BT23" s="417"/>
      <c r="BU23" s="418"/>
      <c r="BV23" s="416">
        <v>6424523</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172</v>
      </c>
      <c r="F24" s="373"/>
      <c r="G24" s="373"/>
      <c r="H24" s="373"/>
      <c r="I24" s="373"/>
      <c r="J24" s="373"/>
      <c r="K24" s="374"/>
      <c r="L24" s="369">
        <v>1</v>
      </c>
      <c r="M24" s="370"/>
      <c r="N24" s="370"/>
      <c r="O24" s="370"/>
      <c r="P24" s="371"/>
      <c r="Q24" s="369">
        <v>7300</v>
      </c>
      <c r="R24" s="370"/>
      <c r="S24" s="370"/>
      <c r="T24" s="370"/>
      <c r="U24" s="370"/>
      <c r="V24" s="371"/>
      <c r="W24" s="459"/>
      <c r="X24" s="396"/>
      <c r="Y24" s="397"/>
      <c r="Z24" s="372" t="s">
        <v>173</v>
      </c>
      <c r="AA24" s="373"/>
      <c r="AB24" s="373"/>
      <c r="AC24" s="373"/>
      <c r="AD24" s="373"/>
      <c r="AE24" s="373"/>
      <c r="AF24" s="373"/>
      <c r="AG24" s="374"/>
      <c r="AH24" s="369">
        <v>109</v>
      </c>
      <c r="AI24" s="370"/>
      <c r="AJ24" s="370"/>
      <c r="AK24" s="370"/>
      <c r="AL24" s="371"/>
      <c r="AM24" s="369">
        <v>323294</v>
      </c>
      <c r="AN24" s="370"/>
      <c r="AO24" s="370"/>
      <c r="AP24" s="370"/>
      <c r="AQ24" s="370"/>
      <c r="AR24" s="371"/>
      <c r="AS24" s="369">
        <v>2966</v>
      </c>
      <c r="AT24" s="370"/>
      <c r="AU24" s="370"/>
      <c r="AV24" s="370"/>
      <c r="AW24" s="370"/>
      <c r="AX24" s="429"/>
      <c r="AY24" s="389" t="s">
        <v>174</v>
      </c>
      <c r="AZ24" s="390"/>
      <c r="BA24" s="390"/>
      <c r="BB24" s="390"/>
      <c r="BC24" s="390"/>
      <c r="BD24" s="390"/>
      <c r="BE24" s="390"/>
      <c r="BF24" s="390"/>
      <c r="BG24" s="390"/>
      <c r="BH24" s="390"/>
      <c r="BI24" s="390"/>
      <c r="BJ24" s="390"/>
      <c r="BK24" s="390"/>
      <c r="BL24" s="390"/>
      <c r="BM24" s="391"/>
      <c r="BN24" s="416">
        <v>6069962</v>
      </c>
      <c r="BO24" s="417"/>
      <c r="BP24" s="417"/>
      <c r="BQ24" s="417"/>
      <c r="BR24" s="417"/>
      <c r="BS24" s="417"/>
      <c r="BT24" s="417"/>
      <c r="BU24" s="418"/>
      <c r="BV24" s="416">
        <v>5986303</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175</v>
      </c>
      <c r="F25" s="373"/>
      <c r="G25" s="373"/>
      <c r="H25" s="373"/>
      <c r="I25" s="373"/>
      <c r="J25" s="373"/>
      <c r="K25" s="374"/>
      <c r="L25" s="369">
        <v>1</v>
      </c>
      <c r="M25" s="370"/>
      <c r="N25" s="370"/>
      <c r="O25" s="370"/>
      <c r="P25" s="371"/>
      <c r="Q25" s="369">
        <v>5910</v>
      </c>
      <c r="R25" s="370"/>
      <c r="S25" s="370"/>
      <c r="T25" s="370"/>
      <c r="U25" s="370"/>
      <c r="V25" s="371"/>
      <c r="W25" s="459"/>
      <c r="X25" s="396"/>
      <c r="Y25" s="397"/>
      <c r="Z25" s="372" t="s">
        <v>176</v>
      </c>
      <c r="AA25" s="373"/>
      <c r="AB25" s="373"/>
      <c r="AC25" s="373"/>
      <c r="AD25" s="373"/>
      <c r="AE25" s="373"/>
      <c r="AF25" s="373"/>
      <c r="AG25" s="374"/>
      <c r="AH25" s="369" t="s">
        <v>138</v>
      </c>
      <c r="AI25" s="370"/>
      <c r="AJ25" s="370"/>
      <c r="AK25" s="370"/>
      <c r="AL25" s="371"/>
      <c r="AM25" s="369" t="s">
        <v>138</v>
      </c>
      <c r="AN25" s="370"/>
      <c r="AO25" s="370"/>
      <c r="AP25" s="370"/>
      <c r="AQ25" s="370"/>
      <c r="AR25" s="371"/>
      <c r="AS25" s="369" t="s">
        <v>138</v>
      </c>
      <c r="AT25" s="370"/>
      <c r="AU25" s="370"/>
      <c r="AV25" s="370"/>
      <c r="AW25" s="370"/>
      <c r="AX25" s="429"/>
      <c r="AY25" s="442" t="s">
        <v>177</v>
      </c>
      <c r="AZ25" s="443"/>
      <c r="BA25" s="443"/>
      <c r="BB25" s="443"/>
      <c r="BC25" s="443"/>
      <c r="BD25" s="443"/>
      <c r="BE25" s="443"/>
      <c r="BF25" s="443"/>
      <c r="BG25" s="443"/>
      <c r="BH25" s="443"/>
      <c r="BI25" s="443"/>
      <c r="BJ25" s="443"/>
      <c r="BK25" s="443"/>
      <c r="BL25" s="443"/>
      <c r="BM25" s="444"/>
      <c r="BN25" s="445">
        <v>1335298</v>
      </c>
      <c r="BO25" s="446"/>
      <c r="BP25" s="446"/>
      <c r="BQ25" s="446"/>
      <c r="BR25" s="446"/>
      <c r="BS25" s="446"/>
      <c r="BT25" s="446"/>
      <c r="BU25" s="447"/>
      <c r="BV25" s="445">
        <v>1828803</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178</v>
      </c>
      <c r="F26" s="373"/>
      <c r="G26" s="373"/>
      <c r="H26" s="373"/>
      <c r="I26" s="373"/>
      <c r="J26" s="373"/>
      <c r="K26" s="374"/>
      <c r="L26" s="369">
        <v>1</v>
      </c>
      <c r="M26" s="370"/>
      <c r="N26" s="370"/>
      <c r="O26" s="370"/>
      <c r="P26" s="371"/>
      <c r="Q26" s="369">
        <v>5550</v>
      </c>
      <c r="R26" s="370"/>
      <c r="S26" s="370"/>
      <c r="T26" s="370"/>
      <c r="U26" s="370"/>
      <c r="V26" s="371"/>
      <c r="W26" s="459"/>
      <c r="X26" s="396"/>
      <c r="Y26" s="397"/>
      <c r="Z26" s="372" t="s">
        <v>179</v>
      </c>
      <c r="AA26" s="427"/>
      <c r="AB26" s="427"/>
      <c r="AC26" s="427"/>
      <c r="AD26" s="427"/>
      <c r="AE26" s="427"/>
      <c r="AF26" s="427"/>
      <c r="AG26" s="428"/>
      <c r="AH26" s="369" t="s">
        <v>138</v>
      </c>
      <c r="AI26" s="370"/>
      <c r="AJ26" s="370"/>
      <c r="AK26" s="370"/>
      <c r="AL26" s="371"/>
      <c r="AM26" s="369" t="s">
        <v>138</v>
      </c>
      <c r="AN26" s="370"/>
      <c r="AO26" s="370"/>
      <c r="AP26" s="370"/>
      <c r="AQ26" s="370"/>
      <c r="AR26" s="371"/>
      <c r="AS26" s="369" t="s">
        <v>138</v>
      </c>
      <c r="AT26" s="370"/>
      <c r="AU26" s="370"/>
      <c r="AV26" s="370"/>
      <c r="AW26" s="370"/>
      <c r="AX26" s="429"/>
      <c r="AY26" s="456" t="s">
        <v>180</v>
      </c>
      <c r="AZ26" s="376"/>
      <c r="BA26" s="376"/>
      <c r="BB26" s="376"/>
      <c r="BC26" s="376"/>
      <c r="BD26" s="376"/>
      <c r="BE26" s="376"/>
      <c r="BF26" s="376"/>
      <c r="BG26" s="376"/>
      <c r="BH26" s="376"/>
      <c r="BI26" s="376"/>
      <c r="BJ26" s="376"/>
      <c r="BK26" s="376"/>
      <c r="BL26" s="376"/>
      <c r="BM26" s="457"/>
      <c r="BN26" s="416" t="s">
        <v>138</v>
      </c>
      <c r="BO26" s="417"/>
      <c r="BP26" s="417"/>
      <c r="BQ26" s="417"/>
      <c r="BR26" s="417"/>
      <c r="BS26" s="417"/>
      <c r="BT26" s="417"/>
      <c r="BU26" s="418"/>
      <c r="BV26" s="416" t="s">
        <v>138</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181</v>
      </c>
      <c r="F27" s="373"/>
      <c r="G27" s="373"/>
      <c r="H27" s="373"/>
      <c r="I27" s="373"/>
      <c r="J27" s="373"/>
      <c r="K27" s="374"/>
      <c r="L27" s="369">
        <v>1</v>
      </c>
      <c r="M27" s="370"/>
      <c r="N27" s="370"/>
      <c r="O27" s="370"/>
      <c r="P27" s="371"/>
      <c r="Q27" s="369">
        <v>2760</v>
      </c>
      <c r="R27" s="370"/>
      <c r="S27" s="370"/>
      <c r="T27" s="370"/>
      <c r="U27" s="370"/>
      <c r="V27" s="371"/>
      <c r="W27" s="459"/>
      <c r="X27" s="396"/>
      <c r="Y27" s="397"/>
      <c r="Z27" s="372" t="s">
        <v>182</v>
      </c>
      <c r="AA27" s="373"/>
      <c r="AB27" s="373"/>
      <c r="AC27" s="373"/>
      <c r="AD27" s="373"/>
      <c r="AE27" s="373"/>
      <c r="AF27" s="373"/>
      <c r="AG27" s="374"/>
      <c r="AH27" s="369">
        <v>13</v>
      </c>
      <c r="AI27" s="370"/>
      <c r="AJ27" s="370"/>
      <c r="AK27" s="370"/>
      <c r="AL27" s="371"/>
      <c r="AM27" s="369">
        <v>39226</v>
      </c>
      <c r="AN27" s="370"/>
      <c r="AO27" s="370"/>
      <c r="AP27" s="370"/>
      <c r="AQ27" s="370"/>
      <c r="AR27" s="371"/>
      <c r="AS27" s="369">
        <v>3017</v>
      </c>
      <c r="AT27" s="370"/>
      <c r="AU27" s="370"/>
      <c r="AV27" s="370"/>
      <c r="AW27" s="370"/>
      <c r="AX27" s="429"/>
      <c r="AY27" s="453" t="s">
        <v>183</v>
      </c>
      <c r="AZ27" s="454"/>
      <c r="BA27" s="454"/>
      <c r="BB27" s="454"/>
      <c r="BC27" s="454"/>
      <c r="BD27" s="454"/>
      <c r="BE27" s="454"/>
      <c r="BF27" s="454"/>
      <c r="BG27" s="454"/>
      <c r="BH27" s="454"/>
      <c r="BI27" s="454"/>
      <c r="BJ27" s="454"/>
      <c r="BK27" s="454"/>
      <c r="BL27" s="454"/>
      <c r="BM27" s="455"/>
      <c r="BN27" s="450">
        <v>2275</v>
      </c>
      <c r="BO27" s="451"/>
      <c r="BP27" s="451"/>
      <c r="BQ27" s="451"/>
      <c r="BR27" s="451"/>
      <c r="BS27" s="451"/>
      <c r="BT27" s="451"/>
      <c r="BU27" s="452"/>
      <c r="BV27" s="450">
        <v>2275</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184</v>
      </c>
      <c r="F28" s="373"/>
      <c r="G28" s="373"/>
      <c r="H28" s="373"/>
      <c r="I28" s="373"/>
      <c r="J28" s="373"/>
      <c r="K28" s="374"/>
      <c r="L28" s="369">
        <v>1</v>
      </c>
      <c r="M28" s="370"/>
      <c r="N28" s="370"/>
      <c r="O28" s="370"/>
      <c r="P28" s="371"/>
      <c r="Q28" s="369">
        <v>2300</v>
      </c>
      <c r="R28" s="370"/>
      <c r="S28" s="370"/>
      <c r="T28" s="370"/>
      <c r="U28" s="370"/>
      <c r="V28" s="371"/>
      <c r="W28" s="459"/>
      <c r="X28" s="396"/>
      <c r="Y28" s="397"/>
      <c r="Z28" s="372" t="s">
        <v>185</v>
      </c>
      <c r="AA28" s="373"/>
      <c r="AB28" s="373"/>
      <c r="AC28" s="373"/>
      <c r="AD28" s="373"/>
      <c r="AE28" s="373"/>
      <c r="AF28" s="373"/>
      <c r="AG28" s="374"/>
      <c r="AH28" s="369" t="s">
        <v>138</v>
      </c>
      <c r="AI28" s="370"/>
      <c r="AJ28" s="370"/>
      <c r="AK28" s="370"/>
      <c r="AL28" s="371"/>
      <c r="AM28" s="369" t="s">
        <v>138</v>
      </c>
      <c r="AN28" s="370"/>
      <c r="AO28" s="370"/>
      <c r="AP28" s="370"/>
      <c r="AQ28" s="370"/>
      <c r="AR28" s="371"/>
      <c r="AS28" s="369" t="s">
        <v>138</v>
      </c>
      <c r="AT28" s="370"/>
      <c r="AU28" s="370"/>
      <c r="AV28" s="370"/>
      <c r="AW28" s="370"/>
      <c r="AX28" s="429"/>
      <c r="AY28" s="433" t="s">
        <v>186</v>
      </c>
      <c r="AZ28" s="434"/>
      <c r="BA28" s="434"/>
      <c r="BB28" s="435"/>
      <c r="BC28" s="442" t="s">
        <v>48</v>
      </c>
      <c r="BD28" s="443"/>
      <c r="BE28" s="443"/>
      <c r="BF28" s="443"/>
      <c r="BG28" s="443"/>
      <c r="BH28" s="443"/>
      <c r="BI28" s="443"/>
      <c r="BJ28" s="443"/>
      <c r="BK28" s="443"/>
      <c r="BL28" s="443"/>
      <c r="BM28" s="444"/>
      <c r="BN28" s="445">
        <v>1462674</v>
      </c>
      <c r="BO28" s="446"/>
      <c r="BP28" s="446"/>
      <c r="BQ28" s="446"/>
      <c r="BR28" s="446"/>
      <c r="BS28" s="446"/>
      <c r="BT28" s="446"/>
      <c r="BU28" s="447"/>
      <c r="BV28" s="445">
        <v>1240694</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187</v>
      </c>
      <c r="F29" s="373"/>
      <c r="G29" s="373"/>
      <c r="H29" s="373"/>
      <c r="I29" s="373"/>
      <c r="J29" s="373"/>
      <c r="K29" s="374"/>
      <c r="L29" s="369">
        <v>11</v>
      </c>
      <c r="M29" s="370"/>
      <c r="N29" s="370"/>
      <c r="O29" s="370"/>
      <c r="P29" s="371"/>
      <c r="Q29" s="369">
        <v>2150</v>
      </c>
      <c r="R29" s="370"/>
      <c r="S29" s="370"/>
      <c r="T29" s="370"/>
      <c r="U29" s="370"/>
      <c r="V29" s="371"/>
      <c r="W29" s="460"/>
      <c r="X29" s="461"/>
      <c r="Y29" s="462"/>
      <c r="Z29" s="372" t="s">
        <v>188</v>
      </c>
      <c r="AA29" s="373"/>
      <c r="AB29" s="373"/>
      <c r="AC29" s="373"/>
      <c r="AD29" s="373"/>
      <c r="AE29" s="373"/>
      <c r="AF29" s="373"/>
      <c r="AG29" s="374"/>
      <c r="AH29" s="369">
        <v>122</v>
      </c>
      <c r="AI29" s="370"/>
      <c r="AJ29" s="370"/>
      <c r="AK29" s="370"/>
      <c r="AL29" s="371"/>
      <c r="AM29" s="369">
        <v>362520</v>
      </c>
      <c r="AN29" s="370"/>
      <c r="AO29" s="370"/>
      <c r="AP29" s="370"/>
      <c r="AQ29" s="370"/>
      <c r="AR29" s="371"/>
      <c r="AS29" s="369">
        <v>2971</v>
      </c>
      <c r="AT29" s="370"/>
      <c r="AU29" s="370"/>
      <c r="AV29" s="370"/>
      <c r="AW29" s="370"/>
      <c r="AX29" s="429"/>
      <c r="AY29" s="436"/>
      <c r="AZ29" s="437"/>
      <c r="BA29" s="437"/>
      <c r="BB29" s="438"/>
      <c r="BC29" s="430" t="s">
        <v>189</v>
      </c>
      <c r="BD29" s="431"/>
      <c r="BE29" s="431"/>
      <c r="BF29" s="431"/>
      <c r="BG29" s="431"/>
      <c r="BH29" s="431"/>
      <c r="BI29" s="431"/>
      <c r="BJ29" s="431"/>
      <c r="BK29" s="431"/>
      <c r="BL29" s="431"/>
      <c r="BM29" s="432"/>
      <c r="BN29" s="416">
        <v>176917</v>
      </c>
      <c r="BO29" s="417"/>
      <c r="BP29" s="417"/>
      <c r="BQ29" s="417"/>
      <c r="BR29" s="417"/>
      <c r="BS29" s="417"/>
      <c r="BT29" s="417"/>
      <c r="BU29" s="418"/>
      <c r="BV29" s="416">
        <v>106724</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190</v>
      </c>
      <c r="X30" s="384"/>
      <c r="Y30" s="384"/>
      <c r="Z30" s="384"/>
      <c r="AA30" s="384"/>
      <c r="AB30" s="384"/>
      <c r="AC30" s="384"/>
      <c r="AD30" s="384"/>
      <c r="AE30" s="384"/>
      <c r="AF30" s="384"/>
      <c r="AG30" s="385"/>
      <c r="AH30" s="386">
        <v>98</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207667</v>
      </c>
      <c r="BO30" s="451"/>
      <c r="BP30" s="451"/>
      <c r="BQ30" s="451"/>
      <c r="BR30" s="451"/>
      <c r="BS30" s="451"/>
      <c r="BT30" s="451"/>
      <c r="BU30" s="452"/>
      <c r="BV30" s="450">
        <v>174213</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191</v>
      </c>
      <c r="D32" s="375"/>
      <c r="E32" s="375"/>
      <c r="F32" s="375"/>
      <c r="G32" s="375"/>
      <c r="H32" s="375"/>
      <c r="I32" s="375"/>
      <c r="J32" s="375"/>
      <c r="K32" s="375"/>
      <c r="L32" s="375"/>
      <c r="M32" s="375"/>
      <c r="N32" s="375"/>
      <c r="O32" s="375"/>
      <c r="P32" s="375"/>
      <c r="Q32" s="375"/>
      <c r="R32" s="375"/>
      <c r="S32" s="375"/>
      <c r="U32" s="376" t="s">
        <v>192</v>
      </c>
      <c r="V32" s="376"/>
      <c r="W32" s="376"/>
      <c r="X32" s="376"/>
      <c r="Y32" s="376"/>
      <c r="Z32" s="376"/>
      <c r="AA32" s="376"/>
      <c r="AB32" s="376"/>
      <c r="AC32" s="376"/>
      <c r="AD32" s="376"/>
      <c r="AE32" s="376"/>
      <c r="AF32" s="376"/>
      <c r="AG32" s="376"/>
      <c r="AH32" s="376"/>
      <c r="AI32" s="376"/>
      <c r="AJ32" s="376"/>
      <c r="AK32" s="376"/>
      <c r="AM32" s="376" t="s">
        <v>193</v>
      </c>
      <c r="AN32" s="376"/>
      <c r="AO32" s="376"/>
      <c r="AP32" s="376"/>
      <c r="AQ32" s="376"/>
      <c r="AR32" s="376"/>
      <c r="AS32" s="376"/>
      <c r="AT32" s="376"/>
      <c r="AU32" s="376"/>
      <c r="AV32" s="376"/>
      <c r="AW32" s="376"/>
      <c r="AX32" s="376"/>
      <c r="AY32" s="376"/>
      <c r="AZ32" s="376"/>
      <c r="BA32" s="376"/>
      <c r="BB32" s="376"/>
      <c r="BC32" s="376"/>
      <c r="BE32" s="376" t="s">
        <v>194</v>
      </c>
      <c r="BF32" s="376"/>
      <c r="BG32" s="376"/>
      <c r="BH32" s="376"/>
      <c r="BI32" s="376"/>
      <c r="BJ32" s="376"/>
      <c r="BK32" s="376"/>
      <c r="BL32" s="376"/>
      <c r="BM32" s="376"/>
      <c r="BN32" s="376"/>
      <c r="BO32" s="376"/>
      <c r="BP32" s="376"/>
      <c r="BQ32" s="376"/>
      <c r="BR32" s="376"/>
      <c r="BS32" s="376"/>
      <c r="BT32" s="376"/>
      <c r="BU32" s="376"/>
      <c r="BW32" s="376" t="s">
        <v>195</v>
      </c>
      <c r="BX32" s="376"/>
      <c r="BY32" s="376"/>
      <c r="BZ32" s="376"/>
      <c r="CA32" s="376"/>
      <c r="CB32" s="376"/>
      <c r="CC32" s="376"/>
      <c r="CD32" s="376"/>
      <c r="CE32" s="376"/>
      <c r="CF32" s="376"/>
      <c r="CG32" s="376"/>
      <c r="CH32" s="376"/>
      <c r="CI32" s="376"/>
      <c r="CJ32" s="376"/>
      <c r="CK32" s="376"/>
      <c r="CL32" s="376"/>
      <c r="CM32" s="376"/>
      <c r="CO32" s="376" t="s">
        <v>196</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197</v>
      </c>
      <c r="D33" s="368"/>
      <c r="E33" s="367" t="s">
        <v>198</v>
      </c>
      <c r="F33" s="367"/>
      <c r="G33" s="367"/>
      <c r="H33" s="367"/>
      <c r="I33" s="367"/>
      <c r="J33" s="367"/>
      <c r="K33" s="367"/>
      <c r="L33" s="367"/>
      <c r="M33" s="367"/>
      <c r="N33" s="367"/>
      <c r="O33" s="367"/>
      <c r="P33" s="367"/>
      <c r="Q33" s="367"/>
      <c r="R33" s="367"/>
      <c r="S33" s="367"/>
      <c r="T33" s="203"/>
      <c r="U33" s="368" t="s">
        <v>197</v>
      </c>
      <c r="V33" s="368"/>
      <c r="W33" s="367" t="s">
        <v>198</v>
      </c>
      <c r="X33" s="367"/>
      <c r="Y33" s="367"/>
      <c r="Z33" s="367"/>
      <c r="AA33" s="367"/>
      <c r="AB33" s="367"/>
      <c r="AC33" s="367"/>
      <c r="AD33" s="367"/>
      <c r="AE33" s="367"/>
      <c r="AF33" s="367"/>
      <c r="AG33" s="367"/>
      <c r="AH33" s="367"/>
      <c r="AI33" s="367"/>
      <c r="AJ33" s="367"/>
      <c r="AK33" s="367"/>
      <c r="AL33" s="203"/>
      <c r="AM33" s="368" t="s">
        <v>197</v>
      </c>
      <c r="AN33" s="368"/>
      <c r="AO33" s="367" t="s">
        <v>198</v>
      </c>
      <c r="AP33" s="367"/>
      <c r="AQ33" s="367"/>
      <c r="AR33" s="367"/>
      <c r="AS33" s="367"/>
      <c r="AT33" s="367"/>
      <c r="AU33" s="367"/>
      <c r="AV33" s="367"/>
      <c r="AW33" s="367"/>
      <c r="AX33" s="367"/>
      <c r="AY33" s="367"/>
      <c r="AZ33" s="367"/>
      <c r="BA33" s="367"/>
      <c r="BB33" s="367"/>
      <c r="BC33" s="367"/>
      <c r="BD33" s="204"/>
      <c r="BE33" s="367" t="s">
        <v>199</v>
      </c>
      <c r="BF33" s="367"/>
      <c r="BG33" s="367" t="s">
        <v>200</v>
      </c>
      <c r="BH33" s="367"/>
      <c r="BI33" s="367"/>
      <c r="BJ33" s="367"/>
      <c r="BK33" s="367"/>
      <c r="BL33" s="367"/>
      <c r="BM33" s="367"/>
      <c r="BN33" s="367"/>
      <c r="BO33" s="367"/>
      <c r="BP33" s="367"/>
      <c r="BQ33" s="367"/>
      <c r="BR33" s="367"/>
      <c r="BS33" s="367"/>
      <c r="BT33" s="367"/>
      <c r="BU33" s="367"/>
      <c r="BV33" s="204"/>
      <c r="BW33" s="368" t="s">
        <v>199</v>
      </c>
      <c r="BX33" s="368"/>
      <c r="BY33" s="367" t="s">
        <v>201</v>
      </c>
      <c r="BZ33" s="367"/>
      <c r="CA33" s="367"/>
      <c r="CB33" s="367"/>
      <c r="CC33" s="367"/>
      <c r="CD33" s="367"/>
      <c r="CE33" s="367"/>
      <c r="CF33" s="367"/>
      <c r="CG33" s="367"/>
      <c r="CH33" s="367"/>
      <c r="CI33" s="367"/>
      <c r="CJ33" s="367"/>
      <c r="CK33" s="367"/>
      <c r="CL33" s="367"/>
      <c r="CM33" s="367"/>
      <c r="CN33" s="203"/>
      <c r="CO33" s="368" t="s">
        <v>197</v>
      </c>
      <c r="CP33" s="368"/>
      <c r="CQ33" s="367" t="s">
        <v>202</v>
      </c>
      <c r="CR33" s="367"/>
      <c r="CS33" s="367"/>
      <c r="CT33" s="367"/>
      <c r="CU33" s="367"/>
      <c r="CV33" s="367"/>
      <c r="CW33" s="367"/>
      <c r="CX33" s="367"/>
      <c r="CY33" s="367"/>
      <c r="CZ33" s="367"/>
      <c r="DA33" s="367"/>
      <c r="DB33" s="367"/>
      <c r="DC33" s="367"/>
      <c r="DD33" s="367"/>
      <c r="DE33" s="367"/>
      <c r="DF33" s="203"/>
      <c r="DG33" s="366" t="s">
        <v>203</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2</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78"/>
      <c r="AM34" s="364">
        <f>IF(AO34="","",MAX(C34:D43,U34:V43)+1)</f>
        <v>4</v>
      </c>
      <c r="AN34" s="364"/>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78"/>
      <c r="BE34" s="364" t="str">
        <f>IF(BG34="","",MAX(C34:D43,U34:V43,AM34:AN43)+1)</f>
        <v/>
      </c>
      <c r="BF34" s="364"/>
      <c r="BG34" s="365"/>
      <c r="BH34" s="365"/>
      <c r="BI34" s="365"/>
      <c r="BJ34" s="365"/>
      <c r="BK34" s="365"/>
      <c r="BL34" s="365"/>
      <c r="BM34" s="365"/>
      <c r="BN34" s="365"/>
      <c r="BO34" s="365"/>
      <c r="BP34" s="365"/>
      <c r="BQ34" s="365"/>
      <c r="BR34" s="365"/>
      <c r="BS34" s="365"/>
      <c r="BT34" s="365"/>
      <c r="BU34" s="365"/>
      <c r="BV34" s="178"/>
      <c r="BW34" s="364">
        <f>IF(BY34="","",MAX(C34:D43,U34:V43,AM34:AN43,BE34:BF43)+1)</f>
        <v>6</v>
      </c>
      <c r="BX34" s="364"/>
      <c r="BY34" s="365" t="str">
        <f>IF('各会計、関係団体の財政状況及び健全化判断比率'!B68="","",'各会計、関係団体の財政状況及び健全化判断比率'!B68)</f>
        <v>沖縄県市町村総合事務組合</v>
      </c>
      <c r="BZ34" s="365"/>
      <c r="CA34" s="365"/>
      <c r="CB34" s="365"/>
      <c r="CC34" s="365"/>
      <c r="CD34" s="365"/>
      <c r="CE34" s="365"/>
      <c r="CF34" s="365"/>
      <c r="CG34" s="365"/>
      <c r="CH34" s="365"/>
      <c r="CI34" s="365"/>
      <c r="CJ34" s="365"/>
      <c r="CK34" s="365"/>
      <c r="CL34" s="365"/>
      <c r="CM34" s="365"/>
      <c r="CN34" s="178"/>
      <c r="CO34" s="364" t="str">
        <f>IF(CQ34="","",MAX(C34:D43,U34:V43,AM34:AN43,BE34:BF43,BW34:BX43)+1)</f>
        <v/>
      </c>
      <c r="CP34" s="364"/>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78"/>
      <c r="U35" s="364">
        <f>IF(W35="","",U34+1)</f>
        <v>3</v>
      </c>
      <c r="V35" s="364"/>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78"/>
      <c r="AM35" s="364">
        <f t="shared" ref="AM35:AM43" si="0">IF(AO35="","",AM34+1)</f>
        <v>5</v>
      </c>
      <c r="AN35" s="364"/>
      <c r="AO35" s="365" t="str">
        <f>IF('各会計、関係団体の財政状況及び健全化判断比率'!B31="","",'各会計、関係団体の財政状況及び健全化判断比率'!B31)</f>
        <v>下水道事業会計</v>
      </c>
      <c r="AP35" s="365"/>
      <c r="AQ35" s="365"/>
      <c r="AR35" s="365"/>
      <c r="AS35" s="365"/>
      <c r="AT35" s="365"/>
      <c r="AU35" s="365"/>
      <c r="AV35" s="365"/>
      <c r="AW35" s="365"/>
      <c r="AX35" s="365"/>
      <c r="AY35" s="365"/>
      <c r="AZ35" s="365"/>
      <c r="BA35" s="365"/>
      <c r="BB35" s="365"/>
      <c r="BC35" s="365"/>
      <c r="BD35" s="178"/>
      <c r="BE35" s="364" t="str">
        <f t="shared" ref="BE35:BE43" si="1">IF(BG35="","",BE34+1)</f>
        <v/>
      </c>
      <c r="BF35" s="364"/>
      <c r="BG35" s="365"/>
      <c r="BH35" s="365"/>
      <c r="BI35" s="365"/>
      <c r="BJ35" s="365"/>
      <c r="BK35" s="365"/>
      <c r="BL35" s="365"/>
      <c r="BM35" s="365"/>
      <c r="BN35" s="365"/>
      <c r="BO35" s="365"/>
      <c r="BP35" s="365"/>
      <c r="BQ35" s="365"/>
      <c r="BR35" s="365"/>
      <c r="BS35" s="365"/>
      <c r="BT35" s="365"/>
      <c r="BU35" s="365"/>
      <c r="BV35" s="178"/>
      <c r="BW35" s="364">
        <f t="shared" ref="BW35:BW43" si="2">IF(BY35="","",BW34+1)</f>
        <v>7</v>
      </c>
      <c r="BX35" s="364"/>
      <c r="BY35" s="365" t="str">
        <f>IF('各会計、関係団体の財政状況及び健全化判断比率'!B69="","",'各会計、関係団体の財政状況及び健全化判断比率'!B69)</f>
        <v>東部消防組合</v>
      </c>
      <c r="BZ35" s="365"/>
      <c r="CA35" s="365"/>
      <c r="CB35" s="365"/>
      <c r="CC35" s="365"/>
      <c r="CD35" s="365"/>
      <c r="CE35" s="365"/>
      <c r="CF35" s="365"/>
      <c r="CG35" s="365"/>
      <c r="CH35" s="365"/>
      <c r="CI35" s="365"/>
      <c r="CJ35" s="365"/>
      <c r="CK35" s="365"/>
      <c r="CL35" s="365"/>
      <c r="CM35" s="365"/>
      <c r="CN35" s="178"/>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t="str">
        <f t="shared" ref="U36:U43" si="4">IF(W36="","",U35+1)</f>
        <v/>
      </c>
      <c r="V36" s="364"/>
      <c r="W36" s="365"/>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8</v>
      </c>
      <c r="BX36" s="364"/>
      <c r="BY36" s="365" t="str">
        <f>IF('各会計、関係団体の財政状況及び健全化判断比率'!B70="","",'各会計、関係団体の財政状況及び健全化判断比率'!B70)</f>
        <v>南部広域行政組合</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9</v>
      </c>
      <c r="BX37" s="364"/>
      <c r="BY37" s="365" t="str">
        <f>IF('各会計、関係団体の財政状況及び健全化判断比率'!B71="","",'各会計、関係団体の財政状況及び健全化判断比率'!B71)</f>
        <v>南部広域市町村圏事務組合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10</v>
      </c>
      <c r="BX38" s="364"/>
      <c r="BY38" s="365" t="str">
        <f>IF('各会計、関係団体の財政状況及び健全化判断比率'!B72="","",'各会計、関係団体の財政状況及び健全化判断比率'!B72)</f>
        <v>沖縄県介護保険広域連合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11</v>
      </c>
      <c r="BX39" s="364"/>
      <c r="BY39" s="365" t="str">
        <f>IF('各会計、関係団体の財政状況及び健全化判断比率'!B73="","",'各会計、関係団体の財政状況及び健全化判断比率'!B73)</f>
        <v>沖縄県後期高齢者医療広域連合</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12</v>
      </c>
      <c r="BX40" s="364"/>
      <c r="BY40" s="365" t="str">
        <f>IF('各会計、関係団体の財政状況及び健全化判断比率'!B74="","",'各会計、関係団体の財政状況及び健全化判断比率'!B74)</f>
        <v>沖縄県市町村自治会館管理組合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1" t="s">
        <v>205</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206</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207</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208</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209</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210</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211</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row r="54" spans="5:113" x14ac:dyDescent="0.15"/>
    <row r="55" spans="5:113" x14ac:dyDescent="0.15"/>
    <row r="56" spans="5:113" x14ac:dyDescent="0.15"/>
  </sheetData>
  <sheetProtection algorithmName="SHA-512" hashValue="TU31Zwan3Pwa5lkJB8aDecY8vrREPQl8FTu3vOvaD9NtyQoJx2QB0GPV3wJhu/ydr/L5jY+t38H1gdLRhnxXxQ==" saltValue="W7wtEEHkWHYi5RTuivkZO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47" t="s">
        <v>574</v>
      </c>
      <c r="D34" s="1147"/>
      <c r="E34" s="1148"/>
      <c r="F34" s="32">
        <v>4.05</v>
      </c>
      <c r="G34" s="33">
        <v>2.34</v>
      </c>
      <c r="H34" s="33">
        <v>1.28</v>
      </c>
      <c r="I34" s="33">
        <v>2.59</v>
      </c>
      <c r="J34" s="34">
        <v>9.25</v>
      </c>
      <c r="K34" s="22"/>
      <c r="L34" s="22"/>
      <c r="M34" s="22"/>
      <c r="N34" s="22"/>
      <c r="O34" s="22"/>
      <c r="P34" s="22"/>
    </row>
    <row r="35" spans="1:16" ht="39" customHeight="1" x14ac:dyDescent="0.15">
      <c r="A35" s="22"/>
      <c r="B35" s="35"/>
      <c r="C35" s="1141" t="s">
        <v>575</v>
      </c>
      <c r="D35" s="1142"/>
      <c r="E35" s="1143"/>
      <c r="F35" s="36">
        <v>6.49</v>
      </c>
      <c r="G35" s="37">
        <v>6.05</v>
      </c>
      <c r="H35" s="37">
        <v>6.13</v>
      </c>
      <c r="I35" s="37">
        <v>6.97</v>
      </c>
      <c r="J35" s="38">
        <v>7.58</v>
      </c>
      <c r="K35" s="22"/>
      <c r="L35" s="22"/>
      <c r="M35" s="22"/>
      <c r="N35" s="22"/>
      <c r="O35" s="22"/>
      <c r="P35" s="22"/>
    </row>
    <row r="36" spans="1:16" ht="39" customHeight="1" x14ac:dyDescent="0.15">
      <c r="A36" s="22"/>
      <c r="B36" s="35"/>
      <c r="C36" s="1141" t="s">
        <v>576</v>
      </c>
      <c r="D36" s="1142"/>
      <c r="E36" s="1143"/>
      <c r="F36" s="36" t="s">
        <v>524</v>
      </c>
      <c r="G36" s="37" t="s">
        <v>524</v>
      </c>
      <c r="H36" s="37" t="s">
        <v>524</v>
      </c>
      <c r="I36" s="37" t="s">
        <v>524</v>
      </c>
      <c r="J36" s="38">
        <v>1.03</v>
      </c>
      <c r="K36" s="22"/>
      <c r="L36" s="22"/>
      <c r="M36" s="22"/>
      <c r="N36" s="22"/>
      <c r="O36" s="22"/>
      <c r="P36" s="22"/>
    </row>
    <row r="37" spans="1:16" ht="39" customHeight="1" x14ac:dyDescent="0.15">
      <c r="A37" s="22"/>
      <c r="B37" s="35"/>
      <c r="C37" s="1141" t="s">
        <v>577</v>
      </c>
      <c r="D37" s="1142"/>
      <c r="E37" s="1143"/>
      <c r="F37" s="36">
        <v>7.0000000000000007E-2</v>
      </c>
      <c r="G37" s="37">
        <v>0.11</v>
      </c>
      <c r="H37" s="37">
        <v>7.0000000000000007E-2</v>
      </c>
      <c r="I37" s="37">
        <v>0.03</v>
      </c>
      <c r="J37" s="38">
        <v>0.09</v>
      </c>
      <c r="K37" s="22"/>
      <c r="L37" s="22"/>
      <c r="M37" s="22"/>
      <c r="N37" s="22"/>
      <c r="O37" s="22"/>
      <c r="P37" s="22"/>
    </row>
    <row r="38" spans="1:16" ht="39" customHeight="1" x14ac:dyDescent="0.15">
      <c r="A38" s="22"/>
      <c r="B38" s="35"/>
      <c r="C38" s="1141" t="s">
        <v>578</v>
      </c>
      <c r="D38" s="1142"/>
      <c r="E38" s="1143"/>
      <c r="F38" s="36">
        <v>0.01</v>
      </c>
      <c r="G38" s="37">
        <v>0.03</v>
      </c>
      <c r="H38" s="37">
        <v>0</v>
      </c>
      <c r="I38" s="37">
        <v>0.01</v>
      </c>
      <c r="J38" s="38">
        <v>0.01</v>
      </c>
      <c r="K38" s="22"/>
      <c r="L38" s="22"/>
      <c r="M38" s="22"/>
      <c r="N38" s="22"/>
      <c r="O38" s="22"/>
      <c r="P38" s="22"/>
    </row>
    <row r="39" spans="1:16" ht="39" customHeight="1" x14ac:dyDescent="0.15">
      <c r="A39" s="22"/>
      <c r="B39" s="35"/>
      <c r="C39" s="1141"/>
      <c r="D39" s="1142"/>
      <c r="E39" s="1143"/>
      <c r="F39" s="36"/>
      <c r="G39" s="37"/>
      <c r="H39" s="37"/>
      <c r="I39" s="37"/>
      <c r="J39" s="38"/>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579</v>
      </c>
      <c r="D42" s="1142"/>
      <c r="E42" s="1143"/>
      <c r="F42" s="36" t="s">
        <v>524</v>
      </c>
      <c r="G42" s="37" t="s">
        <v>524</v>
      </c>
      <c r="H42" s="37" t="s">
        <v>524</v>
      </c>
      <c r="I42" s="37" t="s">
        <v>524</v>
      </c>
      <c r="J42" s="38" t="s">
        <v>524</v>
      </c>
      <c r="K42" s="22"/>
      <c r="L42" s="22"/>
      <c r="M42" s="22"/>
      <c r="N42" s="22"/>
      <c r="O42" s="22"/>
      <c r="P42" s="22"/>
    </row>
    <row r="43" spans="1:16" ht="39" customHeight="1" thickBot="1" x14ac:dyDescent="0.2">
      <c r="A43" s="22"/>
      <c r="B43" s="40"/>
      <c r="C43" s="1144" t="s">
        <v>580</v>
      </c>
      <c r="D43" s="1145"/>
      <c r="E43" s="1146"/>
      <c r="F43" s="41">
        <v>0.12</v>
      </c>
      <c r="G43" s="42">
        <v>0.08</v>
      </c>
      <c r="H43" s="42">
        <v>0.14000000000000001</v>
      </c>
      <c r="I43" s="42">
        <v>0.51</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cKZNdZrKNqFz1289F+iFZbfDDd66bd9p4wU7fsm4TkSx0Es8+JKOlOJx6MYreKZi854aUhjCZRXkjIHCLCnGQ==" saltValue="jUK1z6bqbl3aHyDFiZOR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6"/>
  <sheetViews>
    <sheetView showGridLines="0" topLeftCell="A11" zoomScale="59" zoomScaleNormal="5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500</v>
      </c>
      <c r="L45" s="60">
        <v>527</v>
      </c>
      <c r="M45" s="60">
        <v>540</v>
      </c>
      <c r="N45" s="60">
        <v>563</v>
      </c>
      <c r="O45" s="61">
        <v>582</v>
      </c>
      <c r="P45" s="48"/>
      <c r="Q45" s="48"/>
      <c r="R45" s="48"/>
      <c r="S45" s="48"/>
      <c r="T45" s="48"/>
      <c r="U45" s="48"/>
    </row>
    <row r="46" spans="1:21" ht="30.75" customHeight="1" x14ac:dyDescent="0.15">
      <c r="A46" s="48"/>
      <c r="B46" s="1169"/>
      <c r="C46" s="1170"/>
      <c r="D46" s="62"/>
      <c r="E46" s="1151" t="s">
        <v>13</v>
      </c>
      <c r="F46" s="1151"/>
      <c r="G46" s="1151"/>
      <c r="H46" s="1151"/>
      <c r="I46" s="1151"/>
      <c r="J46" s="1152"/>
      <c r="K46" s="63" t="s">
        <v>524</v>
      </c>
      <c r="L46" s="64" t="s">
        <v>524</v>
      </c>
      <c r="M46" s="64" t="s">
        <v>524</v>
      </c>
      <c r="N46" s="64" t="s">
        <v>524</v>
      </c>
      <c r="O46" s="65" t="s">
        <v>524</v>
      </c>
      <c r="P46" s="48"/>
      <c r="Q46" s="48"/>
      <c r="R46" s="48"/>
      <c r="S46" s="48"/>
      <c r="T46" s="48"/>
      <c r="U46" s="48"/>
    </row>
    <row r="47" spans="1:21" ht="30.75" customHeight="1" x14ac:dyDescent="0.15">
      <c r="A47" s="48"/>
      <c r="B47" s="1169"/>
      <c r="C47" s="1170"/>
      <c r="D47" s="62"/>
      <c r="E47" s="1151" t="s">
        <v>14</v>
      </c>
      <c r="F47" s="1151"/>
      <c r="G47" s="1151"/>
      <c r="H47" s="1151"/>
      <c r="I47" s="1151"/>
      <c r="J47" s="1152"/>
      <c r="K47" s="63" t="s">
        <v>524</v>
      </c>
      <c r="L47" s="64" t="s">
        <v>524</v>
      </c>
      <c r="M47" s="64" t="s">
        <v>524</v>
      </c>
      <c r="N47" s="64" t="s">
        <v>524</v>
      </c>
      <c r="O47" s="65" t="s">
        <v>524</v>
      </c>
      <c r="P47" s="48"/>
      <c r="Q47" s="48"/>
      <c r="R47" s="48"/>
      <c r="S47" s="48"/>
      <c r="T47" s="48"/>
      <c r="U47" s="48"/>
    </row>
    <row r="48" spans="1:21" ht="30.75" customHeight="1" x14ac:dyDescent="0.15">
      <c r="A48" s="48"/>
      <c r="B48" s="1169"/>
      <c r="C48" s="1170"/>
      <c r="D48" s="62"/>
      <c r="E48" s="1151" t="s">
        <v>15</v>
      </c>
      <c r="F48" s="1151"/>
      <c r="G48" s="1151"/>
      <c r="H48" s="1151"/>
      <c r="I48" s="1151"/>
      <c r="J48" s="1152"/>
      <c r="K48" s="63">
        <v>132</v>
      </c>
      <c r="L48" s="64">
        <v>144</v>
      </c>
      <c r="M48" s="64">
        <v>146</v>
      </c>
      <c r="N48" s="64">
        <v>167</v>
      </c>
      <c r="O48" s="65">
        <v>166</v>
      </c>
      <c r="P48" s="48"/>
      <c r="Q48" s="48"/>
      <c r="R48" s="48"/>
      <c r="S48" s="48"/>
      <c r="T48" s="48"/>
      <c r="U48" s="48"/>
    </row>
    <row r="49" spans="1:21" ht="30.75" customHeight="1" x14ac:dyDescent="0.15">
      <c r="A49" s="48"/>
      <c r="B49" s="1169"/>
      <c r="C49" s="1170"/>
      <c r="D49" s="62"/>
      <c r="E49" s="1151" t="s">
        <v>16</v>
      </c>
      <c r="F49" s="1151"/>
      <c r="G49" s="1151"/>
      <c r="H49" s="1151"/>
      <c r="I49" s="1151"/>
      <c r="J49" s="1152"/>
      <c r="K49" s="63">
        <v>59</v>
      </c>
      <c r="L49" s="64">
        <v>34</v>
      </c>
      <c r="M49" s="64">
        <v>40</v>
      </c>
      <c r="N49" s="64">
        <v>46</v>
      </c>
      <c r="O49" s="65">
        <v>53</v>
      </c>
      <c r="P49" s="48"/>
      <c r="Q49" s="48"/>
      <c r="R49" s="48"/>
      <c r="S49" s="48"/>
      <c r="T49" s="48"/>
      <c r="U49" s="48"/>
    </row>
    <row r="50" spans="1:21" ht="30.75" customHeight="1" x14ac:dyDescent="0.15">
      <c r="A50" s="48"/>
      <c r="B50" s="1169"/>
      <c r="C50" s="1170"/>
      <c r="D50" s="62"/>
      <c r="E50" s="1151" t="s">
        <v>17</v>
      </c>
      <c r="F50" s="1151"/>
      <c r="G50" s="1151"/>
      <c r="H50" s="1151"/>
      <c r="I50" s="1151"/>
      <c r="J50" s="1152"/>
      <c r="K50" s="63" t="s">
        <v>524</v>
      </c>
      <c r="L50" s="64" t="s">
        <v>524</v>
      </c>
      <c r="M50" s="64" t="s">
        <v>524</v>
      </c>
      <c r="N50" s="64" t="s">
        <v>524</v>
      </c>
      <c r="O50" s="65" t="s">
        <v>524</v>
      </c>
      <c r="P50" s="48"/>
      <c r="Q50" s="48"/>
      <c r="R50" s="48"/>
      <c r="S50" s="48"/>
      <c r="T50" s="48"/>
      <c r="U50" s="48"/>
    </row>
    <row r="51" spans="1:21" ht="30.75" customHeight="1" x14ac:dyDescent="0.15">
      <c r="A51" s="48"/>
      <c r="B51" s="1171"/>
      <c r="C51" s="1172"/>
      <c r="D51" s="66"/>
      <c r="E51" s="1151" t="s">
        <v>18</v>
      </c>
      <c r="F51" s="1151"/>
      <c r="G51" s="1151"/>
      <c r="H51" s="1151"/>
      <c r="I51" s="1151"/>
      <c r="J51" s="1152"/>
      <c r="K51" s="63">
        <v>0</v>
      </c>
      <c r="L51" s="64">
        <v>0</v>
      </c>
      <c r="M51" s="64">
        <v>0</v>
      </c>
      <c r="N51" s="64">
        <v>0</v>
      </c>
      <c r="O51" s="65">
        <v>0</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506</v>
      </c>
      <c r="L52" s="64">
        <v>508</v>
      </c>
      <c r="M52" s="64">
        <v>512</v>
      </c>
      <c r="N52" s="64">
        <v>514</v>
      </c>
      <c r="O52" s="65">
        <v>515</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185</v>
      </c>
      <c r="L53" s="69">
        <v>197</v>
      </c>
      <c r="M53" s="69">
        <v>214</v>
      </c>
      <c r="N53" s="69">
        <v>262</v>
      </c>
      <c r="O53" s="70">
        <v>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57" t="s">
        <v>25</v>
      </c>
      <c r="C57" s="1158"/>
      <c r="D57" s="1161" t="s">
        <v>26</v>
      </c>
      <c r="E57" s="1162"/>
      <c r="F57" s="1162"/>
      <c r="G57" s="1162"/>
      <c r="H57" s="1162"/>
      <c r="I57" s="1162"/>
      <c r="J57" s="1163"/>
      <c r="K57" s="83"/>
      <c r="L57" s="84"/>
      <c r="M57" s="84"/>
      <c r="N57" s="84"/>
      <c r="O57" s="85"/>
    </row>
    <row r="58" spans="1:21" ht="31.5" customHeight="1" thickBot="1" x14ac:dyDescent="0.2">
      <c r="B58" s="1159"/>
      <c r="C58" s="1160"/>
      <c r="D58" s="1164" t="s">
        <v>27</v>
      </c>
      <c r="E58" s="1165"/>
      <c r="F58" s="1165"/>
      <c r="G58" s="1165"/>
      <c r="H58" s="1165"/>
      <c r="I58" s="1165"/>
      <c r="J58" s="11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sheetData>
  <sheetProtection algorithmName="SHA-512" hashValue="kOljGe49ZHP6iLm9oGNNFaoJIacwAryEAypss3mrEKctpirD5z37CON51Nxs6NfIsUcg+Q6x1smjd66POWrI1w==" saltValue="G8VgHWAqTLOjzWdPu+kO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64" zoomScaleNormal="6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187" t="s">
        <v>30</v>
      </c>
      <c r="C41" s="1188"/>
      <c r="D41" s="102"/>
      <c r="E41" s="1189" t="s">
        <v>31</v>
      </c>
      <c r="F41" s="1189"/>
      <c r="G41" s="1189"/>
      <c r="H41" s="1190"/>
      <c r="I41" s="346">
        <v>6097</v>
      </c>
      <c r="J41" s="347">
        <v>5985</v>
      </c>
      <c r="K41" s="347">
        <v>6421</v>
      </c>
      <c r="L41" s="347">
        <v>8470</v>
      </c>
      <c r="M41" s="348">
        <v>8631</v>
      </c>
    </row>
    <row r="42" spans="2:13" ht="27.75" customHeight="1" x14ac:dyDescent="0.15">
      <c r="B42" s="1177"/>
      <c r="C42" s="1178"/>
      <c r="D42" s="103"/>
      <c r="E42" s="1181" t="s">
        <v>32</v>
      </c>
      <c r="F42" s="1181"/>
      <c r="G42" s="1181"/>
      <c r="H42" s="1182"/>
      <c r="I42" s="349" t="s">
        <v>524</v>
      </c>
      <c r="J42" s="350" t="s">
        <v>524</v>
      </c>
      <c r="K42" s="350" t="s">
        <v>524</v>
      </c>
      <c r="L42" s="350" t="s">
        <v>524</v>
      </c>
      <c r="M42" s="351" t="s">
        <v>524</v>
      </c>
    </row>
    <row r="43" spans="2:13" ht="27.75" customHeight="1" x14ac:dyDescent="0.15">
      <c r="B43" s="1177"/>
      <c r="C43" s="1178"/>
      <c r="D43" s="103"/>
      <c r="E43" s="1181" t="s">
        <v>33</v>
      </c>
      <c r="F43" s="1181"/>
      <c r="G43" s="1181"/>
      <c r="H43" s="1182"/>
      <c r="I43" s="349">
        <v>2280</v>
      </c>
      <c r="J43" s="350">
        <v>2251</v>
      </c>
      <c r="K43" s="350">
        <v>2450</v>
      </c>
      <c r="L43" s="350">
        <v>2374</v>
      </c>
      <c r="M43" s="351">
        <v>2461</v>
      </c>
    </row>
    <row r="44" spans="2:13" ht="27.75" customHeight="1" x14ac:dyDescent="0.15">
      <c r="B44" s="1177"/>
      <c r="C44" s="1178"/>
      <c r="D44" s="103"/>
      <c r="E44" s="1181" t="s">
        <v>34</v>
      </c>
      <c r="F44" s="1181"/>
      <c r="G44" s="1181"/>
      <c r="H44" s="1182"/>
      <c r="I44" s="349">
        <v>427</v>
      </c>
      <c r="J44" s="350">
        <v>351</v>
      </c>
      <c r="K44" s="350">
        <v>427</v>
      </c>
      <c r="L44" s="350">
        <v>533</v>
      </c>
      <c r="M44" s="351">
        <v>671</v>
      </c>
    </row>
    <row r="45" spans="2:13" ht="27.75" customHeight="1" x14ac:dyDescent="0.15">
      <c r="B45" s="1177"/>
      <c r="C45" s="1178"/>
      <c r="D45" s="103"/>
      <c r="E45" s="1181" t="s">
        <v>35</v>
      </c>
      <c r="F45" s="1181"/>
      <c r="G45" s="1181"/>
      <c r="H45" s="1182"/>
      <c r="I45" s="349">
        <v>210</v>
      </c>
      <c r="J45" s="350">
        <v>129</v>
      </c>
      <c r="K45" s="350">
        <v>130</v>
      </c>
      <c r="L45" s="350">
        <v>172</v>
      </c>
      <c r="M45" s="351">
        <v>137</v>
      </c>
    </row>
    <row r="46" spans="2:13" ht="27.75" customHeight="1" x14ac:dyDescent="0.15">
      <c r="B46" s="1177"/>
      <c r="C46" s="1178"/>
      <c r="D46" s="104"/>
      <c r="E46" s="1181" t="s">
        <v>36</v>
      </c>
      <c r="F46" s="1181"/>
      <c r="G46" s="1181"/>
      <c r="H46" s="1182"/>
      <c r="I46" s="349" t="s">
        <v>524</v>
      </c>
      <c r="J46" s="350" t="s">
        <v>524</v>
      </c>
      <c r="K46" s="350" t="s">
        <v>524</v>
      </c>
      <c r="L46" s="350" t="s">
        <v>524</v>
      </c>
      <c r="M46" s="351" t="s">
        <v>524</v>
      </c>
    </row>
    <row r="47" spans="2:13" ht="27.75" customHeight="1" x14ac:dyDescent="0.15">
      <c r="B47" s="1177"/>
      <c r="C47" s="1178"/>
      <c r="D47" s="105"/>
      <c r="E47" s="1191" t="s">
        <v>37</v>
      </c>
      <c r="F47" s="1192"/>
      <c r="G47" s="1192"/>
      <c r="H47" s="1193"/>
      <c r="I47" s="349" t="s">
        <v>524</v>
      </c>
      <c r="J47" s="350" t="s">
        <v>524</v>
      </c>
      <c r="K47" s="350" t="s">
        <v>524</v>
      </c>
      <c r="L47" s="350" t="s">
        <v>524</v>
      </c>
      <c r="M47" s="351" t="s">
        <v>524</v>
      </c>
    </row>
    <row r="48" spans="2:13" ht="27.75" customHeight="1" x14ac:dyDescent="0.15">
      <c r="B48" s="1177"/>
      <c r="C48" s="1178"/>
      <c r="D48" s="103"/>
      <c r="E48" s="1181" t="s">
        <v>38</v>
      </c>
      <c r="F48" s="1181"/>
      <c r="G48" s="1181"/>
      <c r="H48" s="1182"/>
      <c r="I48" s="349" t="s">
        <v>524</v>
      </c>
      <c r="J48" s="350" t="s">
        <v>524</v>
      </c>
      <c r="K48" s="350" t="s">
        <v>524</v>
      </c>
      <c r="L48" s="350" t="s">
        <v>524</v>
      </c>
      <c r="M48" s="351" t="s">
        <v>524</v>
      </c>
    </row>
    <row r="49" spans="2:13" ht="27.75" customHeight="1" x14ac:dyDescent="0.15">
      <c r="B49" s="1179"/>
      <c r="C49" s="1180"/>
      <c r="D49" s="103"/>
      <c r="E49" s="1181" t="s">
        <v>39</v>
      </c>
      <c r="F49" s="1181"/>
      <c r="G49" s="1181"/>
      <c r="H49" s="1182"/>
      <c r="I49" s="349" t="s">
        <v>524</v>
      </c>
      <c r="J49" s="350" t="s">
        <v>524</v>
      </c>
      <c r="K49" s="350" t="s">
        <v>524</v>
      </c>
      <c r="L49" s="350" t="s">
        <v>524</v>
      </c>
      <c r="M49" s="351" t="s">
        <v>524</v>
      </c>
    </row>
    <row r="50" spans="2:13" ht="27.75" customHeight="1" x14ac:dyDescent="0.15">
      <c r="B50" s="1175" t="s">
        <v>40</v>
      </c>
      <c r="C50" s="1176"/>
      <c r="D50" s="106"/>
      <c r="E50" s="1181" t="s">
        <v>41</v>
      </c>
      <c r="F50" s="1181"/>
      <c r="G50" s="1181"/>
      <c r="H50" s="1182"/>
      <c r="I50" s="349">
        <v>2069</v>
      </c>
      <c r="J50" s="350">
        <v>2123</v>
      </c>
      <c r="K50" s="350">
        <v>1900</v>
      </c>
      <c r="L50" s="350">
        <v>1522</v>
      </c>
      <c r="M50" s="351">
        <v>1843</v>
      </c>
    </row>
    <row r="51" spans="2:13" ht="27.75" customHeight="1" x14ac:dyDescent="0.15">
      <c r="B51" s="1177"/>
      <c r="C51" s="1178"/>
      <c r="D51" s="103"/>
      <c r="E51" s="1181" t="s">
        <v>42</v>
      </c>
      <c r="F51" s="1181"/>
      <c r="G51" s="1181"/>
      <c r="H51" s="1182"/>
      <c r="I51" s="349">
        <v>324</v>
      </c>
      <c r="J51" s="350">
        <v>284</v>
      </c>
      <c r="K51" s="350">
        <v>244</v>
      </c>
      <c r="L51" s="350">
        <v>225</v>
      </c>
      <c r="M51" s="351">
        <v>212</v>
      </c>
    </row>
    <row r="52" spans="2:13" ht="27.75" customHeight="1" x14ac:dyDescent="0.15">
      <c r="B52" s="1179"/>
      <c r="C52" s="1180"/>
      <c r="D52" s="103"/>
      <c r="E52" s="1181" t="s">
        <v>43</v>
      </c>
      <c r="F52" s="1181"/>
      <c r="G52" s="1181"/>
      <c r="H52" s="1182"/>
      <c r="I52" s="349">
        <v>5475</v>
      </c>
      <c r="J52" s="350">
        <v>5429</v>
      </c>
      <c r="K52" s="350">
        <v>5503</v>
      </c>
      <c r="L52" s="350">
        <v>5780</v>
      </c>
      <c r="M52" s="351">
        <v>5576</v>
      </c>
    </row>
    <row r="53" spans="2:13" ht="27.75" customHeight="1" thickBot="1" x14ac:dyDescent="0.2">
      <c r="B53" s="1183" t="s">
        <v>44</v>
      </c>
      <c r="C53" s="1184"/>
      <c r="D53" s="107"/>
      <c r="E53" s="1185" t="s">
        <v>45</v>
      </c>
      <c r="F53" s="1185"/>
      <c r="G53" s="1185"/>
      <c r="H53" s="1186"/>
      <c r="I53" s="352">
        <v>1147</v>
      </c>
      <c r="J53" s="353">
        <v>880</v>
      </c>
      <c r="K53" s="353">
        <v>1781</v>
      </c>
      <c r="L53" s="353">
        <v>4022</v>
      </c>
      <c r="M53" s="354">
        <v>4269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b7sxH9PQytQE2J37MVnZ0NEsYMKPOXUqfOF2Oq1JXWzsxkhNXOdO+JsEl5Jk3OsFRWekLAP1QsfVs0ThEwqsQ==" saltValue="QvOs2Qf/Ne+JJFdYIzGr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02" t="s">
        <v>48</v>
      </c>
      <c r="D55" s="1202"/>
      <c r="E55" s="1203"/>
      <c r="F55" s="119">
        <v>1509</v>
      </c>
      <c r="G55" s="119">
        <v>1241</v>
      </c>
      <c r="H55" s="120">
        <v>1463</v>
      </c>
    </row>
    <row r="56" spans="2:8" ht="52.5" customHeight="1" x14ac:dyDescent="0.15">
      <c r="B56" s="121"/>
      <c r="C56" s="1204" t="s">
        <v>49</v>
      </c>
      <c r="D56" s="1204"/>
      <c r="E56" s="1205"/>
      <c r="F56" s="122">
        <v>107</v>
      </c>
      <c r="G56" s="122">
        <v>107</v>
      </c>
      <c r="H56" s="123">
        <v>177</v>
      </c>
    </row>
    <row r="57" spans="2:8" ht="53.25" customHeight="1" x14ac:dyDescent="0.15">
      <c r="B57" s="121"/>
      <c r="C57" s="1206" t="s">
        <v>50</v>
      </c>
      <c r="D57" s="1206"/>
      <c r="E57" s="1207"/>
      <c r="F57" s="124">
        <v>284</v>
      </c>
      <c r="G57" s="124">
        <v>174</v>
      </c>
      <c r="H57" s="125">
        <v>208</v>
      </c>
    </row>
    <row r="58" spans="2:8" ht="45.75" customHeight="1" x14ac:dyDescent="0.15">
      <c r="B58" s="126"/>
      <c r="C58" s="1194" t="s">
        <v>594</v>
      </c>
      <c r="D58" s="1195"/>
      <c r="E58" s="1196"/>
      <c r="F58" s="127">
        <v>153</v>
      </c>
      <c r="G58" s="127">
        <v>42</v>
      </c>
      <c r="H58" s="128">
        <v>68</v>
      </c>
    </row>
    <row r="59" spans="2:8" ht="45.75" customHeight="1" x14ac:dyDescent="0.15">
      <c r="B59" s="126"/>
      <c r="C59" s="1194" t="s">
        <v>598</v>
      </c>
      <c r="D59" s="1195"/>
      <c r="E59" s="1196"/>
      <c r="F59" s="127">
        <v>53</v>
      </c>
      <c r="G59" s="127">
        <v>53</v>
      </c>
      <c r="H59" s="128">
        <v>53</v>
      </c>
    </row>
    <row r="60" spans="2:8" ht="45.75" customHeight="1" x14ac:dyDescent="0.15">
      <c r="B60" s="126"/>
      <c r="C60" s="1194" t="s">
        <v>595</v>
      </c>
      <c r="D60" s="1195"/>
      <c r="E60" s="1196"/>
      <c r="F60" s="127">
        <v>30</v>
      </c>
      <c r="G60" s="127">
        <v>30</v>
      </c>
      <c r="H60" s="128">
        <v>32</v>
      </c>
    </row>
    <row r="61" spans="2:8" ht="45.75" customHeight="1" x14ac:dyDescent="0.15">
      <c r="B61" s="126"/>
      <c r="C61" s="1194" t="s">
        <v>596</v>
      </c>
      <c r="D61" s="1195"/>
      <c r="E61" s="1196"/>
      <c r="F61" s="127">
        <v>26</v>
      </c>
      <c r="G61" s="127">
        <v>26</v>
      </c>
      <c r="H61" s="128">
        <v>26</v>
      </c>
    </row>
    <row r="62" spans="2:8" ht="45.75" customHeight="1" thickBot="1" x14ac:dyDescent="0.2">
      <c r="B62" s="129"/>
      <c r="C62" s="1197" t="s">
        <v>597</v>
      </c>
      <c r="D62" s="1198"/>
      <c r="E62" s="1199"/>
      <c r="F62" s="130">
        <v>15</v>
      </c>
      <c r="G62" s="130">
        <v>15</v>
      </c>
      <c r="H62" s="131">
        <v>14</v>
      </c>
    </row>
    <row r="63" spans="2:8" ht="52.5" customHeight="1" thickBot="1" x14ac:dyDescent="0.2">
      <c r="B63" s="132"/>
      <c r="C63" s="1200" t="s">
        <v>51</v>
      </c>
      <c r="D63" s="1200"/>
      <c r="E63" s="1201"/>
      <c r="F63" s="133">
        <v>1900</v>
      </c>
      <c r="G63" s="133">
        <v>1522</v>
      </c>
      <c r="H63" s="134">
        <v>1847</v>
      </c>
    </row>
    <row r="64" spans="2:8" x14ac:dyDescent="0.15"/>
  </sheetData>
  <sheetProtection algorithmName="SHA-512" hashValue="p0/CeYHzGdR75wOUlN/ZIR6y/M+Aim4hlNtbv6WhS2BIdNc19znRi/THoc5/WRmM536/UIaQ90tnbybswnLFmA==" saltValue="9UYkOQxAMe3Tej6mdBnx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51D37-CEC7-4FBD-9C0C-EDFB56FED8DE}">
  <sheetPr>
    <pageSetUpPr fitToPage="1"/>
  </sheetPr>
  <dimension ref="A1:DE85"/>
  <sheetViews>
    <sheetView showGridLines="0" tabSelected="1" topLeftCell="T34" zoomScaleNormal="100" zoomScaleSheetLayoutView="55" workbookViewId="0">
      <selection activeCell="AN70" sqref="AN70"/>
    </sheetView>
  </sheetViews>
  <sheetFormatPr defaultColWidth="0" defaultRowHeight="0" customHeight="1" zeroHeight="1" x14ac:dyDescent="0.15"/>
  <cols>
    <col min="1" max="1" width="6.375" style="1208" customWidth="1"/>
    <col min="2" max="107" width="2.5" style="1208" customWidth="1"/>
    <col min="108" max="108" width="6.125" style="1210" customWidth="1"/>
    <col min="109" max="109" width="5.875" style="1209" customWidth="1"/>
    <col min="110" max="16384" width="8.625" style="1208" hidden="1"/>
  </cols>
  <sheetData>
    <row r="1" spans="1:109" ht="42.75" customHeight="1" x14ac:dyDescent="0.15">
      <c r="A1" s="1265"/>
      <c r="B1" s="1264"/>
      <c r="DD1" s="1208"/>
      <c r="DE1" s="1208"/>
    </row>
    <row r="2" spans="1:109" ht="25.5" customHeight="1" x14ac:dyDescent="0.15">
      <c r="A2" s="1263"/>
      <c r="C2" s="1263"/>
      <c r="O2" s="1263"/>
      <c r="P2" s="1263"/>
      <c r="Q2" s="1263"/>
      <c r="R2" s="1263"/>
      <c r="S2" s="1263"/>
      <c r="T2" s="1263"/>
      <c r="U2" s="1263"/>
      <c r="V2" s="1263"/>
      <c r="W2" s="1263"/>
      <c r="X2" s="1263"/>
      <c r="Y2" s="1263"/>
      <c r="Z2" s="1263"/>
      <c r="AA2" s="1263"/>
      <c r="AB2" s="1263"/>
      <c r="AC2" s="1263"/>
      <c r="AD2" s="1263"/>
      <c r="AE2" s="1263"/>
      <c r="AF2" s="1263"/>
      <c r="AG2" s="1263"/>
      <c r="AH2" s="1263"/>
      <c r="AI2" s="1263"/>
      <c r="AU2" s="1263"/>
      <c r="BG2" s="1263"/>
      <c r="BS2" s="1263"/>
      <c r="CE2" s="1263"/>
      <c r="CQ2" s="1263"/>
      <c r="DD2" s="1208"/>
      <c r="DE2" s="1208"/>
    </row>
    <row r="3" spans="1:109" ht="25.5" customHeight="1" x14ac:dyDescent="0.15">
      <c r="A3" s="1263"/>
      <c r="C3" s="1263"/>
      <c r="O3" s="1263"/>
      <c r="P3" s="1263"/>
      <c r="Q3" s="1263"/>
      <c r="R3" s="1263"/>
      <c r="S3" s="1263"/>
      <c r="T3" s="1263"/>
      <c r="U3" s="1263"/>
      <c r="V3" s="1263"/>
      <c r="W3" s="1263"/>
      <c r="X3" s="1263"/>
      <c r="Y3" s="1263"/>
      <c r="Z3" s="1263"/>
      <c r="AA3" s="1263"/>
      <c r="AB3" s="1263"/>
      <c r="AC3" s="1263"/>
      <c r="AD3" s="1263"/>
      <c r="AE3" s="1263"/>
      <c r="AF3" s="1263"/>
      <c r="AG3" s="1263"/>
      <c r="AH3" s="1263"/>
      <c r="AI3" s="1263"/>
      <c r="AU3" s="1263"/>
      <c r="BG3" s="1263"/>
      <c r="BS3" s="1263"/>
      <c r="CE3" s="1263"/>
      <c r="CQ3" s="1263"/>
      <c r="DD3" s="1208"/>
      <c r="DE3" s="1208"/>
    </row>
    <row r="4" spans="1:109" s="250" customFormat="1" ht="13.5" x14ac:dyDescent="0.15">
      <c r="A4" s="1263"/>
      <c r="B4" s="1263"/>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3"/>
      <c r="AC4" s="1263"/>
      <c r="AD4" s="1263"/>
      <c r="AE4" s="1263"/>
      <c r="AF4" s="1263"/>
      <c r="AG4" s="1263"/>
      <c r="AH4" s="1263"/>
      <c r="AI4" s="1263"/>
      <c r="AJ4" s="1263"/>
      <c r="AK4" s="1263"/>
      <c r="AL4" s="1263"/>
      <c r="AM4" s="1263"/>
      <c r="AN4" s="1263"/>
      <c r="AO4" s="1263"/>
      <c r="AP4" s="1263"/>
      <c r="AQ4" s="1263"/>
      <c r="AR4" s="1263"/>
      <c r="AS4" s="1263"/>
      <c r="AT4" s="1263"/>
      <c r="AU4" s="1263"/>
      <c r="AV4" s="1263"/>
      <c r="AW4" s="1263"/>
      <c r="AX4" s="1263"/>
      <c r="AY4" s="1263"/>
      <c r="AZ4" s="1263"/>
      <c r="BA4" s="1263"/>
      <c r="BB4" s="1263"/>
      <c r="BC4" s="1263"/>
      <c r="BD4" s="1263"/>
      <c r="BE4" s="1263"/>
      <c r="BF4" s="1263"/>
      <c r="BG4" s="1263"/>
      <c r="BH4" s="1263"/>
      <c r="BI4" s="1263"/>
      <c r="BJ4" s="1263"/>
      <c r="BK4" s="1263"/>
      <c r="BL4" s="1263"/>
      <c r="BM4" s="1263"/>
      <c r="BN4" s="1263"/>
      <c r="BO4" s="1263"/>
      <c r="BP4" s="1263"/>
      <c r="BQ4" s="1263"/>
      <c r="BR4" s="1263"/>
      <c r="BS4" s="1263"/>
      <c r="BT4" s="1263"/>
      <c r="BU4" s="1263"/>
      <c r="BV4" s="1263"/>
      <c r="BW4" s="1263"/>
      <c r="BX4" s="1263"/>
      <c r="BY4" s="1263"/>
      <c r="BZ4" s="1263"/>
      <c r="CA4" s="1263"/>
      <c r="CB4" s="1263"/>
      <c r="CC4" s="1263"/>
      <c r="CD4" s="1263"/>
      <c r="CE4" s="1263"/>
      <c r="CF4" s="1263"/>
      <c r="CG4" s="1263"/>
      <c r="CH4" s="1263"/>
      <c r="CI4" s="1263"/>
      <c r="CJ4" s="1263"/>
      <c r="CK4" s="1263"/>
      <c r="CL4" s="1263"/>
      <c r="CM4" s="1263"/>
      <c r="CN4" s="1263"/>
      <c r="CO4" s="1263"/>
      <c r="CP4" s="1263"/>
      <c r="CQ4" s="1263"/>
      <c r="CR4" s="1263"/>
      <c r="CS4" s="1263"/>
      <c r="CT4" s="1263"/>
      <c r="CU4" s="1263"/>
      <c r="CV4" s="1263"/>
      <c r="CW4" s="1263"/>
      <c r="CX4" s="1263"/>
      <c r="CY4" s="1263"/>
      <c r="CZ4" s="1263"/>
      <c r="DA4" s="1263"/>
      <c r="DB4" s="1263"/>
      <c r="DC4" s="1263"/>
      <c r="DD4" s="1263"/>
      <c r="DE4" s="1263"/>
    </row>
    <row r="5" spans="1:109" s="250" customFormat="1" ht="13.5" x14ac:dyDescent="0.15">
      <c r="A5" s="1263"/>
      <c r="B5" s="1263"/>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c r="AL5" s="1263"/>
      <c r="AM5" s="1263"/>
      <c r="AN5" s="1263"/>
      <c r="AO5" s="1263"/>
      <c r="AP5" s="1263"/>
      <c r="AQ5" s="1263"/>
      <c r="AR5" s="1263"/>
      <c r="AS5" s="1263"/>
      <c r="AT5" s="1263"/>
      <c r="AU5" s="1263"/>
      <c r="AV5" s="1263"/>
      <c r="AW5" s="1263"/>
      <c r="AX5" s="1263"/>
      <c r="AY5" s="1263"/>
      <c r="AZ5" s="1263"/>
      <c r="BA5" s="1263"/>
      <c r="BB5" s="1263"/>
      <c r="BC5" s="1263"/>
      <c r="BD5" s="1263"/>
      <c r="BE5" s="1263"/>
      <c r="BF5" s="1263"/>
      <c r="BG5" s="1263"/>
      <c r="BH5" s="1263"/>
      <c r="BI5" s="1263"/>
      <c r="BJ5" s="1263"/>
      <c r="BK5" s="1263"/>
      <c r="BL5" s="1263"/>
      <c r="BM5" s="1263"/>
      <c r="BN5" s="1263"/>
      <c r="BO5" s="1263"/>
      <c r="BP5" s="1263"/>
      <c r="BQ5" s="1263"/>
      <c r="BR5" s="1263"/>
      <c r="BS5" s="1263"/>
      <c r="BT5" s="1263"/>
      <c r="BU5" s="1263"/>
      <c r="BV5" s="1263"/>
      <c r="BW5" s="1263"/>
      <c r="BX5" s="1263"/>
      <c r="BY5" s="1263"/>
      <c r="BZ5" s="1263"/>
      <c r="CA5" s="1263"/>
      <c r="CB5" s="1263"/>
      <c r="CC5" s="1263"/>
      <c r="CD5" s="1263"/>
      <c r="CE5" s="1263"/>
      <c r="CF5" s="1263"/>
      <c r="CG5" s="1263"/>
      <c r="CH5" s="1263"/>
      <c r="CI5" s="1263"/>
      <c r="CJ5" s="1263"/>
      <c r="CK5" s="1263"/>
      <c r="CL5" s="1263"/>
      <c r="CM5" s="1263"/>
      <c r="CN5" s="1263"/>
      <c r="CO5" s="1263"/>
      <c r="CP5" s="1263"/>
      <c r="CQ5" s="1263"/>
      <c r="CR5" s="1263"/>
      <c r="CS5" s="1263"/>
      <c r="CT5" s="1263"/>
      <c r="CU5" s="1263"/>
      <c r="CV5" s="1263"/>
      <c r="CW5" s="1263"/>
      <c r="CX5" s="1263"/>
      <c r="CY5" s="1263"/>
      <c r="CZ5" s="1263"/>
      <c r="DA5" s="1263"/>
      <c r="DB5" s="1263"/>
      <c r="DC5" s="1263"/>
      <c r="DD5" s="1263"/>
      <c r="DE5" s="1263"/>
    </row>
    <row r="6" spans="1:109" s="250" customFormat="1" ht="13.5" x14ac:dyDescent="0.15">
      <c r="A6" s="1263"/>
      <c r="B6" s="1263"/>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c r="AE6" s="1263"/>
      <c r="AF6" s="1263"/>
      <c r="AG6" s="1263"/>
      <c r="AH6" s="1263"/>
      <c r="AI6" s="1263"/>
      <c r="AJ6" s="1263"/>
      <c r="AK6" s="1263"/>
      <c r="AL6" s="1263"/>
      <c r="AM6" s="1263"/>
      <c r="AN6" s="1263"/>
      <c r="AO6" s="1263"/>
      <c r="AP6" s="1263"/>
      <c r="AQ6" s="1263"/>
      <c r="AR6" s="1263"/>
      <c r="AS6" s="1263"/>
      <c r="AT6" s="1263"/>
      <c r="AU6" s="1263"/>
      <c r="AV6" s="1263"/>
      <c r="AW6" s="1263"/>
      <c r="AX6" s="1263"/>
      <c r="AY6" s="1263"/>
      <c r="AZ6" s="1263"/>
      <c r="BA6" s="1263"/>
      <c r="BB6" s="1263"/>
      <c r="BC6" s="1263"/>
      <c r="BD6" s="1263"/>
      <c r="BE6" s="1263"/>
      <c r="BF6" s="1263"/>
      <c r="BG6" s="1263"/>
      <c r="BH6" s="1263"/>
      <c r="BI6" s="1263"/>
      <c r="BJ6" s="1263"/>
      <c r="BK6" s="1263"/>
      <c r="BL6" s="1263"/>
      <c r="BM6" s="1263"/>
      <c r="BN6" s="1263"/>
      <c r="BO6" s="1263"/>
      <c r="BP6" s="1263"/>
      <c r="BQ6" s="1263"/>
      <c r="BR6" s="1263"/>
      <c r="BS6" s="1263"/>
      <c r="BT6" s="1263"/>
      <c r="BU6" s="1263"/>
      <c r="BV6" s="1263"/>
      <c r="BW6" s="1263"/>
      <c r="BX6" s="1263"/>
      <c r="BY6" s="1263"/>
      <c r="BZ6" s="1263"/>
      <c r="CA6" s="1263"/>
      <c r="CB6" s="1263"/>
      <c r="CC6" s="1263"/>
      <c r="CD6" s="1263"/>
      <c r="CE6" s="1263"/>
      <c r="CF6" s="1263"/>
      <c r="CG6" s="1263"/>
      <c r="CH6" s="1263"/>
      <c r="CI6" s="1263"/>
      <c r="CJ6" s="1263"/>
      <c r="CK6" s="1263"/>
      <c r="CL6" s="1263"/>
      <c r="CM6" s="1263"/>
      <c r="CN6" s="1263"/>
      <c r="CO6" s="1263"/>
      <c r="CP6" s="1263"/>
      <c r="CQ6" s="1263"/>
      <c r="CR6" s="1263"/>
      <c r="CS6" s="1263"/>
      <c r="CT6" s="1263"/>
      <c r="CU6" s="1263"/>
      <c r="CV6" s="1263"/>
      <c r="CW6" s="1263"/>
      <c r="CX6" s="1263"/>
      <c r="CY6" s="1263"/>
      <c r="CZ6" s="1263"/>
      <c r="DA6" s="1263"/>
      <c r="DB6" s="1263"/>
      <c r="DC6" s="1263"/>
      <c r="DD6" s="1263"/>
      <c r="DE6" s="1263"/>
    </row>
    <row r="7" spans="1:109" s="250" customFormat="1" ht="13.5" x14ac:dyDescent="0.15">
      <c r="A7" s="1263"/>
      <c r="B7" s="1263"/>
      <c r="C7" s="1263"/>
      <c r="D7" s="1263"/>
      <c r="E7" s="1263"/>
      <c r="F7" s="1263"/>
      <c r="G7" s="1263"/>
      <c r="H7" s="1263"/>
      <c r="I7" s="1263"/>
      <c r="J7" s="1263"/>
      <c r="K7" s="1263"/>
      <c r="L7" s="1263"/>
      <c r="M7" s="1263"/>
      <c r="N7" s="1263"/>
      <c r="O7" s="1263"/>
      <c r="P7" s="1263"/>
      <c r="Q7" s="1263"/>
      <c r="R7" s="1263"/>
      <c r="S7" s="1263"/>
      <c r="T7" s="1263"/>
      <c r="U7" s="1263"/>
      <c r="V7" s="1263"/>
      <c r="W7" s="1263"/>
      <c r="X7" s="1263"/>
      <c r="Y7" s="1263"/>
      <c r="Z7" s="1263"/>
      <c r="AA7" s="1263"/>
      <c r="AB7" s="1263"/>
      <c r="AC7" s="1263"/>
      <c r="AD7" s="1263"/>
      <c r="AE7" s="1263"/>
      <c r="AF7" s="1263"/>
      <c r="AG7" s="1263"/>
      <c r="AH7" s="1263"/>
      <c r="AI7" s="1263"/>
      <c r="AJ7" s="1263"/>
      <c r="AK7" s="1263"/>
      <c r="AL7" s="1263"/>
      <c r="AM7" s="1263"/>
      <c r="AN7" s="1263"/>
      <c r="AO7" s="1263"/>
      <c r="AP7" s="1263"/>
      <c r="AQ7" s="1263"/>
      <c r="AR7" s="1263"/>
      <c r="AS7" s="1263"/>
      <c r="AT7" s="1263"/>
      <c r="AU7" s="1263"/>
      <c r="AV7" s="1263"/>
      <c r="AW7" s="1263"/>
      <c r="AX7" s="1263"/>
      <c r="AY7" s="1263"/>
      <c r="AZ7" s="1263"/>
      <c r="BA7" s="1263"/>
      <c r="BB7" s="1263"/>
      <c r="BC7" s="1263"/>
      <c r="BD7" s="1263"/>
      <c r="BE7" s="1263"/>
      <c r="BF7" s="1263"/>
      <c r="BG7" s="1263"/>
      <c r="BH7" s="1263"/>
      <c r="BI7" s="1263"/>
      <c r="BJ7" s="1263"/>
      <c r="BK7" s="1263"/>
      <c r="BL7" s="1263"/>
      <c r="BM7" s="1263"/>
      <c r="BN7" s="1263"/>
      <c r="BO7" s="1263"/>
      <c r="BP7" s="1263"/>
      <c r="BQ7" s="1263"/>
      <c r="BR7" s="1263"/>
      <c r="BS7" s="1263"/>
      <c r="BT7" s="1263"/>
      <c r="BU7" s="1263"/>
      <c r="BV7" s="1263"/>
      <c r="BW7" s="1263"/>
      <c r="BX7" s="1263"/>
      <c r="BY7" s="1263"/>
      <c r="BZ7" s="1263"/>
      <c r="CA7" s="1263"/>
      <c r="CB7" s="1263"/>
      <c r="CC7" s="1263"/>
      <c r="CD7" s="1263"/>
      <c r="CE7" s="1263"/>
      <c r="CF7" s="1263"/>
      <c r="CG7" s="1263"/>
      <c r="CH7" s="1263"/>
      <c r="CI7" s="1263"/>
      <c r="CJ7" s="1263"/>
      <c r="CK7" s="1263"/>
      <c r="CL7" s="1263"/>
      <c r="CM7" s="1263"/>
      <c r="CN7" s="1263"/>
      <c r="CO7" s="1263"/>
      <c r="CP7" s="1263"/>
      <c r="CQ7" s="1263"/>
      <c r="CR7" s="1263"/>
      <c r="CS7" s="1263"/>
      <c r="CT7" s="1263"/>
      <c r="CU7" s="1263"/>
      <c r="CV7" s="1263"/>
      <c r="CW7" s="1263"/>
      <c r="CX7" s="1263"/>
      <c r="CY7" s="1263"/>
      <c r="CZ7" s="1263"/>
      <c r="DA7" s="1263"/>
      <c r="DB7" s="1263"/>
      <c r="DC7" s="1263"/>
      <c r="DD7" s="1263"/>
      <c r="DE7" s="1263"/>
    </row>
    <row r="8" spans="1:109" s="250" customFormat="1" ht="13.5" x14ac:dyDescent="0.15">
      <c r="A8" s="1263"/>
      <c r="B8" s="1263"/>
      <c r="C8" s="1263"/>
      <c r="D8" s="1263"/>
      <c r="E8" s="1263"/>
      <c r="F8" s="1263"/>
      <c r="G8" s="1263"/>
      <c r="H8" s="1263"/>
      <c r="I8" s="1263"/>
      <c r="J8" s="1263"/>
      <c r="K8" s="1263"/>
      <c r="L8" s="1263"/>
      <c r="M8" s="1263"/>
      <c r="N8" s="1263"/>
      <c r="O8" s="1263"/>
      <c r="P8" s="1263"/>
      <c r="Q8" s="1263"/>
      <c r="R8" s="1263"/>
      <c r="S8" s="1263"/>
      <c r="T8" s="1263"/>
      <c r="U8" s="1263"/>
      <c r="V8" s="1263"/>
      <c r="W8" s="1263"/>
      <c r="X8" s="1263"/>
      <c r="Y8" s="1263"/>
      <c r="Z8" s="1263"/>
      <c r="AA8" s="1263"/>
      <c r="AB8" s="1263"/>
      <c r="AC8" s="1263"/>
      <c r="AD8" s="1263"/>
      <c r="AE8" s="1263"/>
      <c r="AF8" s="1263"/>
      <c r="AG8" s="1263"/>
      <c r="AH8" s="1263"/>
      <c r="AI8" s="1263"/>
      <c r="AJ8" s="1263"/>
      <c r="AK8" s="1263"/>
      <c r="AL8" s="1263"/>
      <c r="AM8" s="1263"/>
      <c r="AN8" s="1263"/>
      <c r="AO8" s="1263"/>
      <c r="AP8" s="1263"/>
      <c r="AQ8" s="1263"/>
      <c r="AR8" s="1263"/>
      <c r="AS8" s="1263"/>
      <c r="AT8" s="1263"/>
      <c r="AU8" s="1263"/>
      <c r="AV8" s="1263"/>
      <c r="AW8" s="1263"/>
      <c r="AX8" s="1263"/>
      <c r="AY8" s="1263"/>
      <c r="AZ8" s="1263"/>
      <c r="BA8" s="1263"/>
      <c r="BB8" s="1263"/>
      <c r="BC8" s="1263"/>
      <c r="BD8" s="1263"/>
      <c r="BE8" s="1263"/>
      <c r="BF8" s="1263"/>
      <c r="BG8" s="1263"/>
      <c r="BH8" s="1263"/>
      <c r="BI8" s="1263"/>
      <c r="BJ8" s="1263"/>
      <c r="BK8" s="1263"/>
      <c r="BL8" s="1263"/>
      <c r="BM8" s="1263"/>
      <c r="BN8" s="1263"/>
      <c r="BO8" s="1263"/>
      <c r="BP8" s="1263"/>
      <c r="BQ8" s="1263"/>
      <c r="BR8" s="1263"/>
      <c r="BS8" s="1263"/>
      <c r="BT8" s="1263"/>
      <c r="BU8" s="1263"/>
      <c r="BV8" s="1263"/>
      <c r="BW8" s="1263"/>
      <c r="BX8" s="1263"/>
      <c r="BY8" s="1263"/>
      <c r="BZ8" s="1263"/>
      <c r="CA8" s="1263"/>
      <c r="CB8" s="1263"/>
      <c r="CC8" s="1263"/>
      <c r="CD8" s="1263"/>
      <c r="CE8" s="1263"/>
      <c r="CF8" s="1263"/>
      <c r="CG8" s="1263"/>
      <c r="CH8" s="1263"/>
      <c r="CI8" s="1263"/>
      <c r="CJ8" s="1263"/>
      <c r="CK8" s="1263"/>
      <c r="CL8" s="1263"/>
      <c r="CM8" s="1263"/>
      <c r="CN8" s="1263"/>
      <c r="CO8" s="1263"/>
      <c r="CP8" s="1263"/>
      <c r="CQ8" s="1263"/>
      <c r="CR8" s="1263"/>
      <c r="CS8" s="1263"/>
      <c r="CT8" s="1263"/>
      <c r="CU8" s="1263"/>
      <c r="CV8" s="1263"/>
      <c r="CW8" s="1263"/>
      <c r="CX8" s="1263"/>
      <c r="CY8" s="1263"/>
      <c r="CZ8" s="1263"/>
      <c r="DA8" s="1263"/>
      <c r="DB8" s="1263"/>
      <c r="DC8" s="1263"/>
      <c r="DD8" s="1263"/>
      <c r="DE8" s="1263"/>
    </row>
    <row r="9" spans="1:109" s="250" customFormat="1" ht="13.5" x14ac:dyDescent="0.15">
      <c r="A9" s="1263"/>
      <c r="B9" s="1263"/>
      <c r="C9" s="1263"/>
      <c r="D9" s="1263"/>
      <c r="E9" s="1263"/>
      <c r="F9" s="1263"/>
      <c r="G9" s="1263"/>
      <c r="H9" s="1263"/>
      <c r="I9" s="1263"/>
      <c r="J9" s="1263"/>
      <c r="K9" s="1263"/>
      <c r="L9" s="1263"/>
      <c r="M9" s="1263"/>
      <c r="N9" s="1263"/>
      <c r="O9" s="1263"/>
      <c r="P9" s="1263"/>
      <c r="Q9" s="1263"/>
      <c r="R9" s="1263"/>
      <c r="S9" s="1263"/>
      <c r="T9" s="1263"/>
      <c r="U9" s="1263"/>
      <c r="V9" s="1263"/>
      <c r="W9" s="1263"/>
      <c r="X9" s="1263"/>
      <c r="Y9" s="1263"/>
      <c r="Z9" s="1263"/>
      <c r="AA9" s="1263"/>
      <c r="AB9" s="1263"/>
      <c r="AC9" s="1263"/>
      <c r="AD9" s="1263"/>
      <c r="AE9" s="1263"/>
      <c r="AF9" s="1263"/>
      <c r="AG9" s="1263"/>
      <c r="AH9" s="1263"/>
      <c r="AI9" s="1263"/>
      <c r="AJ9" s="1263"/>
      <c r="AK9" s="1263"/>
      <c r="AL9" s="1263"/>
      <c r="AM9" s="1263"/>
      <c r="AN9" s="1263"/>
      <c r="AO9" s="1263"/>
      <c r="AP9" s="1263"/>
      <c r="AQ9" s="1263"/>
      <c r="AR9" s="1263"/>
      <c r="AS9" s="1263"/>
      <c r="AT9" s="1263"/>
      <c r="AU9" s="1263"/>
      <c r="AV9" s="1263"/>
      <c r="AW9" s="1263"/>
      <c r="AX9" s="1263"/>
      <c r="AY9" s="1263"/>
      <c r="AZ9" s="1263"/>
      <c r="BA9" s="1263"/>
      <c r="BB9" s="1263"/>
      <c r="BC9" s="1263"/>
      <c r="BD9" s="1263"/>
      <c r="BE9" s="1263"/>
      <c r="BF9" s="1263"/>
      <c r="BG9" s="1263"/>
      <c r="BH9" s="1263"/>
      <c r="BI9" s="1263"/>
      <c r="BJ9" s="1263"/>
      <c r="BK9" s="1263"/>
      <c r="BL9" s="1263"/>
      <c r="BM9" s="1263"/>
      <c r="BN9" s="1263"/>
      <c r="BO9" s="1263"/>
      <c r="BP9" s="1263"/>
      <c r="BQ9" s="1263"/>
      <c r="BR9" s="1263"/>
      <c r="BS9" s="1263"/>
      <c r="BT9" s="1263"/>
      <c r="BU9" s="1263"/>
      <c r="BV9" s="1263"/>
      <c r="BW9" s="1263"/>
      <c r="BX9" s="1263"/>
      <c r="BY9" s="1263"/>
      <c r="BZ9" s="1263"/>
      <c r="CA9" s="1263"/>
      <c r="CB9" s="1263"/>
      <c r="CC9" s="1263"/>
      <c r="CD9" s="1263"/>
      <c r="CE9" s="1263"/>
      <c r="CF9" s="1263"/>
      <c r="CG9" s="1263"/>
      <c r="CH9" s="1263"/>
      <c r="CI9" s="1263"/>
      <c r="CJ9" s="1263"/>
      <c r="CK9" s="1263"/>
      <c r="CL9" s="1263"/>
      <c r="CM9" s="1263"/>
      <c r="CN9" s="1263"/>
      <c r="CO9" s="1263"/>
      <c r="CP9" s="1263"/>
      <c r="CQ9" s="1263"/>
      <c r="CR9" s="1263"/>
      <c r="CS9" s="1263"/>
      <c r="CT9" s="1263"/>
      <c r="CU9" s="1263"/>
      <c r="CV9" s="1263"/>
      <c r="CW9" s="1263"/>
      <c r="CX9" s="1263"/>
      <c r="CY9" s="1263"/>
      <c r="CZ9" s="1263"/>
      <c r="DA9" s="1263"/>
      <c r="DB9" s="1263"/>
      <c r="DC9" s="1263"/>
      <c r="DD9" s="1263"/>
      <c r="DE9" s="1263"/>
    </row>
    <row r="10" spans="1:109" s="250" customFormat="1" ht="13.5" x14ac:dyDescent="0.15">
      <c r="A10" s="1263"/>
      <c r="B10" s="1263"/>
      <c r="C10" s="1263"/>
      <c r="D10" s="1263"/>
      <c r="E10" s="1263"/>
      <c r="F10" s="1263"/>
      <c r="G10" s="1263"/>
      <c r="H10" s="1263"/>
      <c r="I10" s="1263"/>
      <c r="J10" s="1263"/>
      <c r="K10" s="1263"/>
      <c r="L10" s="1263"/>
      <c r="M10" s="1263"/>
      <c r="N10" s="1263"/>
      <c r="O10" s="1263"/>
      <c r="P10" s="1263"/>
      <c r="Q10" s="1263"/>
      <c r="R10" s="1263"/>
      <c r="S10" s="1263"/>
      <c r="T10" s="1263"/>
      <c r="U10" s="1263"/>
      <c r="V10" s="1263"/>
      <c r="W10" s="1263"/>
      <c r="X10" s="1263"/>
      <c r="Y10" s="1263"/>
      <c r="Z10" s="1263"/>
      <c r="AA10" s="1263"/>
      <c r="AB10" s="1263"/>
      <c r="AC10" s="1263"/>
      <c r="AD10" s="1263"/>
      <c r="AE10" s="1263"/>
      <c r="AF10" s="1263"/>
      <c r="AG10" s="1263"/>
      <c r="AH10" s="1263"/>
      <c r="AI10" s="1263"/>
      <c r="AJ10" s="1263"/>
      <c r="AK10" s="1263"/>
      <c r="AL10" s="1263"/>
      <c r="AM10" s="1263"/>
      <c r="AN10" s="1263"/>
      <c r="AO10" s="1263"/>
      <c r="AP10" s="1263"/>
      <c r="AQ10" s="1263"/>
      <c r="AR10" s="1263"/>
      <c r="AS10" s="1263"/>
      <c r="AT10" s="1263"/>
      <c r="AU10" s="1263"/>
      <c r="AV10" s="1263"/>
      <c r="AW10" s="1263"/>
      <c r="AX10" s="1263"/>
      <c r="AY10" s="1263"/>
      <c r="AZ10" s="1263"/>
      <c r="BA10" s="1263"/>
      <c r="BB10" s="1263"/>
      <c r="BC10" s="1263"/>
      <c r="BD10" s="1263"/>
      <c r="BE10" s="1263"/>
      <c r="BF10" s="1263"/>
      <c r="BG10" s="1263"/>
      <c r="BH10" s="1263"/>
      <c r="BI10" s="1263"/>
      <c r="BJ10" s="1263"/>
      <c r="BK10" s="1263"/>
      <c r="BL10" s="1263"/>
      <c r="BM10" s="1263"/>
      <c r="BN10" s="1263"/>
      <c r="BO10" s="1263"/>
      <c r="BP10" s="1263"/>
      <c r="BQ10" s="1263"/>
      <c r="BR10" s="1263"/>
      <c r="BS10" s="1263"/>
      <c r="BT10" s="1263"/>
      <c r="BU10" s="1263"/>
      <c r="BV10" s="1263"/>
      <c r="BW10" s="1263"/>
      <c r="BX10" s="1263"/>
      <c r="BY10" s="1263"/>
      <c r="BZ10" s="1263"/>
      <c r="CA10" s="1263"/>
      <c r="CB10" s="1263"/>
      <c r="CC10" s="1263"/>
      <c r="CD10" s="1263"/>
      <c r="CE10" s="1263"/>
      <c r="CF10" s="1263"/>
      <c r="CG10" s="1263"/>
      <c r="CH10" s="1263"/>
      <c r="CI10" s="1263"/>
      <c r="CJ10" s="1263"/>
      <c r="CK10" s="1263"/>
      <c r="CL10" s="1263"/>
      <c r="CM10" s="1263"/>
      <c r="CN10" s="1263"/>
      <c r="CO10" s="1263"/>
      <c r="CP10" s="1263"/>
      <c r="CQ10" s="1263"/>
      <c r="CR10" s="1263"/>
      <c r="CS10" s="1263"/>
      <c r="CT10" s="1263"/>
      <c r="CU10" s="1263"/>
      <c r="CV10" s="1263"/>
      <c r="CW10" s="1263"/>
      <c r="CX10" s="1263"/>
      <c r="CY10" s="1263"/>
      <c r="CZ10" s="1263"/>
      <c r="DA10" s="1263"/>
      <c r="DB10" s="1263"/>
      <c r="DC10" s="1263"/>
      <c r="DD10" s="1263"/>
      <c r="DE10" s="1263"/>
    </row>
    <row r="11" spans="1:109" s="250" customFormat="1" ht="13.5" x14ac:dyDescent="0.15">
      <c r="A11" s="1263"/>
      <c r="B11" s="1263"/>
      <c r="C11" s="1263"/>
      <c r="D11" s="1263"/>
      <c r="E11" s="1263"/>
      <c r="F11" s="1263"/>
      <c r="G11" s="1263"/>
      <c r="H11" s="1263"/>
      <c r="I11" s="1263"/>
      <c r="J11" s="1263"/>
      <c r="K11" s="1263"/>
      <c r="L11" s="1263"/>
      <c r="M11" s="1263"/>
      <c r="N11" s="1263"/>
      <c r="O11" s="1263"/>
      <c r="P11" s="1263"/>
      <c r="Q11" s="1263"/>
      <c r="R11" s="1263"/>
      <c r="S11" s="1263"/>
      <c r="T11" s="1263"/>
      <c r="U11" s="1263"/>
      <c r="V11" s="1263"/>
      <c r="W11" s="1263"/>
      <c r="X11" s="1263"/>
      <c r="Y11" s="1263"/>
      <c r="Z11" s="1263"/>
      <c r="AA11" s="1263"/>
      <c r="AB11" s="1263"/>
      <c r="AC11" s="1263"/>
      <c r="AD11" s="1263"/>
      <c r="AE11" s="1263"/>
      <c r="AF11" s="1263"/>
      <c r="AG11" s="1263"/>
      <c r="AH11" s="1263"/>
      <c r="AI11" s="1263"/>
      <c r="AJ11" s="1263"/>
      <c r="AK11" s="1263"/>
      <c r="AL11" s="1263"/>
      <c r="AM11" s="1263"/>
      <c r="AN11" s="1263"/>
      <c r="AO11" s="1263"/>
      <c r="AP11" s="1263"/>
      <c r="AQ11" s="1263"/>
      <c r="AR11" s="1263"/>
      <c r="AS11" s="1263"/>
      <c r="AT11" s="1263"/>
      <c r="AU11" s="1263"/>
      <c r="AV11" s="1263"/>
      <c r="AW11" s="1263"/>
      <c r="AX11" s="1263"/>
      <c r="AY11" s="1263"/>
      <c r="AZ11" s="1263"/>
      <c r="BA11" s="1263"/>
      <c r="BB11" s="1263"/>
      <c r="BC11" s="1263"/>
      <c r="BD11" s="1263"/>
      <c r="BE11" s="1263"/>
      <c r="BF11" s="1263"/>
      <c r="BG11" s="1263"/>
      <c r="BH11" s="1263"/>
      <c r="BI11" s="1263"/>
      <c r="BJ11" s="1263"/>
      <c r="BK11" s="1263"/>
      <c r="BL11" s="1263"/>
      <c r="BM11" s="1263"/>
      <c r="BN11" s="1263"/>
      <c r="BO11" s="1263"/>
      <c r="BP11" s="1263"/>
      <c r="BQ11" s="1263"/>
      <c r="BR11" s="1263"/>
      <c r="BS11" s="1263"/>
      <c r="BT11" s="1263"/>
      <c r="BU11" s="1263"/>
      <c r="BV11" s="1263"/>
      <c r="BW11" s="1263"/>
      <c r="BX11" s="1263"/>
      <c r="BY11" s="1263"/>
      <c r="BZ11" s="1263"/>
      <c r="CA11" s="1263"/>
      <c r="CB11" s="1263"/>
      <c r="CC11" s="1263"/>
      <c r="CD11" s="1263"/>
      <c r="CE11" s="1263"/>
      <c r="CF11" s="1263"/>
      <c r="CG11" s="1263"/>
      <c r="CH11" s="1263"/>
      <c r="CI11" s="1263"/>
      <c r="CJ11" s="1263"/>
      <c r="CK11" s="1263"/>
      <c r="CL11" s="1263"/>
      <c r="CM11" s="1263"/>
      <c r="CN11" s="1263"/>
      <c r="CO11" s="1263"/>
      <c r="CP11" s="1263"/>
      <c r="CQ11" s="1263"/>
      <c r="CR11" s="1263"/>
      <c r="CS11" s="1263"/>
      <c r="CT11" s="1263"/>
      <c r="CU11" s="1263"/>
      <c r="CV11" s="1263"/>
      <c r="CW11" s="1263"/>
      <c r="CX11" s="1263"/>
      <c r="CY11" s="1263"/>
      <c r="CZ11" s="1263"/>
      <c r="DA11" s="1263"/>
      <c r="DB11" s="1263"/>
      <c r="DC11" s="1263"/>
      <c r="DD11" s="1263"/>
      <c r="DE11" s="1263"/>
    </row>
    <row r="12" spans="1:109" s="250" customFormat="1" ht="13.5" x14ac:dyDescent="0.15">
      <c r="A12" s="1263"/>
      <c r="B12" s="1263"/>
      <c r="C12" s="1263"/>
      <c r="D12" s="1263"/>
      <c r="E12" s="1263"/>
      <c r="F12" s="1263"/>
      <c r="G12" s="1263"/>
      <c r="H12" s="1263"/>
      <c r="I12" s="1263"/>
      <c r="J12" s="1263"/>
      <c r="K12" s="1263"/>
      <c r="L12" s="1263"/>
      <c r="M12" s="1263"/>
      <c r="N12" s="1263"/>
      <c r="O12" s="1263"/>
      <c r="P12" s="1263"/>
      <c r="Q12" s="1263"/>
      <c r="R12" s="1263"/>
      <c r="S12" s="1263"/>
      <c r="T12" s="1263"/>
      <c r="U12" s="1263"/>
      <c r="V12" s="1263"/>
      <c r="W12" s="1263"/>
      <c r="X12" s="1263"/>
      <c r="Y12" s="1263"/>
      <c r="Z12" s="1263"/>
      <c r="AA12" s="1263"/>
      <c r="AB12" s="1263"/>
      <c r="AC12" s="1263"/>
      <c r="AD12" s="1263"/>
      <c r="AE12" s="1263"/>
      <c r="AF12" s="1263"/>
      <c r="AG12" s="1263"/>
      <c r="AH12" s="1263"/>
      <c r="AI12" s="1263"/>
      <c r="AJ12" s="1263"/>
      <c r="AK12" s="1263"/>
      <c r="AL12" s="1263"/>
      <c r="AM12" s="1263"/>
      <c r="AN12" s="1263"/>
      <c r="AO12" s="1263"/>
      <c r="AP12" s="1263"/>
      <c r="AQ12" s="1263"/>
      <c r="AR12" s="1263"/>
      <c r="AS12" s="1263"/>
      <c r="AT12" s="1263"/>
      <c r="AU12" s="1263"/>
      <c r="AV12" s="1263"/>
      <c r="AW12" s="1263"/>
      <c r="AX12" s="1263"/>
      <c r="AY12" s="1263"/>
      <c r="AZ12" s="1263"/>
      <c r="BA12" s="1263"/>
      <c r="BB12" s="1263"/>
      <c r="BC12" s="1263"/>
      <c r="BD12" s="1263"/>
      <c r="BE12" s="1263"/>
      <c r="BF12" s="1263"/>
      <c r="BG12" s="1263"/>
      <c r="BH12" s="1263"/>
      <c r="BI12" s="1263"/>
      <c r="BJ12" s="1263"/>
      <c r="BK12" s="1263"/>
      <c r="BL12" s="1263"/>
      <c r="BM12" s="1263"/>
      <c r="BN12" s="1263"/>
      <c r="BO12" s="1263"/>
      <c r="BP12" s="1263"/>
      <c r="BQ12" s="1263"/>
      <c r="BR12" s="1263"/>
      <c r="BS12" s="1263"/>
      <c r="BT12" s="1263"/>
      <c r="BU12" s="1263"/>
      <c r="BV12" s="1263"/>
      <c r="BW12" s="1263"/>
      <c r="BX12" s="1263"/>
      <c r="BY12" s="1263"/>
      <c r="BZ12" s="1263"/>
      <c r="CA12" s="1263"/>
      <c r="CB12" s="1263"/>
      <c r="CC12" s="1263"/>
      <c r="CD12" s="1263"/>
      <c r="CE12" s="1263"/>
      <c r="CF12" s="1263"/>
      <c r="CG12" s="1263"/>
      <c r="CH12" s="1263"/>
      <c r="CI12" s="1263"/>
      <c r="CJ12" s="1263"/>
      <c r="CK12" s="1263"/>
      <c r="CL12" s="1263"/>
      <c r="CM12" s="1263"/>
      <c r="CN12" s="1263"/>
      <c r="CO12" s="1263"/>
      <c r="CP12" s="1263"/>
      <c r="CQ12" s="1263"/>
      <c r="CR12" s="1263"/>
      <c r="CS12" s="1263"/>
      <c r="CT12" s="1263"/>
      <c r="CU12" s="1263"/>
      <c r="CV12" s="1263"/>
      <c r="CW12" s="1263"/>
      <c r="CX12" s="1263"/>
      <c r="CY12" s="1263"/>
      <c r="CZ12" s="1263"/>
      <c r="DA12" s="1263"/>
      <c r="DB12" s="1263"/>
      <c r="DC12" s="1263"/>
      <c r="DD12" s="1263"/>
      <c r="DE12" s="1263"/>
    </row>
    <row r="13" spans="1:109" s="250" customFormat="1" ht="13.5" x14ac:dyDescent="0.15">
      <c r="A13" s="1263"/>
      <c r="B13" s="1263"/>
      <c r="C13" s="1263"/>
      <c r="D13" s="1263"/>
      <c r="E13" s="1263"/>
      <c r="F13" s="1263"/>
      <c r="G13" s="1263"/>
      <c r="H13" s="1263"/>
      <c r="I13" s="1263"/>
      <c r="J13" s="1263"/>
      <c r="K13" s="1263"/>
      <c r="L13" s="1263"/>
      <c r="M13" s="1263"/>
      <c r="N13" s="1263"/>
      <c r="O13" s="1263"/>
      <c r="P13" s="1263"/>
      <c r="Q13" s="1263"/>
      <c r="R13" s="1263"/>
      <c r="S13" s="1263"/>
      <c r="T13" s="1263"/>
      <c r="U13" s="1263"/>
      <c r="V13" s="1263"/>
      <c r="W13" s="1263"/>
      <c r="X13" s="1263"/>
      <c r="Y13" s="1263"/>
      <c r="Z13" s="1263"/>
      <c r="AA13" s="1263"/>
      <c r="AB13" s="1263"/>
      <c r="AC13" s="1263"/>
      <c r="AD13" s="1263"/>
      <c r="AE13" s="1263"/>
      <c r="AF13" s="1263"/>
      <c r="AG13" s="1263"/>
      <c r="AH13" s="1263"/>
      <c r="AI13" s="1263"/>
      <c r="AJ13" s="1263"/>
      <c r="AK13" s="1263"/>
      <c r="AL13" s="1263"/>
      <c r="AM13" s="1263"/>
      <c r="AN13" s="1263"/>
      <c r="AO13" s="1263"/>
      <c r="AP13" s="1263"/>
      <c r="AQ13" s="1263"/>
      <c r="AR13" s="1263"/>
      <c r="AS13" s="1263"/>
      <c r="AT13" s="1263"/>
      <c r="AU13" s="1263"/>
      <c r="AV13" s="1263"/>
      <c r="AW13" s="1263"/>
      <c r="AX13" s="1263"/>
      <c r="AY13" s="1263"/>
      <c r="AZ13" s="1263"/>
      <c r="BA13" s="1263"/>
      <c r="BB13" s="1263"/>
      <c r="BC13" s="1263"/>
      <c r="BD13" s="1263"/>
      <c r="BE13" s="1263"/>
      <c r="BF13" s="1263"/>
      <c r="BG13" s="1263"/>
      <c r="BH13" s="1263"/>
      <c r="BI13" s="1263"/>
      <c r="BJ13" s="1263"/>
      <c r="BK13" s="1263"/>
      <c r="BL13" s="1263"/>
      <c r="BM13" s="1263"/>
      <c r="BN13" s="1263"/>
      <c r="BO13" s="1263"/>
      <c r="BP13" s="1263"/>
      <c r="BQ13" s="1263"/>
      <c r="BR13" s="1263"/>
      <c r="BS13" s="1263"/>
      <c r="BT13" s="1263"/>
      <c r="BU13" s="1263"/>
      <c r="BV13" s="1263"/>
      <c r="BW13" s="1263"/>
      <c r="BX13" s="1263"/>
      <c r="BY13" s="1263"/>
      <c r="BZ13" s="1263"/>
      <c r="CA13" s="1263"/>
      <c r="CB13" s="1263"/>
      <c r="CC13" s="1263"/>
      <c r="CD13" s="1263"/>
      <c r="CE13" s="1263"/>
      <c r="CF13" s="1263"/>
      <c r="CG13" s="1263"/>
      <c r="CH13" s="1263"/>
      <c r="CI13" s="1263"/>
      <c r="CJ13" s="1263"/>
      <c r="CK13" s="1263"/>
      <c r="CL13" s="1263"/>
      <c r="CM13" s="1263"/>
      <c r="CN13" s="1263"/>
      <c r="CO13" s="1263"/>
      <c r="CP13" s="1263"/>
      <c r="CQ13" s="1263"/>
      <c r="CR13" s="1263"/>
      <c r="CS13" s="1263"/>
      <c r="CT13" s="1263"/>
      <c r="CU13" s="1263"/>
      <c r="CV13" s="1263"/>
      <c r="CW13" s="1263"/>
      <c r="CX13" s="1263"/>
      <c r="CY13" s="1263"/>
      <c r="CZ13" s="1263"/>
      <c r="DA13" s="1263"/>
      <c r="DB13" s="1263"/>
      <c r="DC13" s="1263"/>
      <c r="DD13" s="1263"/>
      <c r="DE13" s="1263"/>
    </row>
    <row r="14" spans="1:109" s="250" customFormat="1" ht="13.5" x14ac:dyDescent="0.15">
      <c r="A14" s="1263"/>
      <c r="B14" s="1263"/>
      <c r="C14" s="1263"/>
      <c r="D14" s="1263"/>
      <c r="E14" s="1263"/>
      <c r="F14" s="1263"/>
      <c r="G14" s="1263"/>
      <c r="H14" s="1263"/>
      <c r="I14" s="1263"/>
      <c r="J14" s="1263"/>
      <c r="K14" s="1263"/>
      <c r="L14" s="1263"/>
      <c r="M14" s="1263"/>
      <c r="N14" s="1263"/>
      <c r="O14" s="1263"/>
      <c r="P14" s="1263"/>
      <c r="Q14" s="1263"/>
      <c r="R14" s="1263"/>
      <c r="S14" s="1263"/>
      <c r="T14" s="1263"/>
      <c r="U14" s="1263"/>
      <c r="V14" s="1263"/>
      <c r="W14" s="1263"/>
      <c r="X14" s="1263"/>
      <c r="Y14" s="1263"/>
      <c r="Z14" s="1263"/>
      <c r="AA14" s="1263"/>
      <c r="AB14" s="1263"/>
      <c r="AC14" s="1263"/>
      <c r="AD14" s="1263"/>
      <c r="AE14" s="1263"/>
      <c r="AF14" s="1263"/>
      <c r="AG14" s="1263"/>
      <c r="AH14" s="1263"/>
      <c r="AI14" s="1263"/>
      <c r="AJ14" s="1263"/>
      <c r="AK14" s="1263"/>
      <c r="AL14" s="1263"/>
      <c r="AM14" s="1263"/>
      <c r="AN14" s="1263"/>
      <c r="AO14" s="1263"/>
      <c r="AP14" s="1263"/>
      <c r="AQ14" s="1263"/>
      <c r="AR14" s="1263"/>
      <c r="AS14" s="1263"/>
      <c r="AT14" s="1263"/>
      <c r="AU14" s="1263"/>
      <c r="AV14" s="1263"/>
      <c r="AW14" s="1263"/>
      <c r="AX14" s="1263"/>
      <c r="AY14" s="1263"/>
      <c r="AZ14" s="1263"/>
      <c r="BA14" s="1263"/>
      <c r="BB14" s="1263"/>
      <c r="BC14" s="1263"/>
      <c r="BD14" s="1263"/>
      <c r="BE14" s="1263"/>
      <c r="BF14" s="1263"/>
      <c r="BG14" s="1263"/>
      <c r="BH14" s="1263"/>
      <c r="BI14" s="1263"/>
      <c r="BJ14" s="1263"/>
      <c r="BK14" s="1263"/>
      <c r="BL14" s="1263"/>
      <c r="BM14" s="1263"/>
      <c r="BN14" s="1263"/>
      <c r="BO14" s="1263"/>
      <c r="BP14" s="1263"/>
      <c r="BQ14" s="1263"/>
      <c r="BR14" s="1263"/>
      <c r="BS14" s="1263"/>
      <c r="BT14" s="1263"/>
      <c r="BU14" s="1263"/>
      <c r="BV14" s="1263"/>
      <c r="BW14" s="1263"/>
      <c r="BX14" s="1263"/>
      <c r="BY14" s="1263"/>
      <c r="BZ14" s="1263"/>
      <c r="CA14" s="1263"/>
      <c r="CB14" s="1263"/>
      <c r="CC14" s="1263"/>
      <c r="CD14" s="1263"/>
      <c r="CE14" s="1263"/>
      <c r="CF14" s="1263"/>
      <c r="CG14" s="1263"/>
      <c r="CH14" s="1263"/>
      <c r="CI14" s="1263"/>
      <c r="CJ14" s="1263"/>
      <c r="CK14" s="1263"/>
      <c r="CL14" s="1263"/>
      <c r="CM14" s="1263"/>
      <c r="CN14" s="1263"/>
      <c r="CO14" s="1263"/>
      <c r="CP14" s="1263"/>
      <c r="CQ14" s="1263"/>
      <c r="CR14" s="1263"/>
      <c r="CS14" s="1263"/>
      <c r="CT14" s="1263"/>
      <c r="CU14" s="1263"/>
      <c r="CV14" s="1263"/>
      <c r="CW14" s="1263"/>
      <c r="CX14" s="1263"/>
      <c r="CY14" s="1263"/>
      <c r="CZ14" s="1263"/>
      <c r="DA14" s="1263"/>
      <c r="DB14" s="1263"/>
      <c r="DC14" s="1263"/>
      <c r="DD14" s="1263"/>
      <c r="DE14" s="1263"/>
    </row>
    <row r="15" spans="1:109" s="250" customFormat="1" ht="13.5" x14ac:dyDescent="0.15">
      <c r="A15" s="1208"/>
      <c r="B15" s="1263"/>
      <c r="C15" s="1263"/>
      <c r="D15" s="1263"/>
      <c r="E15" s="1263"/>
      <c r="F15" s="1263"/>
      <c r="G15" s="1263"/>
      <c r="H15" s="1263"/>
      <c r="I15" s="1263"/>
      <c r="J15" s="1263"/>
      <c r="K15" s="1263"/>
      <c r="L15" s="1263"/>
      <c r="M15" s="1263"/>
      <c r="N15" s="1263"/>
      <c r="O15" s="1263"/>
      <c r="P15" s="1263"/>
      <c r="Q15" s="1263"/>
      <c r="R15" s="1263"/>
      <c r="S15" s="1263"/>
      <c r="T15" s="1263"/>
      <c r="U15" s="1263"/>
      <c r="V15" s="1263"/>
      <c r="W15" s="1263"/>
      <c r="X15" s="1263"/>
      <c r="Y15" s="1263"/>
      <c r="Z15" s="1263"/>
      <c r="AA15" s="1263"/>
      <c r="AB15" s="1263"/>
      <c r="AC15" s="1263"/>
      <c r="AD15" s="1263"/>
      <c r="AE15" s="1263"/>
      <c r="AF15" s="1263"/>
      <c r="AG15" s="1263"/>
      <c r="AH15" s="1263"/>
      <c r="AI15" s="1263"/>
      <c r="AJ15" s="1263"/>
      <c r="AK15" s="1263"/>
      <c r="AL15" s="1263"/>
      <c r="AM15" s="1263"/>
      <c r="AN15" s="1263"/>
      <c r="AO15" s="1263"/>
      <c r="AP15" s="1263"/>
      <c r="AQ15" s="1263"/>
      <c r="AR15" s="1263"/>
      <c r="AS15" s="1263"/>
      <c r="AT15" s="1263"/>
      <c r="AU15" s="1263"/>
      <c r="AV15" s="1263"/>
      <c r="AW15" s="1263"/>
      <c r="AX15" s="1263"/>
      <c r="AY15" s="1263"/>
      <c r="AZ15" s="1263"/>
      <c r="BA15" s="1263"/>
      <c r="BB15" s="1263"/>
      <c r="BC15" s="1263"/>
      <c r="BD15" s="1263"/>
      <c r="BE15" s="1263"/>
      <c r="BF15" s="1263"/>
      <c r="BG15" s="1263"/>
      <c r="BH15" s="1263"/>
      <c r="BI15" s="1263"/>
      <c r="BJ15" s="1263"/>
      <c r="BK15" s="1263"/>
      <c r="BL15" s="1263"/>
      <c r="BM15" s="1263"/>
      <c r="BN15" s="1263"/>
      <c r="BO15" s="1263"/>
      <c r="BP15" s="1263"/>
      <c r="BQ15" s="1263"/>
      <c r="BR15" s="1263"/>
      <c r="BS15" s="1263"/>
      <c r="BT15" s="1263"/>
      <c r="BU15" s="1263"/>
      <c r="BV15" s="1263"/>
      <c r="BW15" s="1263"/>
      <c r="BX15" s="1263"/>
      <c r="BY15" s="1263"/>
      <c r="BZ15" s="1263"/>
      <c r="CA15" s="1263"/>
      <c r="CB15" s="1263"/>
      <c r="CC15" s="1263"/>
      <c r="CD15" s="1263"/>
      <c r="CE15" s="1263"/>
      <c r="CF15" s="1263"/>
      <c r="CG15" s="1263"/>
      <c r="CH15" s="1263"/>
      <c r="CI15" s="1263"/>
      <c r="CJ15" s="1263"/>
      <c r="CK15" s="1263"/>
      <c r="CL15" s="1263"/>
      <c r="CM15" s="1263"/>
      <c r="CN15" s="1263"/>
      <c r="CO15" s="1263"/>
      <c r="CP15" s="1263"/>
      <c r="CQ15" s="1263"/>
      <c r="CR15" s="1263"/>
      <c r="CS15" s="1263"/>
      <c r="CT15" s="1263"/>
      <c r="CU15" s="1263"/>
      <c r="CV15" s="1263"/>
      <c r="CW15" s="1263"/>
      <c r="CX15" s="1263"/>
      <c r="CY15" s="1263"/>
      <c r="CZ15" s="1263"/>
      <c r="DA15" s="1263"/>
      <c r="DB15" s="1263"/>
      <c r="DC15" s="1263"/>
      <c r="DD15" s="1263"/>
      <c r="DE15" s="1263"/>
    </row>
    <row r="16" spans="1:109" s="250" customFormat="1" ht="13.5" x14ac:dyDescent="0.15">
      <c r="A16" s="1208"/>
      <c r="B16" s="1263"/>
      <c r="C16" s="1263"/>
      <c r="D16" s="1263"/>
      <c r="E16" s="1263"/>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c r="AB16" s="1263"/>
      <c r="AC16" s="1263"/>
      <c r="AD16" s="1263"/>
      <c r="AE16" s="1263"/>
      <c r="AF16" s="1263"/>
      <c r="AG16" s="1263"/>
      <c r="AH16" s="1263"/>
      <c r="AI16" s="1263"/>
      <c r="AJ16" s="1263"/>
      <c r="AK16" s="1263"/>
      <c r="AL16" s="1263"/>
      <c r="AM16" s="1263"/>
      <c r="AN16" s="1263"/>
      <c r="AO16" s="1263"/>
      <c r="AP16" s="1263"/>
      <c r="AQ16" s="1263"/>
      <c r="AR16" s="1263"/>
      <c r="AS16" s="1263"/>
      <c r="AT16" s="1263"/>
      <c r="AU16" s="1263"/>
      <c r="AV16" s="1263"/>
      <c r="AW16" s="1263"/>
      <c r="AX16" s="1263"/>
      <c r="AY16" s="1263"/>
      <c r="AZ16" s="1263"/>
      <c r="BA16" s="1263"/>
      <c r="BB16" s="1263"/>
      <c r="BC16" s="1263"/>
      <c r="BD16" s="1263"/>
      <c r="BE16" s="1263"/>
      <c r="BF16" s="1263"/>
      <c r="BG16" s="1263"/>
      <c r="BH16" s="1263"/>
      <c r="BI16" s="1263"/>
      <c r="BJ16" s="1263"/>
      <c r="BK16" s="1263"/>
      <c r="BL16" s="1263"/>
      <c r="BM16" s="1263"/>
      <c r="BN16" s="1263"/>
      <c r="BO16" s="1263"/>
      <c r="BP16" s="1263"/>
      <c r="BQ16" s="1263"/>
      <c r="BR16" s="1263"/>
      <c r="BS16" s="1263"/>
      <c r="BT16" s="1263"/>
      <c r="BU16" s="1263"/>
      <c r="BV16" s="1263"/>
      <c r="BW16" s="1263"/>
      <c r="BX16" s="1263"/>
      <c r="BY16" s="1263"/>
      <c r="BZ16" s="1263"/>
      <c r="CA16" s="1263"/>
      <c r="CB16" s="1263"/>
      <c r="CC16" s="1263"/>
      <c r="CD16" s="1263"/>
      <c r="CE16" s="1263"/>
      <c r="CF16" s="1263"/>
      <c r="CG16" s="1263"/>
      <c r="CH16" s="1263"/>
      <c r="CI16" s="1263"/>
      <c r="CJ16" s="1263"/>
      <c r="CK16" s="1263"/>
      <c r="CL16" s="1263"/>
      <c r="CM16" s="1263"/>
      <c r="CN16" s="1263"/>
      <c r="CO16" s="1263"/>
      <c r="CP16" s="1263"/>
      <c r="CQ16" s="1263"/>
      <c r="CR16" s="1263"/>
      <c r="CS16" s="1263"/>
      <c r="CT16" s="1263"/>
      <c r="CU16" s="1263"/>
      <c r="CV16" s="1263"/>
      <c r="CW16" s="1263"/>
      <c r="CX16" s="1263"/>
      <c r="CY16" s="1263"/>
      <c r="CZ16" s="1263"/>
      <c r="DA16" s="1263"/>
      <c r="DB16" s="1263"/>
      <c r="DC16" s="1263"/>
      <c r="DD16" s="1263"/>
      <c r="DE16" s="1263"/>
    </row>
    <row r="17" spans="1:109" s="250" customFormat="1" ht="13.5" x14ac:dyDescent="0.15">
      <c r="A17" s="1208"/>
      <c r="B17" s="1263"/>
      <c r="C17" s="1263"/>
      <c r="D17" s="1263"/>
      <c r="E17" s="1263"/>
      <c r="F17" s="1263"/>
      <c r="G17" s="1263"/>
      <c r="H17" s="1263"/>
      <c r="I17" s="1263"/>
      <c r="J17" s="1263"/>
      <c r="K17" s="1263"/>
      <c r="L17" s="1263"/>
      <c r="M17" s="1263"/>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3"/>
      <c r="AQ17" s="1263"/>
      <c r="AR17" s="1263"/>
      <c r="AS17" s="1263"/>
      <c r="AT17" s="1263"/>
      <c r="AU17" s="1263"/>
      <c r="AV17" s="1263"/>
      <c r="AW17" s="1263"/>
      <c r="AX17" s="1263"/>
      <c r="AY17" s="1263"/>
      <c r="AZ17" s="1263"/>
      <c r="BA17" s="1263"/>
      <c r="BB17" s="1263"/>
      <c r="BC17" s="1263"/>
      <c r="BD17" s="1263"/>
      <c r="BE17" s="1263"/>
      <c r="BF17" s="1263"/>
      <c r="BG17" s="1263"/>
      <c r="BH17" s="1263"/>
      <c r="BI17" s="1263"/>
      <c r="BJ17" s="1263"/>
      <c r="BK17" s="1263"/>
      <c r="BL17" s="1263"/>
      <c r="BM17" s="1263"/>
      <c r="BN17" s="1263"/>
      <c r="BO17" s="1263"/>
      <c r="BP17" s="1263"/>
      <c r="BQ17" s="1263"/>
      <c r="BR17" s="1263"/>
      <c r="BS17" s="1263"/>
      <c r="BT17" s="1263"/>
      <c r="BU17" s="1263"/>
      <c r="BV17" s="1263"/>
      <c r="BW17" s="1263"/>
      <c r="BX17" s="1263"/>
      <c r="BY17" s="1263"/>
      <c r="BZ17" s="1263"/>
      <c r="CA17" s="1263"/>
      <c r="CB17" s="1263"/>
      <c r="CC17" s="1263"/>
      <c r="CD17" s="1263"/>
      <c r="CE17" s="1263"/>
      <c r="CF17" s="1263"/>
      <c r="CG17" s="1263"/>
      <c r="CH17" s="1263"/>
      <c r="CI17" s="1263"/>
      <c r="CJ17" s="1263"/>
      <c r="CK17" s="1263"/>
      <c r="CL17" s="1263"/>
      <c r="CM17" s="1263"/>
      <c r="CN17" s="1263"/>
      <c r="CO17" s="1263"/>
      <c r="CP17" s="1263"/>
      <c r="CQ17" s="1263"/>
      <c r="CR17" s="1263"/>
      <c r="CS17" s="1263"/>
      <c r="CT17" s="1263"/>
      <c r="CU17" s="1263"/>
      <c r="CV17" s="1263"/>
      <c r="CW17" s="1263"/>
      <c r="CX17" s="1263"/>
      <c r="CY17" s="1263"/>
      <c r="CZ17" s="1263"/>
      <c r="DA17" s="1263"/>
      <c r="DB17" s="1263"/>
      <c r="DC17" s="1263"/>
      <c r="DD17" s="1263"/>
      <c r="DE17" s="1263"/>
    </row>
    <row r="18" spans="1:109" s="250" customFormat="1" ht="13.5" x14ac:dyDescent="0.15">
      <c r="A18" s="1208"/>
      <c r="B18" s="1263"/>
      <c r="C18" s="1263"/>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c r="AS18" s="1263"/>
      <c r="AT18" s="1263"/>
      <c r="AU18" s="1263"/>
      <c r="AV18" s="1263"/>
      <c r="AW18" s="1263"/>
      <c r="AX18" s="1263"/>
      <c r="AY18" s="1263"/>
      <c r="AZ18" s="1263"/>
      <c r="BA18" s="1263"/>
      <c r="BB18" s="1263"/>
      <c r="BC18" s="1263"/>
      <c r="BD18" s="1263"/>
      <c r="BE18" s="1263"/>
      <c r="BF18" s="1263"/>
      <c r="BG18" s="1263"/>
      <c r="BH18" s="1263"/>
      <c r="BI18" s="1263"/>
      <c r="BJ18" s="1263"/>
      <c r="BK18" s="1263"/>
      <c r="BL18" s="1263"/>
      <c r="BM18" s="1263"/>
      <c r="BN18" s="1263"/>
      <c r="BO18" s="1263"/>
      <c r="BP18" s="1263"/>
      <c r="BQ18" s="1263"/>
      <c r="BR18" s="1263"/>
      <c r="BS18" s="1263"/>
      <c r="BT18" s="1263"/>
      <c r="BU18" s="1263"/>
      <c r="BV18" s="1263"/>
      <c r="BW18" s="1263"/>
      <c r="BX18" s="1263"/>
      <c r="BY18" s="1263"/>
      <c r="BZ18" s="1263"/>
      <c r="CA18" s="1263"/>
      <c r="CB18" s="1263"/>
      <c r="CC18" s="1263"/>
      <c r="CD18" s="1263"/>
      <c r="CE18" s="1263"/>
      <c r="CF18" s="1263"/>
      <c r="CG18" s="1263"/>
      <c r="CH18" s="1263"/>
      <c r="CI18" s="1263"/>
      <c r="CJ18" s="1263"/>
      <c r="CK18" s="1263"/>
      <c r="CL18" s="1263"/>
      <c r="CM18" s="1263"/>
      <c r="CN18" s="1263"/>
      <c r="CO18" s="1263"/>
      <c r="CP18" s="1263"/>
      <c r="CQ18" s="1263"/>
      <c r="CR18" s="1263"/>
      <c r="CS18" s="1263"/>
      <c r="CT18" s="1263"/>
      <c r="CU18" s="1263"/>
      <c r="CV18" s="1263"/>
      <c r="CW18" s="1263"/>
      <c r="CX18" s="1263"/>
      <c r="CY18" s="1263"/>
      <c r="CZ18" s="1263"/>
      <c r="DA18" s="1263"/>
      <c r="DB18" s="1263"/>
      <c r="DC18" s="1263"/>
      <c r="DD18" s="1263"/>
      <c r="DE18" s="1263"/>
    </row>
    <row r="19" spans="1:109" ht="13.5" x14ac:dyDescent="0.15">
      <c r="DD19" s="1208"/>
      <c r="DE19" s="1208"/>
    </row>
    <row r="20" spans="1:109" ht="13.5" x14ac:dyDescent="0.15">
      <c r="DD20" s="1208"/>
      <c r="DE20" s="1208"/>
    </row>
    <row r="21" spans="1:109" ht="17.25" customHeight="1" x14ac:dyDescent="0.15">
      <c r="B21" s="1262"/>
      <c r="C21" s="1259"/>
      <c r="D21" s="1259"/>
      <c r="E21" s="1259"/>
      <c r="F21" s="1259"/>
      <c r="G21" s="1259"/>
      <c r="H21" s="1259"/>
      <c r="I21" s="1259"/>
      <c r="J21" s="1259"/>
      <c r="K21" s="1259"/>
      <c r="L21" s="1259"/>
      <c r="M21" s="1259"/>
      <c r="N21" s="1261"/>
      <c r="O21" s="1259"/>
      <c r="P21" s="1259"/>
      <c r="Q21" s="1259"/>
      <c r="R21" s="1259"/>
      <c r="S21" s="1259"/>
      <c r="T21" s="1259"/>
      <c r="U21" s="1259"/>
      <c r="V21" s="1259"/>
      <c r="W21" s="1259"/>
      <c r="X21" s="1259"/>
      <c r="Y21" s="1259"/>
      <c r="Z21" s="1259"/>
      <c r="AA21" s="1259"/>
      <c r="AB21" s="1259"/>
      <c r="AC21" s="1259"/>
      <c r="AD21" s="1259"/>
      <c r="AE21" s="1259"/>
      <c r="AF21" s="1259"/>
      <c r="AG21" s="1259"/>
      <c r="AH21" s="1259"/>
      <c r="AI21" s="1259"/>
      <c r="AJ21" s="1259"/>
      <c r="AK21" s="1259"/>
      <c r="AL21" s="1259"/>
      <c r="AM21" s="1259"/>
      <c r="AN21" s="1259"/>
      <c r="AO21" s="1259"/>
      <c r="AP21" s="1259"/>
      <c r="AQ21" s="1259"/>
      <c r="AR21" s="1259"/>
      <c r="AS21" s="1259"/>
      <c r="AT21" s="1261"/>
      <c r="AU21" s="1259"/>
      <c r="AV21" s="1259"/>
      <c r="AW21" s="1259"/>
      <c r="AX21" s="1259"/>
      <c r="AY21" s="1259"/>
      <c r="AZ21" s="1259"/>
      <c r="BA21" s="1259"/>
      <c r="BB21" s="1259"/>
      <c r="BC21" s="1259"/>
      <c r="BD21" s="1259"/>
      <c r="BE21" s="1259"/>
      <c r="BF21" s="1261"/>
      <c r="BG21" s="1259"/>
      <c r="BH21" s="1259"/>
      <c r="BI21" s="1259"/>
      <c r="BJ21" s="1259"/>
      <c r="BK21" s="1259"/>
      <c r="BL21" s="1259"/>
      <c r="BM21" s="1259"/>
      <c r="BN21" s="1259"/>
      <c r="BO21" s="1259"/>
      <c r="BP21" s="1259"/>
      <c r="BQ21" s="1259"/>
      <c r="BR21" s="1261"/>
      <c r="BS21" s="1259"/>
      <c r="BT21" s="1259"/>
      <c r="BU21" s="1259"/>
      <c r="BV21" s="1259"/>
      <c r="BW21" s="1259"/>
      <c r="BX21" s="1259"/>
      <c r="BY21" s="1259"/>
      <c r="BZ21" s="1259"/>
      <c r="CA21" s="1259"/>
      <c r="CB21" s="1259"/>
      <c r="CC21" s="1259"/>
      <c r="CD21" s="1261"/>
      <c r="CE21" s="1259"/>
      <c r="CF21" s="1259"/>
      <c r="CG21" s="1259"/>
      <c r="CH21" s="1259"/>
      <c r="CI21" s="1259"/>
      <c r="CJ21" s="1259"/>
      <c r="CK21" s="1259"/>
      <c r="CL21" s="1259"/>
      <c r="CM21" s="1259"/>
      <c r="CN21" s="1259"/>
      <c r="CO21" s="1259"/>
      <c r="CP21" s="1261"/>
      <c r="CQ21" s="1259"/>
      <c r="CR21" s="1259"/>
      <c r="CS21" s="1259"/>
      <c r="CT21" s="1259"/>
      <c r="CU21" s="1259"/>
      <c r="CV21" s="1259"/>
      <c r="CW21" s="1259"/>
      <c r="CX21" s="1259"/>
      <c r="CY21" s="1259"/>
      <c r="CZ21" s="1259"/>
      <c r="DA21" s="1259"/>
      <c r="DB21" s="1261"/>
      <c r="DC21" s="1259"/>
      <c r="DD21" s="1258"/>
      <c r="DE21" s="1208"/>
    </row>
    <row r="22" spans="1:109" ht="17.25" customHeight="1" x14ac:dyDescent="0.15">
      <c r="B22" s="1209"/>
    </row>
    <row r="23" spans="1:109" ht="13.5" x14ac:dyDescent="0.15">
      <c r="B23" s="1209"/>
    </row>
    <row r="24" spans="1:109" ht="13.5" x14ac:dyDescent="0.15">
      <c r="B24" s="1209"/>
    </row>
    <row r="25" spans="1:109" ht="13.5" x14ac:dyDescent="0.15">
      <c r="B25" s="1209"/>
    </row>
    <row r="26" spans="1:109" ht="13.5" x14ac:dyDescent="0.15">
      <c r="B26" s="1209"/>
    </row>
    <row r="27" spans="1:109" ht="13.5" x14ac:dyDescent="0.15">
      <c r="B27" s="1209"/>
    </row>
    <row r="28" spans="1:109" ht="13.5" x14ac:dyDescent="0.15">
      <c r="B28" s="1209"/>
    </row>
    <row r="29" spans="1:109" ht="13.5" x14ac:dyDescent="0.15">
      <c r="B29" s="1209"/>
    </row>
    <row r="30" spans="1:109" ht="13.5" x14ac:dyDescent="0.15">
      <c r="B30" s="1209"/>
    </row>
    <row r="31" spans="1:109" ht="13.5" x14ac:dyDescent="0.15">
      <c r="B31" s="1209"/>
    </row>
    <row r="32" spans="1:109" ht="13.5" x14ac:dyDescent="0.15">
      <c r="B32" s="1209"/>
    </row>
    <row r="33" spans="2:109" ht="13.5" x14ac:dyDescent="0.15">
      <c r="B33" s="1209"/>
    </row>
    <row r="34" spans="2:109" ht="13.5" x14ac:dyDescent="0.15">
      <c r="B34" s="1209"/>
    </row>
    <row r="35" spans="2:109" ht="13.5" x14ac:dyDescent="0.15">
      <c r="B35" s="1209"/>
    </row>
    <row r="36" spans="2:109" ht="13.5" x14ac:dyDescent="0.15">
      <c r="B36" s="1209"/>
    </row>
    <row r="37" spans="2:109" ht="13.5" x14ac:dyDescent="0.15">
      <c r="B37" s="1209"/>
    </row>
    <row r="38" spans="2:109" ht="13.5" x14ac:dyDescent="0.15">
      <c r="B38" s="1209"/>
    </row>
    <row r="39" spans="2:109" ht="13.5" x14ac:dyDescent="0.15">
      <c r="B39" s="1213"/>
      <c r="C39" s="1212"/>
      <c r="D39" s="1212"/>
      <c r="E39" s="1212"/>
      <c r="F39" s="1212"/>
      <c r="G39" s="1212"/>
      <c r="H39" s="1212"/>
      <c r="I39" s="1212"/>
      <c r="J39" s="1212"/>
      <c r="K39" s="1212"/>
      <c r="L39" s="1212"/>
      <c r="M39" s="1212"/>
      <c r="N39" s="1212"/>
      <c r="O39" s="1212"/>
      <c r="P39" s="1212"/>
      <c r="Q39" s="1212"/>
      <c r="R39" s="1212"/>
      <c r="S39" s="1212"/>
      <c r="T39" s="1212"/>
      <c r="U39" s="1212"/>
      <c r="V39" s="1212"/>
      <c r="W39" s="1212"/>
      <c r="X39" s="1212"/>
      <c r="Y39" s="1212"/>
      <c r="Z39" s="1212"/>
      <c r="AA39" s="1212"/>
      <c r="AB39" s="1212"/>
      <c r="AC39" s="1212"/>
      <c r="AD39" s="1212"/>
      <c r="AE39" s="1212"/>
      <c r="AF39" s="1212"/>
      <c r="AG39" s="1212"/>
      <c r="AH39" s="1212"/>
      <c r="AI39" s="1212"/>
      <c r="AJ39" s="1212"/>
      <c r="AK39" s="1212"/>
      <c r="AL39" s="1212"/>
      <c r="AM39" s="1212"/>
      <c r="AN39" s="1212"/>
      <c r="AO39" s="1212"/>
      <c r="AP39" s="1212"/>
      <c r="AQ39" s="1212"/>
      <c r="AR39" s="1212"/>
      <c r="AS39" s="1212"/>
      <c r="AT39" s="1212"/>
      <c r="AU39" s="1212"/>
      <c r="AV39" s="1212"/>
      <c r="AW39" s="1212"/>
      <c r="AX39" s="1212"/>
      <c r="AY39" s="1212"/>
      <c r="AZ39" s="1212"/>
      <c r="BA39" s="1212"/>
      <c r="BB39" s="1212"/>
      <c r="BC39" s="1212"/>
      <c r="BD39" s="1212"/>
      <c r="BE39" s="1212"/>
      <c r="BF39" s="1212"/>
      <c r="BG39" s="1212"/>
      <c r="BH39" s="1212"/>
      <c r="BI39" s="1212"/>
      <c r="BJ39" s="1212"/>
      <c r="BK39" s="1212"/>
      <c r="BL39" s="1212"/>
      <c r="BM39" s="1212"/>
      <c r="BN39" s="1212"/>
      <c r="BO39" s="1212"/>
      <c r="BP39" s="1212"/>
      <c r="BQ39" s="1212"/>
      <c r="BR39" s="1212"/>
      <c r="BS39" s="1212"/>
      <c r="BT39" s="1212"/>
      <c r="BU39" s="1212"/>
      <c r="BV39" s="1212"/>
      <c r="BW39" s="1212"/>
      <c r="BX39" s="1212"/>
      <c r="BY39" s="1212"/>
      <c r="BZ39" s="1212"/>
      <c r="CA39" s="1212"/>
      <c r="CB39" s="1212"/>
      <c r="CC39" s="1212"/>
      <c r="CD39" s="1212"/>
      <c r="CE39" s="1212"/>
      <c r="CF39" s="1212"/>
      <c r="CG39" s="1212"/>
      <c r="CH39" s="1212"/>
      <c r="CI39" s="1212"/>
      <c r="CJ39" s="1212"/>
      <c r="CK39" s="1212"/>
      <c r="CL39" s="1212"/>
      <c r="CM39" s="1212"/>
      <c r="CN39" s="1212"/>
      <c r="CO39" s="1212"/>
      <c r="CP39" s="1212"/>
      <c r="CQ39" s="1212"/>
      <c r="CR39" s="1212"/>
      <c r="CS39" s="1212"/>
      <c r="CT39" s="1212"/>
      <c r="CU39" s="1212"/>
      <c r="CV39" s="1212"/>
      <c r="CW39" s="1212"/>
      <c r="CX39" s="1212"/>
      <c r="CY39" s="1212"/>
      <c r="CZ39" s="1212"/>
      <c r="DA39" s="1212"/>
      <c r="DB39" s="1212"/>
      <c r="DC39" s="1212"/>
      <c r="DD39" s="1211"/>
    </row>
    <row r="40" spans="2:109" ht="13.5" x14ac:dyDescent="0.15">
      <c r="B40" s="1249"/>
      <c r="DD40" s="1249"/>
      <c r="DE40" s="1208"/>
    </row>
    <row r="41" spans="2:109" ht="17.25" x14ac:dyDescent="0.15">
      <c r="B41" s="1260" t="s">
        <v>607</v>
      </c>
      <c r="C41" s="1259"/>
      <c r="D41" s="1259"/>
      <c r="E41" s="1259"/>
      <c r="F41" s="1259"/>
      <c r="G41" s="1259"/>
      <c r="H41" s="1259"/>
      <c r="I41" s="1259"/>
      <c r="J41" s="1259"/>
      <c r="K41" s="1259"/>
      <c r="L41" s="1259"/>
      <c r="M41" s="1259"/>
      <c r="N41" s="1259"/>
      <c r="O41" s="1259"/>
      <c r="P41" s="1259"/>
      <c r="Q41" s="1259"/>
      <c r="R41" s="1259"/>
      <c r="S41" s="1259"/>
      <c r="T41" s="1259"/>
      <c r="U41" s="1259"/>
      <c r="V41" s="1259"/>
      <c r="W41" s="1259"/>
      <c r="X41" s="1259"/>
      <c r="Y41" s="1259"/>
      <c r="Z41" s="1259"/>
      <c r="AA41" s="1259"/>
      <c r="AB41" s="1259"/>
      <c r="AC41" s="1259"/>
      <c r="AD41" s="1259"/>
      <c r="AE41" s="1259"/>
      <c r="AF41" s="1259"/>
      <c r="AG41" s="1259"/>
      <c r="AH41" s="1259"/>
      <c r="AI41" s="1259"/>
      <c r="AJ41" s="1259"/>
      <c r="AK41" s="1259"/>
      <c r="AL41" s="1259"/>
      <c r="AM41" s="1259"/>
      <c r="AN41" s="1259"/>
      <c r="AO41" s="1259"/>
      <c r="AP41" s="1259"/>
      <c r="AQ41" s="1259"/>
      <c r="AR41" s="1259"/>
      <c r="AS41" s="1259"/>
      <c r="AT41" s="1259"/>
      <c r="AU41" s="1259"/>
      <c r="AV41" s="1259"/>
      <c r="AW41" s="1259"/>
      <c r="AX41" s="1259"/>
      <c r="AY41" s="1259"/>
      <c r="AZ41" s="1259"/>
      <c r="BA41" s="1259"/>
      <c r="BB41" s="1259"/>
      <c r="BC41" s="1259"/>
      <c r="BD41" s="1259"/>
      <c r="BE41" s="1259"/>
      <c r="BF41" s="1259"/>
      <c r="BG41" s="1259"/>
      <c r="BH41" s="1259"/>
      <c r="BI41" s="1259"/>
      <c r="BJ41" s="1259"/>
      <c r="BK41" s="1259"/>
      <c r="BL41" s="1259"/>
      <c r="BM41" s="1259"/>
      <c r="BN41" s="1259"/>
      <c r="BO41" s="1259"/>
      <c r="BP41" s="1259"/>
      <c r="BQ41" s="1259"/>
      <c r="BR41" s="1259"/>
      <c r="BS41" s="1259"/>
      <c r="BT41" s="1259"/>
      <c r="BU41" s="1259"/>
      <c r="BV41" s="1259"/>
      <c r="BW41" s="1259"/>
      <c r="BX41" s="1259"/>
      <c r="BY41" s="1259"/>
      <c r="BZ41" s="1259"/>
      <c r="CA41" s="1259"/>
      <c r="CB41" s="1259"/>
      <c r="CC41" s="1259"/>
      <c r="CD41" s="1259"/>
      <c r="CE41" s="1259"/>
      <c r="CF41" s="1259"/>
      <c r="CG41" s="1259"/>
      <c r="CH41" s="1259"/>
      <c r="CI41" s="1259"/>
      <c r="CJ41" s="1259"/>
      <c r="CK41" s="1259"/>
      <c r="CL41" s="1259"/>
      <c r="CM41" s="1259"/>
      <c r="CN41" s="1259"/>
      <c r="CO41" s="1259"/>
      <c r="CP41" s="1259"/>
      <c r="CQ41" s="1259"/>
      <c r="CR41" s="1259"/>
      <c r="CS41" s="1259"/>
      <c r="CT41" s="1259"/>
      <c r="CU41" s="1259"/>
      <c r="CV41" s="1259"/>
      <c r="CW41" s="1259"/>
      <c r="CX41" s="1259"/>
      <c r="CY41" s="1259"/>
      <c r="CZ41" s="1259"/>
      <c r="DA41" s="1259"/>
      <c r="DB41" s="1259"/>
      <c r="DC41" s="1259"/>
      <c r="DD41" s="1258"/>
    </row>
    <row r="42" spans="2:109" ht="13.5" x14ac:dyDescent="0.15">
      <c r="B42" s="1209"/>
      <c r="G42" s="1245"/>
      <c r="I42" s="1244"/>
      <c r="J42" s="1244"/>
      <c r="K42" s="1244"/>
      <c r="AM42" s="1245"/>
      <c r="AN42" s="1245" t="s">
        <v>604</v>
      </c>
      <c r="AP42" s="1244"/>
      <c r="AQ42" s="1244"/>
      <c r="AR42" s="1244"/>
      <c r="AY42" s="1245"/>
      <c r="BA42" s="1244"/>
      <c r="BB42" s="1244"/>
      <c r="BC42" s="1244"/>
      <c r="BK42" s="1245"/>
      <c r="BM42" s="1244"/>
      <c r="BN42" s="1244"/>
      <c r="BO42" s="1244"/>
      <c r="BW42" s="1245"/>
      <c r="BY42" s="1244"/>
      <c r="BZ42" s="1244"/>
      <c r="CA42" s="1244"/>
      <c r="CI42" s="1245"/>
      <c r="CK42" s="1244"/>
      <c r="CL42" s="1244"/>
      <c r="CM42" s="1244"/>
      <c r="CU42" s="1245"/>
      <c r="CW42" s="1244"/>
      <c r="CX42" s="1244"/>
      <c r="CY42" s="1244"/>
    </row>
    <row r="43" spans="2:109" ht="13.5" customHeight="1" x14ac:dyDescent="0.15">
      <c r="B43" s="1209"/>
      <c r="AN43" s="1243" t="s">
        <v>608</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1"/>
    </row>
    <row r="44" spans="2:109" ht="13.5" x14ac:dyDescent="0.15">
      <c r="B44" s="1209"/>
      <c r="AN44" s="1240"/>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38"/>
    </row>
    <row r="45" spans="2:109" ht="13.5" x14ac:dyDescent="0.15">
      <c r="B45" s="1209"/>
      <c r="AN45" s="1240"/>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38"/>
    </row>
    <row r="46" spans="2:109" ht="13.5" x14ac:dyDescent="0.15">
      <c r="B46" s="1209"/>
      <c r="AN46" s="1240"/>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38"/>
    </row>
    <row r="47" spans="2:109" ht="13.5" x14ac:dyDescent="0.15">
      <c r="B47" s="1209"/>
      <c r="AN47" s="1237"/>
      <c r="AO47" s="1236"/>
      <c r="AP47" s="1236"/>
      <c r="AQ47" s="1236"/>
      <c r="AR47" s="1236"/>
      <c r="AS47" s="1236"/>
      <c r="AT47" s="1236"/>
      <c r="AU47" s="1236"/>
      <c r="AV47" s="1236"/>
      <c r="AW47" s="1236"/>
      <c r="AX47" s="1236"/>
      <c r="AY47" s="1236"/>
      <c r="AZ47" s="1236"/>
      <c r="BA47" s="1236"/>
      <c r="BB47" s="1236"/>
      <c r="BC47" s="1236"/>
      <c r="BD47" s="1236"/>
      <c r="BE47" s="1236"/>
      <c r="BF47" s="1236"/>
      <c r="BG47" s="1236"/>
      <c r="BH47" s="1236"/>
      <c r="BI47" s="1236"/>
      <c r="BJ47" s="1236"/>
      <c r="BK47" s="1236"/>
      <c r="BL47" s="1236"/>
      <c r="BM47" s="1236"/>
      <c r="BN47" s="1236"/>
      <c r="BO47" s="1236"/>
      <c r="BP47" s="1236"/>
      <c r="BQ47" s="1236"/>
      <c r="BR47" s="1236"/>
      <c r="BS47" s="1236"/>
      <c r="BT47" s="1236"/>
      <c r="BU47" s="1236"/>
      <c r="BV47" s="1236"/>
      <c r="BW47" s="1236"/>
      <c r="BX47" s="1236"/>
      <c r="BY47" s="1236"/>
      <c r="BZ47" s="1236"/>
      <c r="CA47" s="1236"/>
      <c r="CB47" s="1236"/>
      <c r="CC47" s="1236"/>
      <c r="CD47" s="1236"/>
      <c r="CE47" s="1236"/>
      <c r="CF47" s="1236"/>
      <c r="CG47" s="1236"/>
      <c r="CH47" s="1236"/>
      <c r="CI47" s="1236"/>
      <c r="CJ47" s="1236"/>
      <c r="CK47" s="1236"/>
      <c r="CL47" s="1236"/>
      <c r="CM47" s="1236"/>
      <c r="CN47" s="1236"/>
      <c r="CO47" s="1236"/>
      <c r="CP47" s="1236"/>
      <c r="CQ47" s="1236"/>
      <c r="CR47" s="1236"/>
      <c r="CS47" s="1236"/>
      <c r="CT47" s="1236"/>
      <c r="CU47" s="1236"/>
      <c r="CV47" s="1236"/>
      <c r="CW47" s="1236"/>
      <c r="CX47" s="1236"/>
      <c r="CY47" s="1236"/>
      <c r="CZ47" s="1236"/>
      <c r="DA47" s="1236"/>
      <c r="DB47" s="1236"/>
      <c r="DC47" s="1235"/>
    </row>
    <row r="48" spans="2:109" ht="13.5" x14ac:dyDescent="0.15">
      <c r="B48" s="1209"/>
      <c r="H48" s="1222"/>
      <c r="I48" s="1222"/>
      <c r="J48" s="1222"/>
      <c r="AN48" s="1222"/>
      <c r="AO48" s="1222"/>
      <c r="AP48" s="1222"/>
      <c r="AZ48" s="1222"/>
      <c r="BA48" s="1222"/>
      <c r="BB48" s="1222"/>
      <c r="BL48" s="1222"/>
      <c r="BM48" s="1222"/>
      <c r="BN48" s="1222"/>
      <c r="BX48" s="1222"/>
      <c r="BY48" s="1222"/>
      <c r="BZ48" s="1222"/>
      <c r="CJ48" s="1222"/>
      <c r="CK48" s="1222"/>
      <c r="CL48" s="1222"/>
      <c r="CV48" s="1222"/>
      <c r="CW48" s="1222"/>
      <c r="CX48" s="1222"/>
    </row>
    <row r="49" spans="1:109" ht="13.5" x14ac:dyDescent="0.15">
      <c r="B49" s="1209"/>
      <c r="AN49" s="1208" t="s">
        <v>603</v>
      </c>
    </row>
    <row r="50" spans="1:109" ht="13.5" x14ac:dyDescent="0.15">
      <c r="B50" s="1209"/>
      <c r="G50" s="1220"/>
      <c r="H50" s="1220"/>
      <c r="I50" s="1220"/>
      <c r="J50" s="1220"/>
      <c r="K50" s="1229"/>
      <c r="L50" s="1229"/>
      <c r="M50" s="1228"/>
      <c r="N50" s="1228"/>
      <c r="AN50" s="1227"/>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5"/>
      <c r="BP50" s="1217" t="s">
        <v>565</v>
      </c>
      <c r="BQ50" s="1217"/>
      <c r="BR50" s="1217"/>
      <c r="BS50" s="1217"/>
      <c r="BT50" s="1217"/>
      <c r="BU50" s="1217"/>
      <c r="BV50" s="1217"/>
      <c r="BW50" s="1217"/>
      <c r="BX50" s="1217" t="s">
        <v>566</v>
      </c>
      <c r="BY50" s="1217"/>
      <c r="BZ50" s="1217"/>
      <c r="CA50" s="1217"/>
      <c r="CB50" s="1217"/>
      <c r="CC50" s="1217"/>
      <c r="CD50" s="1217"/>
      <c r="CE50" s="1217"/>
      <c r="CF50" s="1217" t="s">
        <v>567</v>
      </c>
      <c r="CG50" s="1217"/>
      <c r="CH50" s="1217"/>
      <c r="CI50" s="1217"/>
      <c r="CJ50" s="1217"/>
      <c r="CK50" s="1217"/>
      <c r="CL50" s="1217"/>
      <c r="CM50" s="1217"/>
      <c r="CN50" s="1217" t="s">
        <v>568</v>
      </c>
      <c r="CO50" s="1217"/>
      <c r="CP50" s="1217"/>
      <c r="CQ50" s="1217"/>
      <c r="CR50" s="1217"/>
      <c r="CS50" s="1217"/>
      <c r="CT50" s="1217"/>
      <c r="CU50" s="1217"/>
      <c r="CV50" s="1217" t="s">
        <v>569</v>
      </c>
      <c r="CW50" s="1217"/>
      <c r="CX50" s="1217"/>
      <c r="CY50" s="1217"/>
      <c r="CZ50" s="1217"/>
      <c r="DA50" s="1217"/>
      <c r="DB50" s="1217"/>
      <c r="DC50" s="1217"/>
    </row>
    <row r="51" spans="1:109" ht="13.5" customHeight="1" x14ac:dyDescent="0.15">
      <c r="B51" s="1209"/>
      <c r="G51" s="1224"/>
      <c r="H51" s="1224"/>
      <c r="I51" s="1257"/>
      <c r="J51" s="1257"/>
      <c r="K51" s="1223"/>
      <c r="L51" s="1223"/>
      <c r="M51" s="1223"/>
      <c r="N51" s="1223"/>
      <c r="AM51" s="1222"/>
      <c r="AN51" s="1216" t="s">
        <v>602</v>
      </c>
      <c r="AO51" s="1216"/>
      <c r="AP51" s="1216"/>
      <c r="AQ51" s="1216"/>
      <c r="AR51" s="1216"/>
      <c r="AS51" s="1216"/>
      <c r="AT51" s="1216"/>
      <c r="AU51" s="1216"/>
      <c r="AV51" s="1216"/>
      <c r="AW51" s="1216"/>
      <c r="AX51" s="1216"/>
      <c r="AY51" s="1216"/>
      <c r="AZ51" s="1216"/>
      <c r="BA51" s="1216"/>
      <c r="BB51" s="1216" t="s">
        <v>600</v>
      </c>
      <c r="BC51" s="1216"/>
      <c r="BD51" s="1216"/>
      <c r="BE51" s="1216"/>
      <c r="BF51" s="1216"/>
      <c r="BG51" s="1216"/>
      <c r="BH51" s="1216"/>
      <c r="BI51" s="1216"/>
      <c r="BJ51" s="1216"/>
      <c r="BK51" s="1216"/>
      <c r="BL51" s="1216"/>
      <c r="BM51" s="1216"/>
      <c r="BN51" s="1216"/>
      <c r="BO51" s="1216"/>
      <c r="BP51" s="1215">
        <v>33.799999999999997</v>
      </c>
      <c r="BQ51" s="1215"/>
      <c r="BR51" s="1215"/>
      <c r="BS51" s="1215"/>
      <c r="BT51" s="1215"/>
      <c r="BU51" s="1215"/>
      <c r="BV51" s="1215"/>
      <c r="BW51" s="1215"/>
      <c r="BX51" s="1215">
        <v>25.5</v>
      </c>
      <c r="BY51" s="1215"/>
      <c r="BZ51" s="1215"/>
      <c r="CA51" s="1215"/>
      <c r="CB51" s="1215"/>
      <c r="CC51" s="1215"/>
      <c r="CD51" s="1215"/>
      <c r="CE51" s="1215"/>
      <c r="CF51" s="1215">
        <v>50.2</v>
      </c>
      <c r="CG51" s="1215"/>
      <c r="CH51" s="1215"/>
      <c r="CI51" s="1215"/>
      <c r="CJ51" s="1215"/>
      <c r="CK51" s="1215"/>
      <c r="CL51" s="1215"/>
      <c r="CM51" s="1215"/>
      <c r="CN51" s="1215">
        <v>106</v>
      </c>
      <c r="CO51" s="1215"/>
      <c r="CP51" s="1215"/>
      <c r="CQ51" s="1215"/>
      <c r="CR51" s="1215"/>
      <c r="CS51" s="1215"/>
      <c r="CT51" s="1215"/>
      <c r="CU51" s="1215"/>
      <c r="CV51" s="1215">
        <v>101.8</v>
      </c>
      <c r="CW51" s="1215"/>
      <c r="CX51" s="1215"/>
      <c r="CY51" s="1215"/>
      <c r="CZ51" s="1215"/>
      <c r="DA51" s="1215"/>
      <c r="DB51" s="1215"/>
      <c r="DC51" s="1215"/>
    </row>
    <row r="52" spans="1:109" ht="13.5" x14ac:dyDescent="0.15">
      <c r="B52" s="1209"/>
      <c r="G52" s="1224"/>
      <c r="H52" s="1224"/>
      <c r="I52" s="1257"/>
      <c r="J52" s="1257"/>
      <c r="K52" s="1223"/>
      <c r="L52" s="1223"/>
      <c r="M52" s="1223"/>
      <c r="N52" s="1223"/>
      <c r="AM52" s="1222"/>
      <c r="AN52" s="1216"/>
      <c r="AO52" s="1216"/>
      <c r="AP52" s="1216"/>
      <c r="AQ52" s="1216"/>
      <c r="AR52" s="1216"/>
      <c r="AS52" s="1216"/>
      <c r="AT52" s="1216"/>
      <c r="AU52" s="1216"/>
      <c r="AV52" s="1216"/>
      <c r="AW52" s="1216"/>
      <c r="AX52" s="1216"/>
      <c r="AY52" s="1216"/>
      <c r="AZ52" s="1216"/>
      <c r="BA52" s="1216"/>
      <c r="BB52" s="1216"/>
      <c r="BC52" s="1216"/>
      <c r="BD52" s="1216"/>
      <c r="BE52" s="1216"/>
      <c r="BF52" s="1216"/>
      <c r="BG52" s="1216"/>
      <c r="BH52" s="1216"/>
      <c r="BI52" s="1216"/>
      <c r="BJ52" s="1216"/>
      <c r="BK52" s="1216"/>
      <c r="BL52" s="1216"/>
      <c r="BM52" s="1216"/>
      <c r="BN52" s="1216"/>
      <c r="BO52" s="1216"/>
      <c r="BP52" s="1215"/>
      <c r="BQ52" s="1215"/>
      <c r="BR52" s="1215"/>
      <c r="BS52" s="1215"/>
      <c r="BT52" s="1215"/>
      <c r="BU52" s="1215"/>
      <c r="BV52" s="1215"/>
      <c r="BW52" s="1215"/>
      <c r="BX52" s="1215"/>
      <c r="BY52" s="1215"/>
      <c r="BZ52" s="1215"/>
      <c r="CA52" s="1215"/>
      <c r="CB52" s="1215"/>
      <c r="CC52" s="1215"/>
      <c r="CD52" s="1215"/>
      <c r="CE52" s="1215"/>
      <c r="CF52" s="1215"/>
      <c r="CG52" s="1215"/>
      <c r="CH52" s="1215"/>
      <c r="CI52" s="1215"/>
      <c r="CJ52" s="1215"/>
      <c r="CK52" s="1215"/>
      <c r="CL52" s="1215"/>
      <c r="CM52" s="1215"/>
      <c r="CN52" s="1215"/>
      <c r="CO52" s="1215"/>
      <c r="CP52" s="1215"/>
      <c r="CQ52" s="1215"/>
      <c r="CR52" s="1215"/>
      <c r="CS52" s="1215"/>
      <c r="CT52" s="1215"/>
      <c r="CU52" s="1215"/>
      <c r="CV52" s="1215"/>
      <c r="CW52" s="1215"/>
      <c r="CX52" s="1215"/>
      <c r="CY52" s="1215"/>
      <c r="CZ52" s="1215"/>
      <c r="DA52" s="1215"/>
      <c r="DB52" s="1215"/>
      <c r="DC52" s="1215"/>
    </row>
    <row r="53" spans="1:109" ht="13.5" x14ac:dyDescent="0.15">
      <c r="A53" s="1244"/>
      <c r="B53" s="1209"/>
      <c r="G53" s="1224"/>
      <c r="H53" s="1224"/>
      <c r="I53" s="1220"/>
      <c r="J53" s="1220"/>
      <c r="K53" s="1223"/>
      <c r="L53" s="1223"/>
      <c r="M53" s="1223"/>
      <c r="N53" s="1223"/>
      <c r="AM53" s="1222"/>
      <c r="AN53" s="1216"/>
      <c r="AO53" s="1216"/>
      <c r="AP53" s="1216"/>
      <c r="AQ53" s="1216"/>
      <c r="AR53" s="1216"/>
      <c r="AS53" s="1216"/>
      <c r="AT53" s="1216"/>
      <c r="AU53" s="1216"/>
      <c r="AV53" s="1216"/>
      <c r="AW53" s="1216"/>
      <c r="AX53" s="1216"/>
      <c r="AY53" s="1216"/>
      <c r="AZ53" s="1216"/>
      <c r="BA53" s="1216"/>
      <c r="BB53" s="1216" t="s">
        <v>606</v>
      </c>
      <c r="BC53" s="1216"/>
      <c r="BD53" s="1216"/>
      <c r="BE53" s="1216"/>
      <c r="BF53" s="1216"/>
      <c r="BG53" s="1216"/>
      <c r="BH53" s="1216"/>
      <c r="BI53" s="1216"/>
      <c r="BJ53" s="1216"/>
      <c r="BK53" s="1216"/>
      <c r="BL53" s="1216"/>
      <c r="BM53" s="1216"/>
      <c r="BN53" s="1216"/>
      <c r="BO53" s="1216"/>
      <c r="BP53" s="1215">
        <v>36.5</v>
      </c>
      <c r="BQ53" s="1215"/>
      <c r="BR53" s="1215"/>
      <c r="BS53" s="1215"/>
      <c r="BT53" s="1215"/>
      <c r="BU53" s="1215"/>
      <c r="BV53" s="1215"/>
      <c r="BW53" s="1215"/>
      <c r="BX53" s="1215">
        <v>39</v>
      </c>
      <c r="BY53" s="1215"/>
      <c r="BZ53" s="1215"/>
      <c r="CA53" s="1215"/>
      <c r="CB53" s="1215"/>
      <c r="CC53" s="1215"/>
      <c r="CD53" s="1215"/>
      <c r="CE53" s="1215"/>
      <c r="CF53" s="1215">
        <v>41</v>
      </c>
      <c r="CG53" s="1215"/>
      <c r="CH53" s="1215"/>
      <c r="CI53" s="1215"/>
      <c r="CJ53" s="1215"/>
      <c r="CK53" s="1215"/>
      <c r="CL53" s="1215"/>
      <c r="CM53" s="1215"/>
      <c r="CN53" s="1215">
        <v>43.7</v>
      </c>
      <c r="CO53" s="1215"/>
      <c r="CP53" s="1215"/>
      <c r="CQ53" s="1215"/>
      <c r="CR53" s="1215"/>
      <c r="CS53" s="1215"/>
      <c r="CT53" s="1215"/>
      <c r="CU53" s="1215"/>
      <c r="CV53" s="1215">
        <v>39.200000000000003</v>
      </c>
      <c r="CW53" s="1215"/>
      <c r="CX53" s="1215"/>
      <c r="CY53" s="1215"/>
      <c r="CZ53" s="1215"/>
      <c r="DA53" s="1215"/>
      <c r="DB53" s="1215"/>
      <c r="DC53" s="1215"/>
    </row>
    <row r="54" spans="1:109" ht="13.5" x14ac:dyDescent="0.15">
      <c r="A54" s="1244"/>
      <c r="B54" s="1209"/>
      <c r="G54" s="1224"/>
      <c r="H54" s="1224"/>
      <c r="I54" s="1220"/>
      <c r="J54" s="1220"/>
      <c r="K54" s="1223"/>
      <c r="L54" s="1223"/>
      <c r="M54" s="1223"/>
      <c r="N54" s="1223"/>
      <c r="AM54" s="1222"/>
      <c r="AN54" s="1216"/>
      <c r="AO54" s="1216"/>
      <c r="AP54" s="1216"/>
      <c r="AQ54" s="1216"/>
      <c r="AR54" s="1216"/>
      <c r="AS54" s="1216"/>
      <c r="AT54" s="1216"/>
      <c r="AU54" s="1216"/>
      <c r="AV54" s="1216"/>
      <c r="AW54" s="1216"/>
      <c r="AX54" s="1216"/>
      <c r="AY54" s="1216"/>
      <c r="AZ54" s="1216"/>
      <c r="BA54" s="1216"/>
      <c r="BB54" s="1216"/>
      <c r="BC54" s="1216"/>
      <c r="BD54" s="1216"/>
      <c r="BE54" s="1216"/>
      <c r="BF54" s="1216"/>
      <c r="BG54" s="1216"/>
      <c r="BH54" s="1216"/>
      <c r="BI54" s="1216"/>
      <c r="BJ54" s="1216"/>
      <c r="BK54" s="1216"/>
      <c r="BL54" s="1216"/>
      <c r="BM54" s="1216"/>
      <c r="BN54" s="1216"/>
      <c r="BO54" s="1216"/>
      <c r="BP54" s="1215"/>
      <c r="BQ54" s="1215"/>
      <c r="BR54" s="1215"/>
      <c r="BS54" s="1215"/>
      <c r="BT54" s="1215"/>
      <c r="BU54" s="1215"/>
      <c r="BV54" s="1215"/>
      <c r="BW54" s="1215"/>
      <c r="BX54" s="1215"/>
      <c r="BY54" s="1215"/>
      <c r="BZ54" s="1215"/>
      <c r="CA54" s="1215"/>
      <c r="CB54" s="1215"/>
      <c r="CC54" s="1215"/>
      <c r="CD54" s="1215"/>
      <c r="CE54" s="1215"/>
      <c r="CF54" s="1215"/>
      <c r="CG54" s="1215"/>
      <c r="CH54" s="1215"/>
      <c r="CI54" s="1215"/>
      <c r="CJ54" s="1215"/>
      <c r="CK54" s="1215"/>
      <c r="CL54" s="1215"/>
      <c r="CM54" s="1215"/>
      <c r="CN54" s="1215"/>
      <c r="CO54" s="1215"/>
      <c r="CP54" s="1215"/>
      <c r="CQ54" s="1215"/>
      <c r="CR54" s="1215"/>
      <c r="CS54" s="1215"/>
      <c r="CT54" s="1215"/>
      <c r="CU54" s="1215"/>
      <c r="CV54" s="1215"/>
      <c r="CW54" s="1215"/>
      <c r="CX54" s="1215"/>
      <c r="CY54" s="1215"/>
      <c r="CZ54" s="1215"/>
      <c r="DA54" s="1215"/>
      <c r="DB54" s="1215"/>
      <c r="DC54" s="1215"/>
    </row>
    <row r="55" spans="1:109" ht="13.5" x14ac:dyDescent="0.15">
      <c r="A55" s="1244"/>
      <c r="B55" s="1209"/>
      <c r="G55" s="1220"/>
      <c r="H55" s="1220"/>
      <c r="I55" s="1220"/>
      <c r="J55" s="1220"/>
      <c r="K55" s="1223"/>
      <c r="L55" s="1223"/>
      <c r="M55" s="1223"/>
      <c r="N55" s="1223"/>
      <c r="AN55" s="1217" t="s">
        <v>601</v>
      </c>
      <c r="AO55" s="1217"/>
      <c r="AP55" s="1217"/>
      <c r="AQ55" s="1217"/>
      <c r="AR55" s="1217"/>
      <c r="AS55" s="1217"/>
      <c r="AT55" s="1217"/>
      <c r="AU55" s="1217"/>
      <c r="AV55" s="1217"/>
      <c r="AW55" s="1217"/>
      <c r="AX55" s="1217"/>
      <c r="AY55" s="1217"/>
      <c r="AZ55" s="1217"/>
      <c r="BA55" s="1217"/>
      <c r="BB55" s="1216" t="s">
        <v>600</v>
      </c>
      <c r="BC55" s="1216"/>
      <c r="BD55" s="1216"/>
      <c r="BE55" s="1216"/>
      <c r="BF55" s="1216"/>
      <c r="BG55" s="1216"/>
      <c r="BH55" s="1216"/>
      <c r="BI55" s="1216"/>
      <c r="BJ55" s="1216"/>
      <c r="BK55" s="1216"/>
      <c r="BL55" s="1216"/>
      <c r="BM55" s="1216"/>
      <c r="BN55" s="1216"/>
      <c r="BO55" s="1216"/>
      <c r="BP55" s="1215">
        <v>28.5</v>
      </c>
      <c r="BQ55" s="1215"/>
      <c r="BR55" s="1215"/>
      <c r="BS55" s="1215"/>
      <c r="BT55" s="1215"/>
      <c r="BU55" s="1215"/>
      <c r="BV55" s="1215"/>
      <c r="BW55" s="1215"/>
      <c r="BX55" s="1215">
        <v>20.5</v>
      </c>
      <c r="BY55" s="1215"/>
      <c r="BZ55" s="1215"/>
      <c r="CA55" s="1215"/>
      <c r="CB55" s="1215"/>
      <c r="CC55" s="1215"/>
      <c r="CD55" s="1215"/>
      <c r="CE55" s="1215"/>
      <c r="CF55" s="1215">
        <v>21.4</v>
      </c>
      <c r="CG55" s="1215"/>
      <c r="CH55" s="1215"/>
      <c r="CI55" s="1215"/>
      <c r="CJ55" s="1215"/>
      <c r="CK55" s="1215"/>
      <c r="CL55" s="1215"/>
      <c r="CM55" s="1215"/>
      <c r="CN55" s="1215">
        <v>12.8</v>
      </c>
      <c r="CO55" s="1215"/>
      <c r="CP55" s="1215"/>
      <c r="CQ55" s="1215"/>
      <c r="CR55" s="1215"/>
      <c r="CS55" s="1215"/>
      <c r="CT55" s="1215"/>
      <c r="CU55" s="1215"/>
      <c r="CV55" s="1215">
        <v>0</v>
      </c>
      <c r="CW55" s="1215"/>
      <c r="CX55" s="1215"/>
      <c r="CY55" s="1215"/>
      <c r="CZ55" s="1215"/>
      <c r="DA55" s="1215"/>
      <c r="DB55" s="1215"/>
      <c r="DC55" s="1215"/>
    </row>
    <row r="56" spans="1:109" ht="13.5" x14ac:dyDescent="0.15">
      <c r="A56" s="1244"/>
      <c r="B56" s="1209"/>
      <c r="G56" s="1220"/>
      <c r="H56" s="1220"/>
      <c r="I56" s="1220"/>
      <c r="J56" s="1220"/>
      <c r="K56" s="1223"/>
      <c r="L56" s="1223"/>
      <c r="M56" s="1223"/>
      <c r="N56" s="1223"/>
      <c r="AN56" s="1217"/>
      <c r="AO56" s="1217"/>
      <c r="AP56" s="1217"/>
      <c r="AQ56" s="1217"/>
      <c r="AR56" s="1217"/>
      <c r="AS56" s="1217"/>
      <c r="AT56" s="1217"/>
      <c r="AU56" s="1217"/>
      <c r="AV56" s="1217"/>
      <c r="AW56" s="1217"/>
      <c r="AX56" s="1217"/>
      <c r="AY56" s="1217"/>
      <c r="AZ56" s="1217"/>
      <c r="BA56" s="1217"/>
      <c r="BB56" s="1216"/>
      <c r="BC56" s="1216"/>
      <c r="BD56" s="1216"/>
      <c r="BE56" s="1216"/>
      <c r="BF56" s="1216"/>
      <c r="BG56" s="1216"/>
      <c r="BH56" s="1216"/>
      <c r="BI56" s="1216"/>
      <c r="BJ56" s="1216"/>
      <c r="BK56" s="1216"/>
      <c r="BL56" s="1216"/>
      <c r="BM56" s="1216"/>
      <c r="BN56" s="1216"/>
      <c r="BO56" s="1216"/>
      <c r="BP56" s="1215"/>
      <c r="BQ56" s="1215"/>
      <c r="BR56" s="1215"/>
      <c r="BS56" s="1215"/>
      <c r="BT56" s="1215"/>
      <c r="BU56" s="1215"/>
      <c r="BV56" s="1215"/>
      <c r="BW56" s="1215"/>
      <c r="BX56" s="1215"/>
      <c r="BY56" s="1215"/>
      <c r="BZ56" s="1215"/>
      <c r="CA56" s="1215"/>
      <c r="CB56" s="1215"/>
      <c r="CC56" s="1215"/>
      <c r="CD56" s="1215"/>
      <c r="CE56" s="1215"/>
      <c r="CF56" s="1215"/>
      <c r="CG56" s="1215"/>
      <c r="CH56" s="1215"/>
      <c r="CI56" s="1215"/>
      <c r="CJ56" s="1215"/>
      <c r="CK56" s="1215"/>
      <c r="CL56" s="1215"/>
      <c r="CM56" s="1215"/>
      <c r="CN56" s="1215"/>
      <c r="CO56" s="1215"/>
      <c r="CP56" s="1215"/>
      <c r="CQ56" s="1215"/>
      <c r="CR56" s="1215"/>
      <c r="CS56" s="1215"/>
      <c r="CT56" s="1215"/>
      <c r="CU56" s="1215"/>
      <c r="CV56" s="1215"/>
      <c r="CW56" s="1215"/>
      <c r="CX56" s="1215"/>
      <c r="CY56" s="1215"/>
      <c r="CZ56" s="1215"/>
      <c r="DA56" s="1215"/>
      <c r="DB56" s="1215"/>
      <c r="DC56" s="1215"/>
    </row>
    <row r="57" spans="1:109" s="1244" customFormat="1" ht="13.5" x14ac:dyDescent="0.15">
      <c r="B57" s="1250"/>
      <c r="G57" s="1220"/>
      <c r="H57" s="1220"/>
      <c r="I57" s="1219"/>
      <c r="J57" s="1219"/>
      <c r="K57" s="1223"/>
      <c r="L57" s="1223"/>
      <c r="M57" s="1223"/>
      <c r="N57" s="1223"/>
      <c r="AM57" s="1208"/>
      <c r="AN57" s="1217"/>
      <c r="AO57" s="1217"/>
      <c r="AP57" s="1217"/>
      <c r="AQ57" s="1217"/>
      <c r="AR57" s="1217"/>
      <c r="AS57" s="1217"/>
      <c r="AT57" s="1217"/>
      <c r="AU57" s="1217"/>
      <c r="AV57" s="1217"/>
      <c r="AW57" s="1217"/>
      <c r="AX57" s="1217"/>
      <c r="AY57" s="1217"/>
      <c r="AZ57" s="1217"/>
      <c r="BA57" s="1217"/>
      <c r="BB57" s="1216" t="s">
        <v>606</v>
      </c>
      <c r="BC57" s="1216"/>
      <c r="BD57" s="1216"/>
      <c r="BE57" s="1216"/>
      <c r="BF57" s="1216"/>
      <c r="BG57" s="1216"/>
      <c r="BH57" s="1216"/>
      <c r="BI57" s="1216"/>
      <c r="BJ57" s="1216"/>
      <c r="BK57" s="1216"/>
      <c r="BL57" s="1216"/>
      <c r="BM57" s="1216"/>
      <c r="BN57" s="1216"/>
      <c r="BO57" s="1216"/>
      <c r="BP57" s="1215">
        <v>59.7</v>
      </c>
      <c r="BQ57" s="1215"/>
      <c r="BR57" s="1215"/>
      <c r="BS57" s="1215"/>
      <c r="BT57" s="1215"/>
      <c r="BU57" s="1215"/>
      <c r="BV57" s="1215"/>
      <c r="BW57" s="1215"/>
      <c r="BX57" s="1215">
        <v>60.3</v>
      </c>
      <c r="BY57" s="1215"/>
      <c r="BZ57" s="1215"/>
      <c r="CA57" s="1215"/>
      <c r="CB57" s="1215"/>
      <c r="CC57" s="1215"/>
      <c r="CD57" s="1215"/>
      <c r="CE57" s="1215"/>
      <c r="CF57" s="1215">
        <v>60.5</v>
      </c>
      <c r="CG57" s="1215"/>
      <c r="CH57" s="1215"/>
      <c r="CI57" s="1215"/>
      <c r="CJ57" s="1215"/>
      <c r="CK57" s="1215"/>
      <c r="CL57" s="1215"/>
      <c r="CM57" s="1215"/>
      <c r="CN57" s="1215">
        <v>61.2</v>
      </c>
      <c r="CO57" s="1215"/>
      <c r="CP57" s="1215"/>
      <c r="CQ57" s="1215"/>
      <c r="CR57" s="1215"/>
      <c r="CS57" s="1215"/>
      <c r="CT57" s="1215"/>
      <c r="CU57" s="1215"/>
      <c r="CV57" s="1215">
        <v>62.8</v>
      </c>
      <c r="CW57" s="1215"/>
      <c r="CX57" s="1215"/>
      <c r="CY57" s="1215"/>
      <c r="CZ57" s="1215"/>
      <c r="DA57" s="1215"/>
      <c r="DB57" s="1215"/>
      <c r="DC57" s="1215"/>
      <c r="DD57" s="1255"/>
      <c r="DE57" s="1250"/>
    </row>
    <row r="58" spans="1:109" s="1244" customFormat="1" ht="13.5" x14ac:dyDescent="0.15">
      <c r="A58" s="1208"/>
      <c r="B58" s="1250"/>
      <c r="G58" s="1220"/>
      <c r="H58" s="1220"/>
      <c r="I58" s="1219"/>
      <c r="J58" s="1219"/>
      <c r="K58" s="1223"/>
      <c r="L58" s="1223"/>
      <c r="M58" s="1223"/>
      <c r="N58" s="1223"/>
      <c r="AM58" s="1208"/>
      <c r="AN58" s="1217"/>
      <c r="AO58" s="1217"/>
      <c r="AP58" s="1217"/>
      <c r="AQ58" s="1217"/>
      <c r="AR58" s="1217"/>
      <c r="AS58" s="1217"/>
      <c r="AT58" s="1217"/>
      <c r="AU58" s="1217"/>
      <c r="AV58" s="1217"/>
      <c r="AW58" s="1217"/>
      <c r="AX58" s="1217"/>
      <c r="AY58" s="1217"/>
      <c r="AZ58" s="1217"/>
      <c r="BA58" s="1217"/>
      <c r="BB58" s="1216"/>
      <c r="BC58" s="1216"/>
      <c r="BD58" s="1216"/>
      <c r="BE58" s="1216"/>
      <c r="BF58" s="1216"/>
      <c r="BG58" s="1216"/>
      <c r="BH58" s="1216"/>
      <c r="BI58" s="1216"/>
      <c r="BJ58" s="1216"/>
      <c r="BK58" s="1216"/>
      <c r="BL58" s="1216"/>
      <c r="BM58" s="1216"/>
      <c r="BN58" s="1216"/>
      <c r="BO58" s="1216"/>
      <c r="BP58" s="1215"/>
      <c r="BQ58" s="1215"/>
      <c r="BR58" s="1215"/>
      <c r="BS58" s="1215"/>
      <c r="BT58" s="1215"/>
      <c r="BU58" s="1215"/>
      <c r="BV58" s="1215"/>
      <c r="BW58" s="1215"/>
      <c r="BX58" s="1215"/>
      <c r="BY58" s="1215"/>
      <c r="BZ58" s="1215"/>
      <c r="CA58" s="1215"/>
      <c r="CB58" s="1215"/>
      <c r="CC58" s="1215"/>
      <c r="CD58" s="1215"/>
      <c r="CE58" s="1215"/>
      <c r="CF58" s="1215"/>
      <c r="CG58" s="1215"/>
      <c r="CH58" s="1215"/>
      <c r="CI58" s="1215"/>
      <c r="CJ58" s="1215"/>
      <c r="CK58" s="1215"/>
      <c r="CL58" s="1215"/>
      <c r="CM58" s="1215"/>
      <c r="CN58" s="1215"/>
      <c r="CO58" s="1215"/>
      <c r="CP58" s="1215"/>
      <c r="CQ58" s="1215"/>
      <c r="CR58" s="1215"/>
      <c r="CS58" s="1215"/>
      <c r="CT58" s="1215"/>
      <c r="CU58" s="1215"/>
      <c r="CV58" s="1215"/>
      <c r="CW58" s="1215"/>
      <c r="CX58" s="1215"/>
      <c r="CY58" s="1215"/>
      <c r="CZ58" s="1215"/>
      <c r="DA58" s="1215"/>
      <c r="DB58" s="1215"/>
      <c r="DC58" s="1215"/>
      <c r="DD58" s="1255"/>
      <c r="DE58" s="1250"/>
    </row>
    <row r="59" spans="1:109" s="1244" customFormat="1" ht="13.5" x14ac:dyDescent="0.15">
      <c r="A59" s="1208"/>
      <c r="B59" s="1250"/>
      <c r="K59" s="1256"/>
      <c r="L59" s="1256"/>
      <c r="M59" s="1256"/>
      <c r="N59" s="1256"/>
      <c r="AQ59" s="1256"/>
      <c r="AR59" s="1256"/>
      <c r="AS59" s="1256"/>
      <c r="AT59" s="1256"/>
      <c r="BC59" s="1256"/>
      <c r="BD59" s="1256"/>
      <c r="BE59" s="1256"/>
      <c r="BF59" s="1256"/>
      <c r="BO59" s="1256"/>
      <c r="BP59" s="1256"/>
      <c r="BQ59" s="1256"/>
      <c r="BR59" s="1256"/>
      <c r="CA59" s="1256"/>
      <c r="CB59" s="1256"/>
      <c r="CC59" s="1256"/>
      <c r="CD59" s="1256"/>
      <c r="CM59" s="1256"/>
      <c r="CN59" s="1256"/>
      <c r="CO59" s="1256"/>
      <c r="CP59" s="1256"/>
      <c r="CY59" s="1256"/>
      <c r="CZ59" s="1256"/>
      <c r="DA59" s="1256"/>
      <c r="DB59" s="1256"/>
      <c r="DC59" s="1256"/>
      <c r="DD59" s="1255"/>
      <c r="DE59" s="1250"/>
    </row>
    <row r="60" spans="1:109" s="1244" customFormat="1" ht="13.5" x14ac:dyDescent="0.15">
      <c r="A60" s="1208"/>
      <c r="B60" s="1250"/>
      <c r="K60" s="1256"/>
      <c r="L60" s="1256"/>
      <c r="M60" s="1256"/>
      <c r="N60" s="1256"/>
      <c r="AQ60" s="1256"/>
      <c r="AR60" s="1256"/>
      <c r="AS60" s="1256"/>
      <c r="AT60" s="1256"/>
      <c r="BC60" s="1256"/>
      <c r="BD60" s="1256"/>
      <c r="BE60" s="1256"/>
      <c r="BF60" s="1256"/>
      <c r="BO60" s="1256"/>
      <c r="BP60" s="1256"/>
      <c r="BQ60" s="1256"/>
      <c r="BR60" s="1256"/>
      <c r="CA60" s="1256"/>
      <c r="CB60" s="1256"/>
      <c r="CC60" s="1256"/>
      <c r="CD60" s="1256"/>
      <c r="CM60" s="1256"/>
      <c r="CN60" s="1256"/>
      <c r="CO60" s="1256"/>
      <c r="CP60" s="1256"/>
      <c r="CY60" s="1256"/>
      <c r="CZ60" s="1256"/>
      <c r="DA60" s="1256"/>
      <c r="DB60" s="1256"/>
      <c r="DC60" s="1256"/>
      <c r="DD60" s="1255"/>
      <c r="DE60" s="1250"/>
    </row>
    <row r="61" spans="1:109" s="1244" customFormat="1" ht="13.5" x14ac:dyDescent="0.15">
      <c r="A61" s="1208"/>
      <c r="B61" s="1254"/>
      <c r="C61" s="1253"/>
      <c r="D61" s="1253"/>
      <c r="E61" s="1253"/>
      <c r="F61" s="1253"/>
      <c r="G61" s="1253"/>
      <c r="H61" s="1253"/>
      <c r="I61" s="1253"/>
      <c r="J61" s="1253"/>
      <c r="K61" s="1253"/>
      <c r="L61" s="1253"/>
      <c r="M61" s="1252"/>
      <c r="N61" s="1252"/>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2"/>
      <c r="AT61" s="1252"/>
      <c r="AU61" s="1253"/>
      <c r="AV61" s="1253"/>
      <c r="AW61" s="1253"/>
      <c r="AX61" s="1253"/>
      <c r="AY61" s="1253"/>
      <c r="AZ61" s="1253"/>
      <c r="BA61" s="1253"/>
      <c r="BB61" s="1253"/>
      <c r="BC61" s="1253"/>
      <c r="BD61" s="1253"/>
      <c r="BE61" s="1252"/>
      <c r="BF61" s="1252"/>
      <c r="BG61" s="1253"/>
      <c r="BH61" s="1253"/>
      <c r="BI61" s="1253"/>
      <c r="BJ61" s="1253"/>
      <c r="BK61" s="1253"/>
      <c r="BL61" s="1253"/>
      <c r="BM61" s="1253"/>
      <c r="BN61" s="1253"/>
      <c r="BO61" s="1253"/>
      <c r="BP61" s="1253"/>
      <c r="BQ61" s="1252"/>
      <c r="BR61" s="1252"/>
      <c r="BS61" s="1253"/>
      <c r="BT61" s="1253"/>
      <c r="BU61" s="1253"/>
      <c r="BV61" s="1253"/>
      <c r="BW61" s="1253"/>
      <c r="BX61" s="1253"/>
      <c r="BY61" s="1253"/>
      <c r="BZ61" s="1253"/>
      <c r="CA61" s="1253"/>
      <c r="CB61" s="1253"/>
      <c r="CC61" s="1252"/>
      <c r="CD61" s="1252"/>
      <c r="CE61" s="1253"/>
      <c r="CF61" s="1253"/>
      <c r="CG61" s="1253"/>
      <c r="CH61" s="1253"/>
      <c r="CI61" s="1253"/>
      <c r="CJ61" s="1253"/>
      <c r="CK61" s="1253"/>
      <c r="CL61" s="1253"/>
      <c r="CM61" s="1253"/>
      <c r="CN61" s="1253"/>
      <c r="CO61" s="1252"/>
      <c r="CP61" s="1252"/>
      <c r="CQ61" s="1253"/>
      <c r="CR61" s="1253"/>
      <c r="CS61" s="1253"/>
      <c r="CT61" s="1253"/>
      <c r="CU61" s="1253"/>
      <c r="CV61" s="1253"/>
      <c r="CW61" s="1253"/>
      <c r="CX61" s="1253"/>
      <c r="CY61" s="1253"/>
      <c r="CZ61" s="1253"/>
      <c r="DA61" s="1252"/>
      <c r="DB61" s="1252"/>
      <c r="DC61" s="1252"/>
      <c r="DD61" s="1251"/>
      <c r="DE61" s="1250"/>
    </row>
    <row r="62" spans="1:109" ht="13.5" x14ac:dyDescent="0.15">
      <c r="B62" s="1249"/>
      <c r="C62" s="1249"/>
      <c r="D62" s="1249"/>
      <c r="E62" s="1249"/>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49"/>
      <c r="AB62" s="1249"/>
      <c r="AC62" s="1249"/>
      <c r="AD62" s="1249"/>
      <c r="AE62" s="1249"/>
      <c r="AF62" s="1249"/>
      <c r="AG62" s="1249"/>
      <c r="AH62" s="1249"/>
      <c r="AI62" s="1249"/>
      <c r="AJ62" s="1249"/>
      <c r="AK62" s="1249"/>
      <c r="AL62" s="1249"/>
      <c r="AM62" s="1249"/>
      <c r="AN62" s="1249"/>
      <c r="AO62" s="1249"/>
      <c r="AP62" s="1249"/>
      <c r="AQ62" s="1249"/>
      <c r="AR62" s="1249"/>
      <c r="AS62" s="1249"/>
      <c r="AT62" s="1249"/>
      <c r="AU62" s="1249"/>
      <c r="AV62" s="1249"/>
      <c r="AW62" s="1249"/>
      <c r="AX62" s="1249"/>
      <c r="AY62" s="1249"/>
      <c r="AZ62" s="1249"/>
      <c r="BA62" s="1249"/>
      <c r="BB62" s="1249"/>
      <c r="BC62" s="1249"/>
      <c r="BD62" s="1249"/>
      <c r="BE62" s="1249"/>
      <c r="BF62" s="1249"/>
      <c r="BG62" s="1249"/>
      <c r="BH62" s="1249"/>
      <c r="BI62" s="1249"/>
      <c r="BJ62" s="1249"/>
      <c r="BK62" s="1249"/>
      <c r="BL62" s="1249"/>
      <c r="BM62" s="1249"/>
      <c r="BN62" s="1249"/>
      <c r="BO62" s="1249"/>
      <c r="BP62" s="1249"/>
      <c r="BQ62" s="1249"/>
      <c r="BR62" s="1249"/>
      <c r="BS62" s="1249"/>
      <c r="BT62" s="1249"/>
      <c r="BU62" s="1249"/>
      <c r="BV62" s="1249"/>
      <c r="BW62" s="1249"/>
      <c r="BX62" s="1249"/>
      <c r="BY62" s="1249"/>
      <c r="BZ62" s="1249"/>
      <c r="CA62" s="1249"/>
      <c r="CB62" s="1249"/>
      <c r="CC62" s="1249"/>
      <c r="CD62" s="1249"/>
      <c r="CE62" s="1249"/>
      <c r="CF62" s="1249"/>
      <c r="CG62" s="1249"/>
      <c r="CH62" s="1249"/>
      <c r="CI62" s="1249"/>
      <c r="CJ62" s="1249"/>
      <c r="CK62" s="1249"/>
      <c r="CL62" s="1249"/>
      <c r="CM62" s="1249"/>
      <c r="CN62" s="1249"/>
      <c r="CO62" s="1249"/>
      <c r="CP62" s="1249"/>
      <c r="CQ62" s="1249"/>
      <c r="CR62" s="1249"/>
      <c r="CS62" s="1249"/>
      <c r="CT62" s="1249"/>
      <c r="CU62" s="1249"/>
      <c r="CV62" s="1249"/>
      <c r="CW62" s="1249"/>
      <c r="CX62" s="1249"/>
      <c r="CY62" s="1249"/>
      <c r="CZ62" s="1249"/>
      <c r="DA62" s="1249"/>
      <c r="DB62" s="1249"/>
      <c r="DC62" s="1249"/>
      <c r="DD62" s="1249"/>
      <c r="DE62" s="1208"/>
    </row>
    <row r="63" spans="1:109" ht="17.25" x14ac:dyDescent="0.15">
      <c r="B63" s="1248" t="s">
        <v>605</v>
      </c>
    </row>
    <row r="64" spans="1:109" ht="13.5" x14ac:dyDescent="0.15">
      <c r="B64" s="1209"/>
      <c r="G64" s="1245"/>
      <c r="I64" s="1247"/>
      <c r="J64" s="1247"/>
      <c r="K64" s="1247"/>
      <c r="L64" s="1247"/>
      <c r="M64" s="1247"/>
      <c r="N64" s="1246"/>
      <c r="AM64" s="1245"/>
      <c r="AN64" s="1245" t="s">
        <v>604</v>
      </c>
      <c r="AP64" s="1244"/>
      <c r="AQ64" s="1244"/>
      <c r="AR64" s="1244"/>
      <c r="AY64" s="1245"/>
      <c r="BA64" s="1244"/>
      <c r="BB64" s="1244"/>
      <c r="BC64" s="1244"/>
      <c r="BK64" s="1245"/>
      <c r="BM64" s="1244"/>
      <c r="BN64" s="1244"/>
      <c r="BO64" s="1244"/>
      <c r="BW64" s="1245"/>
      <c r="BY64" s="1244"/>
      <c r="BZ64" s="1244"/>
      <c r="CA64" s="1244"/>
      <c r="CI64" s="1245"/>
      <c r="CK64" s="1244"/>
      <c r="CL64" s="1244"/>
      <c r="CM64" s="1244"/>
      <c r="CU64" s="1245"/>
      <c r="CW64" s="1244"/>
      <c r="CX64" s="1244"/>
      <c r="CY64" s="1244"/>
    </row>
    <row r="65" spans="2:107" ht="13.5" customHeight="1" x14ac:dyDescent="0.15">
      <c r="B65" s="1209"/>
      <c r="AN65" s="1243" t="s">
        <v>609</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1"/>
    </row>
    <row r="66" spans="2:107" ht="13.5" x14ac:dyDescent="0.15">
      <c r="B66" s="1209"/>
      <c r="AN66" s="1240"/>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38"/>
    </row>
    <row r="67" spans="2:107" ht="13.5" x14ac:dyDescent="0.15">
      <c r="B67" s="1209"/>
      <c r="AN67" s="1240"/>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38"/>
    </row>
    <row r="68" spans="2:107" ht="13.5" x14ac:dyDescent="0.15">
      <c r="B68" s="1209"/>
      <c r="AN68" s="1240"/>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38"/>
    </row>
    <row r="69" spans="2:107" ht="13.5" x14ac:dyDescent="0.15">
      <c r="B69" s="1209"/>
      <c r="AN69" s="1237"/>
      <c r="AO69" s="1236"/>
      <c r="AP69" s="1236"/>
      <c r="AQ69" s="1236"/>
      <c r="AR69" s="1236"/>
      <c r="AS69" s="1236"/>
      <c r="AT69" s="1236"/>
      <c r="AU69" s="1236"/>
      <c r="AV69" s="1236"/>
      <c r="AW69" s="1236"/>
      <c r="AX69" s="1236"/>
      <c r="AY69" s="1236"/>
      <c r="AZ69" s="1236"/>
      <c r="BA69" s="1236"/>
      <c r="BB69" s="1236"/>
      <c r="BC69" s="1236"/>
      <c r="BD69" s="1236"/>
      <c r="BE69" s="1236"/>
      <c r="BF69" s="1236"/>
      <c r="BG69" s="1236"/>
      <c r="BH69" s="1236"/>
      <c r="BI69" s="1236"/>
      <c r="BJ69" s="1236"/>
      <c r="BK69" s="1236"/>
      <c r="BL69" s="1236"/>
      <c r="BM69" s="1236"/>
      <c r="BN69" s="1236"/>
      <c r="BO69" s="1236"/>
      <c r="BP69" s="1236"/>
      <c r="BQ69" s="1236"/>
      <c r="BR69" s="1236"/>
      <c r="BS69" s="1236"/>
      <c r="BT69" s="1236"/>
      <c r="BU69" s="1236"/>
      <c r="BV69" s="1236"/>
      <c r="BW69" s="1236"/>
      <c r="BX69" s="1236"/>
      <c r="BY69" s="1236"/>
      <c r="BZ69" s="1236"/>
      <c r="CA69" s="1236"/>
      <c r="CB69" s="1236"/>
      <c r="CC69" s="1236"/>
      <c r="CD69" s="1236"/>
      <c r="CE69" s="1236"/>
      <c r="CF69" s="1236"/>
      <c r="CG69" s="1236"/>
      <c r="CH69" s="1236"/>
      <c r="CI69" s="1236"/>
      <c r="CJ69" s="1236"/>
      <c r="CK69" s="1236"/>
      <c r="CL69" s="1236"/>
      <c r="CM69" s="1236"/>
      <c r="CN69" s="1236"/>
      <c r="CO69" s="1236"/>
      <c r="CP69" s="1236"/>
      <c r="CQ69" s="1236"/>
      <c r="CR69" s="1236"/>
      <c r="CS69" s="1236"/>
      <c r="CT69" s="1236"/>
      <c r="CU69" s="1236"/>
      <c r="CV69" s="1236"/>
      <c r="CW69" s="1236"/>
      <c r="CX69" s="1236"/>
      <c r="CY69" s="1236"/>
      <c r="CZ69" s="1236"/>
      <c r="DA69" s="1236"/>
      <c r="DB69" s="1236"/>
      <c r="DC69" s="1235"/>
    </row>
    <row r="70" spans="2:107" ht="13.5" x14ac:dyDescent="0.15">
      <c r="B70" s="1209"/>
      <c r="H70" s="1234"/>
      <c r="I70" s="1234"/>
      <c r="J70" s="1232"/>
      <c r="K70" s="1232"/>
      <c r="L70" s="1231"/>
      <c r="M70" s="1232"/>
      <c r="N70" s="1231"/>
      <c r="AN70" s="1222"/>
      <c r="AO70" s="1222"/>
      <c r="AP70" s="1222"/>
      <c r="AZ70" s="1222"/>
      <c r="BA70" s="1222"/>
      <c r="BB70" s="1222"/>
      <c r="BL70" s="1222"/>
      <c r="BM70" s="1222"/>
      <c r="BN70" s="1222"/>
      <c r="BX70" s="1222"/>
      <c r="BY70" s="1222"/>
      <c r="BZ70" s="1222"/>
      <c r="CJ70" s="1222"/>
      <c r="CK70" s="1222"/>
      <c r="CL70" s="1222"/>
      <c r="CV70" s="1222"/>
      <c r="CW70" s="1222"/>
      <c r="CX70" s="1222"/>
    </row>
    <row r="71" spans="2:107" ht="13.5" x14ac:dyDescent="0.15">
      <c r="B71" s="1209"/>
      <c r="G71" s="1230"/>
      <c r="I71" s="1233"/>
      <c r="J71" s="1232"/>
      <c r="K71" s="1232"/>
      <c r="L71" s="1231"/>
      <c r="M71" s="1232"/>
      <c r="N71" s="1231"/>
      <c r="AM71" s="1230"/>
      <c r="AN71" s="1208" t="s">
        <v>603</v>
      </c>
    </row>
    <row r="72" spans="2:107" ht="13.5" x14ac:dyDescent="0.15">
      <c r="B72" s="1209"/>
      <c r="G72" s="1220"/>
      <c r="H72" s="1220"/>
      <c r="I72" s="1220"/>
      <c r="J72" s="1220"/>
      <c r="K72" s="1229"/>
      <c r="L72" s="1229"/>
      <c r="M72" s="1228"/>
      <c r="N72" s="1228"/>
      <c r="AN72" s="1227"/>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5"/>
      <c r="BP72" s="1217" t="s">
        <v>565</v>
      </c>
      <c r="BQ72" s="1217"/>
      <c r="BR72" s="1217"/>
      <c r="BS72" s="1217"/>
      <c r="BT72" s="1217"/>
      <c r="BU72" s="1217"/>
      <c r="BV72" s="1217"/>
      <c r="BW72" s="1217"/>
      <c r="BX72" s="1217" t="s">
        <v>566</v>
      </c>
      <c r="BY72" s="1217"/>
      <c r="BZ72" s="1217"/>
      <c r="CA72" s="1217"/>
      <c r="CB72" s="1217"/>
      <c r="CC72" s="1217"/>
      <c r="CD72" s="1217"/>
      <c r="CE72" s="1217"/>
      <c r="CF72" s="1217" t="s">
        <v>567</v>
      </c>
      <c r="CG72" s="1217"/>
      <c r="CH72" s="1217"/>
      <c r="CI72" s="1217"/>
      <c r="CJ72" s="1217"/>
      <c r="CK72" s="1217"/>
      <c r="CL72" s="1217"/>
      <c r="CM72" s="1217"/>
      <c r="CN72" s="1217" t="s">
        <v>568</v>
      </c>
      <c r="CO72" s="1217"/>
      <c r="CP72" s="1217"/>
      <c r="CQ72" s="1217"/>
      <c r="CR72" s="1217"/>
      <c r="CS72" s="1217"/>
      <c r="CT72" s="1217"/>
      <c r="CU72" s="1217"/>
      <c r="CV72" s="1217" t="s">
        <v>569</v>
      </c>
      <c r="CW72" s="1217"/>
      <c r="CX72" s="1217"/>
      <c r="CY72" s="1217"/>
      <c r="CZ72" s="1217"/>
      <c r="DA72" s="1217"/>
      <c r="DB72" s="1217"/>
      <c r="DC72" s="1217"/>
    </row>
    <row r="73" spans="2:107" ht="13.5" x14ac:dyDescent="0.15">
      <c r="B73" s="1209"/>
      <c r="G73" s="1224"/>
      <c r="H73" s="1224"/>
      <c r="I73" s="1224"/>
      <c r="J73" s="1224"/>
      <c r="K73" s="1221"/>
      <c r="L73" s="1221"/>
      <c r="M73" s="1221"/>
      <c r="N73" s="1221"/>
      <c r="AM73" s="1222"/>
      <c r="AN73" s="1216" t="s">
        <v>602</v>
      </c>
      <c r="AO73" s="1216"/>
      <c r="AP73" s="1216"/>
      <c r="AQ73" s="1216"/>
      <c r="AR73" s="1216"/>
      <c r="AS73" s="1216"/>
      <c r="AT73" s="1216"/>
      <c r="AU73" s="1216"/>
      <c r="AV73" s="1216"/>
      <c r="AW73" s="1216"/>
      <c r="AX73" s="1216"/>
      <c r="AY73" s="1216"/>
      <c r="AZ73" s="1216"/>
      <c r="BA73" s="1216"/>
      <c r="BB73" s="1216" t="s">
        <v>600</v>
      </c>
      <c r="BC73" s="1216"/>
      <c r="BD73" s="1216"/>
      <c r="BE73" s="1216"/>
      <c r="BF73" s="1216"/>
      <c r="BG73" s="1216"/>
      <c r="BH73" s="1216"/>
      <c r="BI73" s="1216"/>
      <c r="BJ73" s="1216"/>
      <c r="BK73" s="1216"/>
      <c r="BL73" s="1216"/>
      <c r="BM73" s="1216"/>
      <c r="BN73" s="1216"/>
      <c r="BO73" s="1216"/>
      <c r="BP73" s="1215">
        <v>33.799999999999997</v>
      </c>
      <c r="BQ73" s="1215"/>
      <c r="BR73" s="1215"/>
      <c r="BS73" s="1215"/>
      <c r="BT73" s="1215"/>
      <c r="BU73" s="1215"/>
      <c r="BV73" s="1215"/>
      <c r="BW73" s="1215"/>
      <c r="BX73" s="1215">
        <v>25.5</v>
      </c>
      <c r="BY73" s="1215"/>
      <c r="BZ73" s="1215"/>
      <c r="CA73" s="1215"/>
      <c r="CB73" s="1215"/>
      <c r="CC73" s="1215"/>
      <c r="CD73" s="1215"/>
      <c r="CE73" s="1215"/>
      <c r="CF73" s="1215">
        <v>50.2</v>
      </c>
      <c r="CG73" s="1215"/>
      <c r="CH73" s="1215"/>
      <c r="CI73" s="1215"/>
      <c r="CJ73" s="1215"/>
      <c r="CK73" s="1215"/>
      <c r="CL73" s="1215"/>
      <c r="CM73" s="1215"/>
      <c r="CN73" s="1215">
        <v>106</v>
      </c>
      <c r="CO73" s="1215"/>
      <c r="CP73" s="1215"/>
      <c r="CQ73" s="1215"/>
      <c r="CR73" s="1215"/>
      <c r="CS73" s="1215"/>
      <c r="CT73" s="1215"/>
      <c r="CU73" s="1215"/>
      <c r="CV73" s="1215">
        <v>101.8</v>
      </c>
      <c r="CW73" s="1215"/>
      <c r="CX73" s="1215"/>
      <c r="CY73" s="1215"/>
      <c r="CZ73" s="1215"/>
      <c r="DA73" s="1215"/>
      <c r="DB73" s="1215"/>
      <c r="DC73" s="1215"/>
    </row>
    <row r="74" spans="2:107" ht="13.5" x14ac:dyDescent="0.15">
      <c r="B74" s="1209"/>
      <c r="G74" s="1224"/>
      <c r="H74" s="1224"/>
      <c r="I74" s="1224"/>
      <c r="J74" s="1224"/>
      <c r="K74" s="1221"/>
      <c r="L74" s="1221"/>
      <c r="M74" s="1221"/>
      <c r="N74" s="1221"/>
      <c r="AM74" s="1222"/>
      <c r="AN74" s="1216"/>
      <c r="AO74" s="1216"/>
      <c r="AP74" s="1216"/>
      <c r="AQ74" s="1216"/>
      <c r="AR74" s="1216"/>
      <c r="AS74" s="1216"/>
      <c r="AT74" s="1216"/>
      <c r="AU74" s="1216"/>
      <c r="AV74" s="1216"/>
      <c r="AW74" s="1216"/>
      <c r="AX74" s="1216"/>
      <c r="AY74" s="1216"/>
      <c r="AZ74" s="1216"/>
      <c r="BA74" s="1216"/>
      <c r="BB74" s="1216"/>
      <c r="BC74" s="1216"/>
      <c r="BD74" s="1216"/>
      <c r="BE74" s="1216"/>
      <c r="BF74" s="1216"/>
      <c r="BG74" s="1216"/>
      <c r="BH74" s="1216"/>
      <c r="BI74" s="1216"/>
      <c r="BJ74" s="1216"/>
      <c r="BK74" s="1216"/>
      <c r="BL74" s="1216"/>
      <c r="BM74" s="1216"/>
      <c r="BN74" s="1216"/>
      <c r="BO74" s="1216"/>
      <c r="BP74" s="1215"/>
      <c r="BQ74" s="1215"/>
      <c r="BR74" s="1215"/>
      <c r="BS74" s="1215"/>
      <c r="BT74" s="1215"/>
      <c r="BU74" s="1215"/>
      <c r="BV74" s="1215"/>
      <c r="BW74" s="1215"/>
      <c r="BX74" s="1215"/>
      <c r="BY74" s="1215"/>
      <c r="BZ74" s="1215"/>
      <c r="CA74" s="1215"/>
      <c r="CB74" s="1215"/>
      <c r="CC74" s="1215"/>
      <c r="CD74" s="1215"/>
      <c r="CE74" s="1215"/>
      <c r="CF74" s="1215"/>
      <c r="CG74" s="1215"/>
      <c r="CH74" s="1215"/>
      <c r="CI74" s="1215"/>
      <c r="CJ74" s="1215"/>
      <c r="CK74" s="1215"/>
      <c r="CL74" s="1215"/>
      <c r="CM74" s="1215"/>
      <c r="CN74" s="1215"/>
      <c r="CO74" s="1215"/>
      <c r="CP74" s="1215"/>
      <c r="CQ74" s="1215"/>
      <c r="CR74" s="1215"/>
      <c r="CS74" s="1215"/>
      <c r="CT74" s="1215"/>
      <c r="CU74" s="1215"/>
      <c r="CV74" s="1215"/>
      <c r="CW74" s="1215"/>
      <c r="CX74" s="1215"/>
      <c r="CY74" s="1215"/>
      <c r="CZ74" s="1215"/>
      <c r="DA74" s="1215"/>
      <c r="DB74" s="1215"/>
      <c r="DC74" s="1215"/>
    </row>
    <row r="75" spans="2:107" ht="13.5" x14ac:dyDescent="0.15">
      <c r="B75" s="1209"/>
      <c r="G75" s="1224"/>
      <c r="H75" s="1224"/>
      <c r="I75" s="1220"/>
      <c r="J75" s="1220"/>
      <c r="K75" s="1223"/>
      <c r="L75" s="1223"/>
      <c r="M75" s="1223"/>
      <c r="N75" s="1223"/>
      <c r="AM75" s="1222"/>
      <c r="AN75" s="1216"/>
      <c r="AO75" s="1216"/>
      <c r="AP75" s="1216"/>
      <c r="AQ75" s="1216"/>
      <c r="AR75" s="1216"/>
      <c r="AS75" s="1216"/>
      <c r="AT75" s="1216"/>
      <c r="AU75" s="1216"/>
      <c r="AV75" s="1216"/>
      <c r="AW75" s="1216"/>
      <c r="AX75" s="1216"/>
      <c r="AY75" s="1216"/>
      <c r="AZ75" s="1216"/>
      <c r="BA75" s="1216"/>
      <c r="BB75" s="1216" t="s">
        <v>599</v>
      </c>
      <c r="BC75" s="1216"/>
      <c r="BD75" s="1216"/>
      <c r="BE75" s="1216"/>
      <c r="BF75" s="1216"/>
      <c r="BG75" s="1216"/>
      <c r="BH75" s="1216"/>
      <c r="BI75" s="1216"/>
      <c r="BJ75" s="1216"/>
      <c r="BK75" s="1216"/>
      <c r="BL75" s="1216"/>
      <c r="BM75" s="1216"/>
      <c r="BN75" s="1216"/>
      <c r="BO75" s="1216"/>
      <c r="BP75" s="1215">
        <v>5.3</v>
      </c>
      <c r="BQ75" s="1215"/>
      <c r="BR75" s="1215"/>
      <c r="BS75" s="1215"/>
      <c r="BT75" s="1215"/>
      <c r="BU75" s="1215"/>
      <c r="BV75" s="1215"/>
      <c r="BW75" s="1215"/>
      <c r="BX75" s="1215">
        <v>5.3</v>
      </c>
      <c r="BY75" s="1215"/>
      <c r="BZ75" s="1215"/>
      <c r="CA75" s="1215"/>
      <c r="CB75" s="1215"/>
      <c r="CC75" s="1215"/>
      <c r="CD75" s="1215"/>
      <c r="CE75" s="1215"/>
      <c r="CF75" s="1215">
        <v>5.7</v>
      </c>
      <c r="CG75" s="1215"/>
      <c r="CH75" s="1215"/>
      <c r="CI75" s="1215"/>
      <c r="CJ75" s="1215"/>
      <c r="CK75" s="1215"/>
      <c r="CL75" s="1215"/>
      <c r="CM75" s="1215"/>
      <c r="CN75" s="1215">
        <v>6.2</v>
      </c>
      <c r="CO75" s="1215"/>
      <c r="CP75" s="1215"/>
      <c r="CQ75" s="1215"/>
      <c r="CR75" s="1215"/>
      <c r="CS75" s="1215"/>
      <c r="CT75" s="1215"/>
      <c r="CU75" s="1215"/>
      <c r="CV75" s="1215">
        <v>6.5</v>
      </c>
      <c r="CW75" s="1215"/>
      <c r="CX75" s="1215"/>
      <c r="CY75" s="1215"/>
      <c r="CZ75" s="1215"/>
      <c r="DA75" s="1215"/>
      <c r="DB75" s="1215"/>
      <c r="DC75" s="1215"/>
    </row>
    <row r="76" spans="2:107" ht="13.5" x14ac:dyDescent="0.15">
      <c r="B76" s="1209"/>
      <c r="G76" s="1224"/>
      <c r="H76" s="1224"/>
      <c r="I76" s="1220"/>
      <c r="J76" s="1220"/>
      <c r="K76" s="1223"/>
      <c r="L76" s="1223"/>
      <c r="M76" s="1223"/>
      <c r="N76" s="1223"/>
      <c r="AM76" s="1222"/>
      <c r="AN76" s="1216"/>
      <c r="AO76" s="1216"/>
      <c r="AP76" s="1216"/>
      <c r="AQ76" s="1216"/>
      <c r="AR76" s="1216"/>
      <c r="AS76" s="1216"/>
      <c r="AT76" s="1216"/>
      <c r="AU76" s="1216"/>
      <c r="AV76" s="1216"/>
      <c r="AW76" s="1216"/>
      <c r="AX76" s="1216"/>
      <c r="AY76" s="1216"/>
      <c r="AZ76" s="1216"/>
      <c r="BA76" s="1216"/>
      <c r="BB76" s="1216"/>
      <c r="BC76" s="1216"/>
      <c r="BD76" s="1216"/>
      <c r="BE76" s="1216"/>
      <c r="BF76" s="1216"/>
      <c r="BG76" s="1216"/>
      <c r="BH76" s="1216"/>
      <c r="BI76" s="1216"/>
      <c r="BJ76" s="1216"/>
      <c r="BK76" s="1216"/>
      <c r="BL76" s="1216"/>
      <c r="BM76" s="1216"/>
      <c r="BN76" s="1216"/>
      <c r="BO76" s="1216"/>
      <c r="BP76" s="1215"/>
      <c r="BQ76" s="1215"/>
      <c r="BR76" s="1215"/>
      <c r="BS76" s="1215"/>
      <c r="BT76" s="1215"/>
      <c r="BU76" s="1215"/>
      <c r="BV76" s="1215"/>
      <c r="BW76" s="1215"/>
      <c r="BX76" s="1215"/>
      <c r="BY76" s="1215"/>
      <c r="BZ76" s="1215"/>
      <c r="CA76" s="1215"/>
      <c r="CB76" s="1215"/>
      <c r="CC76" s="1215"/>
      <c r="CD76" s="1215"/>
      <c r="CE76" s="1215"/>
      <c r="CF76" s="1215"/>
      <c r="CG76" s="1215"/>
      <c r="CH76" s="1215"/>
      <c r="CI76" s="1215"/>
      <c r="CJ76" s="1215"/>
      <c r="CK76" s="1215"/>
      <c r="CL76" s="1215"/>
      <c r="CM76" s="1215"/>
      <c r="CN76" s="1215"/>
      <c r="CO76" s="1215"/>
      <c r="CP76" s="1215"/>
      <c r="CQ76" s="1215"/>
      <c r="CR76" s="1215"/>
      <c r="CS76" s="1215"/>
      <c r="CT76" s="1215"/>
      <c r="CU76" s="1215"/>
      <c r="CV76" s="1215"/>
      <c r="CW76" s="1215"/>
      <c r="CX76" s="1215"/>
      <c r="CY76" s="1215"/>
      <c r="CZ76" s="1215"/>
      <c r="DA76" s="1215"/>
      <c r="DB76" s="1215"/>
      <c r="DC76" s="1215"/>
    </row>
    <row r="77" spans="2:107" ht="13.5" x14ac:dyDescent="0.15">
      <c r="B77" s="1209"/>
      <c r="G77" s="1220"/>
      <c r="H77" s="1220"/>
      <c r="I77" s="1220"/>
      <c r="J77" s="1220"/>
      <c r="K77" s="1221"/>
      <c r="L77" s="1221"/>
      <c r="M77" s="1221"/>
      <c r="N77" s="1221"/>
      <c r="AN77" s="1217" t="s">
        <v>601</v>
      </c>
      <c r="AO77" s="1217"/>
      <c r="AP77" s="1217"/>
      <c r="AQ77" s="1217"/>
      <c r="AR77" s="1217"/>
      <c r="AS77" s="1217"/>
      <c r="AT77" s="1217"/>
      <c r="AU77" s="1217"/>
      <c r="AV77" s="1217"/>
      <c r="AW77" s="1217"/>
      <c r="AX77" s="1217"/>
      <c r="AY77" s="1217"/>
      <c r="AZ77" s="1217"/>
      <c r="BA77" s="1217"/>
      <c r="BB77" s="1216" t="s">
        <v>600</v>
      </c>
      <c r="BC77" s="1216"/>
      <c r="BD77" s="1216"/>
      <c r="BE77" s="1216"/>
      <c r="BF77" s="1216"/>
      <c r="BG77" s="1216"/>
      <c r="BH77" s="1216"/>
      <c r="BI77" s="1216"/>
      <c r="BJ77" s="1216"/>
      <c r="BK77" s="1216"/>
      <c r="BL77" s="1216"/>
      <c r="BM77" s="1216"/>
      <c r="BN77" s="1216"/>
      <c r="BO77" s="1216"/>
      <c r="BP77" s="1215">
        <v>28.5</v>
      </c>
      <c r="BQ77" s="1215"/>
      <c r="BR77" s="1215"/>
      <c r="BS77" s="1215"/>
      <c r="BT77" s="1215"/>
      <c r="BU77" s="1215"/>
      <c r="BV77" s="1215"/>
      <c r="BW77" s="1215"/>
      <c r="BX77" s="1215">
        <v>20.5</v>
      </c>
      <c r="BY77" s="1215"/>
      <c r="BZ77" s="1215"/>
      <c r="CA77" s="1215"/>
      <c r="CB77" s="1215"/>
      <c r="CC77" s="1215"/>
      <c r="CD77" s="1215"/>
      <c r="CE77" s="1215"/>
      <c r="CF77" s="1215">
        <v>21.4</v>
      </c>
      <c r="CG77" s="1215"/>
      <c r="CH77" s="1215"/>
      <c r="CI77" s="1215"/>
      <c r="CJ77" s="1215"/>
      <c r="CK77" s="1215"/>
      <c r="CL77" s="1215"/>
      <c r="CM77" s="1215"/>
      <c r="CN77" s="1215">
        <v>12.8</v>
      </c>
      <c r="CO77" s="1215"/>
      <c r="CP77" s="1215"/>
      <c r="CQ77" s="1215"/>
      <c r="CR77" s="1215"/>
      <c r="CS77" s="1215"/>
      <c r="CT77" s="1215"/>
      <c r="CU77" s="1215"/>
      <c r="CV77" s="1215">
        <v>0</v>
      </c>
      <c r="CW77" s="1215"/>
      <c r="CX77" s="1215"/>
      <c r="CY77" s="1215"/>
      <c r="CZ77" s="1215"/>
      <c r="DA77" s="1215"/>
      <c r="DB77" s="1215"/>
      <c r="DC77" s="1215"/>
    </row>
    <row r="78" spans="2:107" ht="13.5" x14ac:dyDescent="0.15">
      <c r="B78" s="1209"/>
      <c r="G78" s="1220"/>
      <c r="H78" s="1220"/>
      <c r="I78" s="1220"/>
      <c r="J78" s="1220"/>
      <c r="K78" s="1221"/>
      <c r="L78" s="1221"/>
      <c r="M78" s="1221"/>
      <c r="N78" s="1221"/>
      <c r="AN78" s="1217"/>
      <c r="AO78" s="1217"/>
      <c r="AP78" s="1217"/>
      <c r="AQ78" s="1217"/>
      <c r="AR78" s="1217"/>
      <c r="AS78" s="1217"/>
      <c r="AT78" s="1217"/>
      <c r="AU78" s="1217"/>
      <c r="AV78" s="1217"/>
      <c r="AW78" s="1217"/>
      <c r="AX78" s="1217"/>
      <c r="AY78" s="1217"/>
      <c r="AZ78" s="1217"/>
      <c r="BA78" s="1217"/>
      <c r="BB78" s="1216"/>
      <c r="BC78" s="1216"/>
      <c r="BD78" s="1216"/>
      <c r="BE78" s="1216"/>
      <c r="BF78" s="1216"/>
      <c r="BG78" s="1216"/>
      <c r="BH78" s="1216"/>
      <c r="BI78" s="1216"/>
      <c r="BJ78" s="1216"/>
      <c r="BK78" s="1216"/>
      <c r="BL78" s="1216"/>
      <c r="BM78" s="1216"/>
      <c r="BN78" s="1216"/>
      <c r="BO78" s="1216"/>
      <c r="BP78" s="1215"/>
      <c r="BQ78" s="1215"/>
      <c r="BR78" s="1215"/>
      <c r="BS78" s="1215"/>
      <c r="BT78" s="1215"/>
      <c r="BU78" s="1215"/>
      <c r="BV78" s="1215"/>
      <c r="BW78" s="1215"/>
      <c r="BX78" s="1215"/>
      <c r="BY78" s="1215"/>
      <c r="BZ78" s="1215"/>
      <c r="CA78" s="1215"/>
      <c r="CB78" s="1215"/>
      <c r="CC78" s="1215"/>
      <c r="CD78" s="1215"/>
      <c r="CE78" s="1215"/>
      <c r="CF78" s="1215"/>
      <c r="CG78" s="1215"/>
      <c r="CH78" s="1215"/>
      <c r="CI78" s="1215"/>
      <c r="CJ78" s="1215"/>
      <c r="CK78" s="1215"/>
      <c r="CL78" s="1215"/>
      <c r="CM78" s="1215"/>
      <c r="CN78" s="1215"/>
      <c r="CO78" s="1215"/>
      <c r="CP78" s="1215"/>
      <c r="CQ78" s="1215"/>
      <c r="CR78" s="1215"/>
      <c r="CS78" s="1215"/>
      <c r="CT78" s="1215"/>
      <c r="CU78" s="1215"/>
      <c r="CV78" s="1215"/>
      <c r="CW78" s="1215"/>
      <c r="CX78" s="1215"/>
      <c r="CY78" s="1215"/>
      <c r="CZ78" s="1215"/>
      <c r="DA78" s="1215"/>
      <c r="DB78" s="1215"/>
      <c r="DC78" s="1215"/>
    </row>
    <row r="79" spans="2:107" ht="13.5" x14ac:dyDescent="0.15">
      <c r="B79" s="1209"/>
      <c r="G79" s="1220"/>
      <c r="H79" s="1220"/>
      <c r="I79" s="1219"/>
      <c r="J79" s="1219"/>
      <c r="K79" s="1218"/>
      <c r="L79" s="1218"/>
      <c r="M79" s="1218"/>
      <c r="N79" s="1218"/>
      <c r="AN79" s="1217"/>
      <c r="AO79" s="1217"/>
      <c r="AP79" s="1217"/>
      <c r="AQ79" s="1217"/>
      <c r="AR79" s="1217"/>
      <c r="AS79" s="1217"/>
      <c r="AT79" s="1217"/>
      <c r="AU79" s="1217"/>
      <c r="AV79" s="1217"/>
      <c r="AW79" s="1217"/>
      <c r="AX79" s="1217"/>
      <c r="AY79" s="1217"/>
      <c r="AZ79" s="1217"/>
      <c r="BA79" s="1217"/>
      <c r="BB79" s="1216" t="s">
        <v>599</v>
      </c>
      <c r="BC79" s="1216"/>
      <c r="BD79" s="1216"/>
      <c r="BE79" s="1216"/>
      <c r="BF79" s="1216"/>
      <c r="BG79" s="1216"/>
      <c r="BH79" s="1216"/>
      <c r="BI79" s="1216"/>
      <c r="BJ79" s="1216"/>
      <c r="BK79" s="1216"/>
      <c r="BL79" s="1216"/>
      <c r="BM79" s="1216"/>
      <c r="BN79" s="1216"/>
      <c r="BO79" s="1216"/>
      <c r="BP79" s="1215">
        <v>8</v>
      </c>
      <c r="BQ79" s="1215"/>
      <c r="BR79" s="1215"/>
      <c r="BS79" s="1215"/>
      <c r="BT79" s="1215"/>
      <c r="BU79" s="1215"/>
      <c r="BV79" s="1215"/>
      <c r="BW79" s="1215"/>
      <c r="BX79" s="1215">
        <v>7.9</v>
      </c>
      <c r="BY79" s="1215"/>
      <c r="BZ79" s="1215"/>
      <c r="CA79" s="1215"/>
      <c r="CB79" s="1215"/>
      <c r="CC79" s="1215"/>
      <c r="CD79" s="1215"/>
      <c r="CE79" s="1215"/>
      <c r="CF79" s="1215">
        <v>7.7</v>
      </c>
      <c r="CG79" s="1215"/>
      <c r="CH79" s="1215"/>
      <c r="CI79" s="1215"/>
      <c r="CJ79" s="1215"/>
      <c r="CK79" s="1215"/>
      <c r="CL79" s="1215"/>
      <c r="CM79" s="1215"/>
      <c r="CN79" s="1215">
        <v>7.3</v>
      </c>
      <c r="CO79" s="1215"/>
      <c r="CP79" s="1215"/>
      <c r="CQ79" s="1215"/>
      <c r="CR79" s="1215"/>
      <c r="CS79" s="1215"/>
      <c r="CT79" s="1215"/>
      <c r="CU79" s="1215"/>
      <c r="CV79" s="1215">
        <v>7.2</v>
      </c>
      <c r="CW79" s="1215"/>
      <c r="CX79" s="1215"/>
      <c r="CY79" s="1215"/>
      <c r="CZ79" s="1215"/>
      <c r="DA79" s="1215"/>
      <c r="DB79" s="1215"/>
      <c r="DC79" s="1215"/>
    </row>
    <row r="80" spans="2:107" ht="13.5" x14ac:dyDescent="0.15">
      <c r="B80" s="1209"/>
      <c r="G80" s="1220"/>
      <c r="H80" s="1220"/>
      <c r="I80" s="1219"/>
      <c r="J80" s="1219"/>
      <c r="K80" s="1218"/>
      <c r="L80" s="1218"/>
      <c r="M80" s="1218"/>
      <c r="N80" s="1218"/>
      <c r="AN80" s="1217"/>
      <c r="AO80" s="1217"/>
      <c r="AP80" s="1217"/>
      <c r="AQ80" s="1217"/>
      <c r="AR80" s="1217"/>
      <c r="AS80" s="1217"/>
      <c r="AT80" s="1217"/>
      <c r="AU80" s="1217"/>
      <c r="AV80" s="1217"/>
      <c r="AW80" s="1217"/>
      <c r="AX80" s="1217"/>
      <c r="AY80" s="1217"/>
      <c r="AZ80" s="1217"/>
      <c r="BA80" s="1217"/>
      <c r="BB80" s="1216"/>
      <c r="BC80" s="1216"/>
      <c r="BD80" s="1216"/>
      <c r="BE80" s="1216"/>
      <c r="BF80" s="1216"/>
      <c r="BG80" s="1216"/>
      <c r="BH80" s="1216"/>
      <c r="BI80" s="1216"/>
      <c r="BJ80" s="1216"/>
      <c r="BK80" s="1216"/>
      <c r="BL80" s="1216"/>
      <c r="BM80" s="1216"/>
      <c r="BN80" s="1216"/>
      <c r="BO80" s="1216"/>
      <c r="BP80" s="1215"/>
      <c r="BQ80" s="1215"/>
      <c r="BR80" s="1215"/>
      <c r="BS80" s="1215"/>
      <c r="BT80" s="1215"/>
      <c r="BU80" s="1215"/>
      <c r="BV80" s="1215"/>
      <c r="BW80" s="1215"/>
      <c r="BX80" s="1215"/>
      <c r="BY80" s="1215"/>
      <c r="BZ80" s="1215"/>
      <c r="CA80" s="1215"/>
      <c r="CB80" s="1215"/>
      <c r="CC80" s="1215"/>
      <c r="CD80" s="1215"/>
      <c r="CE80" s="1215"/>
      <c r="CF80" s="1215"/>
      <c r="CG80" s="1215"/>
      <c r="CH80" s="1215"/>
      <c r="CI80" s="1215"/>
      <c r="CJ80" s="1215"/>
      <c r="CK80" s="1215"/>
      <c r="CL80" s="1215"/>
      <c r="CM80" s="1215"/>
      <c r="CN80" s="1215"/>
      <c r="CO80" s="1215"/>
      <c r="CP80" s="1215"/>
      <c r="CQ80" s="1215"/>
      <c r="CR80" s="1215"/>
      <c r="CS80" s="1215"/>
      <c r="CT80" s="1215"/>
      <c r="CU80" s="1215"/>
      <c r="CV80" s="1215"/>
      <c r="CW80" s="1215"/>
      <c r="CX80" s="1215"/>
      <c r="CY80" s="1215"/>
      <c r="CZ80" s="1215"/>
      <c r="DA80" s="1215"/>
      <c r="DB80" s="1215"/>
      <c r="DC80" s="1215"/>
    </row>
    <row r="81" spans="2:109" ht="13.5" x14ac:dyDescent="0.15">
      <c r="B81" s="1209"/>
    </row>
    <row r="82" spans="2:109" ht="17.25" x14ac:dyDescent="0.15">
      <c r="B82" s="1209"/>
      <c r="K82" s="1214"/>
      <c r="L82" s="1214"/>
      <c r="M82" s="1214"/>
      <c r="N82" s="1214"/>
      <c r="AQ82" s="1214"/>
      <c r="AR82" s="1214"/>
      <c r="AS82" s="1214"/>
      <c r="AT82" s="1214"/>
      <c r="BC82" s="1214"/>
      <c r="BD82" s="1214"/>
      <c r="BE82" s="1214"/>
      <c r="BF82" s="1214"/>
      <c r="BO82" s="1214"/>
      <c r="BP82" s="1214"/>
      <c r="BQ82" s="1214"/>
      <c r="BR82" s="1214"/>
      <c r="CA82" s="1214"/>
      <c r="CB82" s="1214"/>
      <c r="CC82" s="1214"/>
      <c r="CD82" s="1214"/>
      <c r="CM82" s="1214"/>
      <c r="CN82" s="1214"/>
      <c r="CO82" s="1214"/>
      <c r="CP82" s="1214"/>
      <c r="CY82" s="1214"/>
      <c r="CZ82" s="1214"/>
      <c r="DA82" s="1214"/>
      <c r="DB82" s="1214"/>
      <c r="DC82" s="1214"/>
    </row>
    <row r="83" spans="2:109" ht="13.5" x14ac:dyDescent="0.15">
      <c r="B83" s="1213"/>
      <c r="C83" s="1212"/>
      <c r="D83" s="1212"/>
      <c r="E83" s="1212"/>
      <c r="F83" s="1212"/>
      <c r="G83" s="1212"/>
      <c r="H83" s="1212"/>
      <c r="I83" s="1212"/>
      <c r="J83" s="1212"/>
      <c r="K83" s="1212"/>
      <c r="L83" s="1212"/>
      <c r="M83" s="1212"/>
      <c r="N83" s="1212"/>
      <c r="O83" s="1212"/>
      <c r="P83" s="1212"/>
      <c r="Q83" s="1212"/>
      <c r="R83" s="1212"/>
      <c r="S83" s="1212"/>
      <c r="T83" s="1212"/>
      <c r="U83" s="1212"/>
      <c r="V83" s="1212"/>
      <c r="W83" s="1212"/>
      <c r="X83" s="1212"/>
      <c r="Y83" s="1212"/>
      <c r="Z83" s="1212"/>
      <c r="AA83" s="1212"/>
      <c r="AB83" s="1212"/>
      <c r="AC83" s="1212"/>
      <c r="AD83" s="1212"/>
      <c r="AE83" s="1212"/>
      <c r="AF83" s="1212"/>
      <c r="AG83" s="1212"/>
      <c r="AH83" s="1212"/>
      <c r="AI83" s="1212"/>
      <c r="AJ83" s="1212"/>
      <c r="AK83" s="1212"/>
      <c r="AL83" s="1212"/>
      <c r="AM83" s="1212"/>
      <c r="AN83" s="1212"/>
      <c r="AO83" s="1212"/>
      <c r="AP83" s="1212"/>
      <c r="AQ83" s="1212"/>
      <c r="AR83" s="1212"/>
      <c r="AS83" s="1212"/>
      <c r="AT83" s="1212"/>
      <c r="AU83" s="1212"/>
      <c r="AV83" s="1212"/>
      <c r="AW83" s="1212"/>
      <c r="AX83" s="1212"/>
      <c r="AY83" s="1212"/>
      <c r="AZ83" s="1212"/>
      <c r="BA83" s="1212"/>
      <c r="BB83" s="1212"/>
      <c r="BC83" s="1212"/>
      <c r="BD83" s="1212"/>
      <c r="BE83" s="1212"/>
      <c r="BF83" s="1212"/>
      <c r="BG83" s="1212"/>
      <c r="BH83" s="1212"/>
      <c r="BI83" s="1212"/>
      <c r="BJ83" s="1212"/>
      <c r="BK83" s="1212"/>
      <c r="BL83" s="1212"/>
      <c r="BM83" s="1212"/>
      <c r="BN83" s="1212"/>
      <c r="BO83" s="1212"/>
      <c r="BP83" s="1212"/>
      <c r="BQ83" s="1212"/>
      <c r="BR83" s="1212"/>
      <c r="BS83" s="1212"/>
      <c r="BT83" s="1212"/>
      <c r="BU83" s="1212"/>
      <c r="BV83" s="1212"/>
      <c r="BW83" s="1212"/>
      <c r="BX83" s="1212"/>
      <c r="BY83" s="1212"/>
      <c r="BZ83" s="1212"/>
      <c r="CA83" s="1212"/>
      <c r="CB83" s="1212"/>
      <c r="CC83" s="1212"/>
      <c r="CD83" s="1212"/>
      <c r="CE83" s="1212"/>
      <c r="CF83" s="1212"/>
      <c r="CG83" s="1212"/>
      <c r="CH83" s="1212"/>
      <c r="CI83" s="1212"/>
      <c r="CJ83" s="1212"/>
      <c r="CK83" s="1212"/>
      <c r="CL83" s="1212"/>
      <c r="CM83" s="1212"/>
      <c r="CN83" s="1212"/>
      <c r="CO83" s="1212"/>
      <c r="CP83" s="1212"/>
      <c r="CQ83" s="1212"/>
      <c r="CR83" s="1212"/>
      <c r="CS83" s="1212"/>
      <c r="CT83" s="1212"/>
      <c r="CU83" s="1212"/>
      <c r="CV83" s="1212"/>
      <c r="CW83" s="1212"/>
      <c r="CX83" s="1212"/>
      <c r="CY83" s="1212"/>
      <c r="CZ83" s="1212"/>
      <c r="DA83" s="1212"/>
      <c r="DB83" s="1212"/>
      <c r="DC83" s="1212"/>
      <c r="DD83" s="1211"/>
    </row>
    <row r="84" spans="2:109" ht="13.5" x14ac:dyDescent="0.15">
      <c r="DD84" s="1208"/>
      <c r="DE84" s="1208"/>
    </row>
    <row r="85" spans="2:109" ht="13.5" x14ac:dyDescent="0.15">
      <c r="DD85" s="1208"/>
      <c r="DE85" s="1208"/>
    </row>
  </sheetData>
  <sheetProtection algorithmName="SHA-512" hashValue="zaIak0984gZJ/H7lp66/4hdezltSSvc/49KcDUMrwSyjbECecoF1ih/u15Gqs6FPFu13kthMMGyWX/dkFCbNLQ==" saltValue="66oILX8VdFD2cV7QP0ZwhQ=="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EC5F4-DB94-4744-AC3B-147F5F00F654}">
  <sheetPr>
    <pageSetUpPr fitToPage="1"/>
  </sheetPr>
  <dimension ref="A1:DR125"/>
  <sheetViews>
    <sheetView showGridLines="0" topLeftCell="M64" zoomScale="85" zoomScaleNormal="85" zoomScaleSheetLayoutView="70" workbookViewId="0">
      <selection activeCell="CO81" sqref="CO8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Xab+1G8GhDAFyoeFZYssUJPqZtt/FMQfQVX0y7/NhQE//ks1xOTWnSu5+OSeGA5FRlHnbVRxsvxsuSv8u7ogdQ==" saltValue="F15fEiFNLktpqjoZUoIDZ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17C76-CB4A-47AF-80B1-C9D2A3C0F432}">
  <sheetPr>
    <pageSetUpPr fitToPage="1"/>
  </sheetPr>
  <dimension ref="A1:DR125"/>
  <sheetViews>
    <sheetView showGridLines="0" topLeftCell="A88" zoomScale="85" zoomScaleNormal="85" zoomScaleSheetLayoutView="55" workbookViewId="0">
      <selection activeCell="BK52" sqref="BK5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V9+AOlzwSDC8WcyAOZWngMXI/Yr61iKxVYlgJ2GCh+eYogaqKu5ZLd4mIcX51uXdQ1+47ilS0nvsIkQpI52USw==" saltValue="weqIMorQugxQXywniRGad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35871</v>
      </c>
      <c r="E3" s="153"/>
      <c r="F3" s="154">
        <v>67343</v>
      </c>
      <c r="G3" s="155"/>
      <c r="H3" s="156"/>
    </row>
    <row r="4" spans="1:8" x14ac:dyDescent="0.15">
      <c r="A4" s="157"/>
      <c r="B4" s="158"/>
      <c r="C4" s="159"/>
      <c r="D4" s="160">
        <v>586</v>
      </c>
      <c r="E4" s="161"/>
      <c r="F4" s="162">
        <v>32865</v>
      </c>
      <c r="G4" s="163"/>
      <c r="H4" s="164"/>
    </row>
    <row r="5" spans="1:8" x14ac:dyDescent="0.15">
      <c r="A5" s="145" t="s">
        <v>557</v>
      </c>
      <c r="B5" s="150"/>
      <c r="C5" s="151"/>
      <c r="D5" s="152">
        <v>29985</v>
      </c>
      <c r="E5" s="153"/>
      <c r="F5" s="154">
        <v>73475</v>
      </c>
      <c r="G5" s="155"/>
      <c r="H5" s="156"/>
    </row>
    <row r="6" spans="1:8" x14ac:dyDescent="0.15">
      <c r="A6" s="157"/>
      <c r="B6" s="158"/>
      <c r="C6" s="159"/>
      <c r="D6" s="160">
        <v>6299</v>
      </c>
      <c r="E6" s="161"/>
      <c r="F6" s="162">
        <v>43072</v>
      </c>
      <c r="G6" s="163"/>
      <c r="H6" s="164"/>
    </row>
    <row r="7" spans="1:8" x14ac:dyDescent="0.15">
      <c r="A7" s="145" t="s">
        <v>558</v>
      </c>
      <c r="B7" s="150"/>
      <c r="C7" s="151"/>
      <c r="D7" s="152">
        <v>72694</v>
      </c>
      <c r="E7" s="153"/>
      <c r="F7" s="154">
        <v>87464</v>
      </c>
      <c r="G7" s="155"/>
      <c r="H7" s="156"/>
    </row>
    <row r="8" spans="1:8" x14ac:dyDescent="0.15">
      <c r="A8" s="157"/>
      <c r="B8" s="158"/>
      <c r="C8" s="159"/>
      <c r="D8" s="160">
        <v>14174</v>
      </c>
      <c r="E8" s="161"/>
      <c r="F8" s="162">
        <v>47479</v>
      </c>
      <c r="G8" s="163"/>
      <c r="H8" s="164"/>
    </row>
    <row r="9" spans="1:8" x14ac:dyDescent="0.15">
      <c r="A9" s="145" t="s">
        <v>559</v>
      </c>
      <c r="B9" s="150"/>
      <c r="C9" s="151"/>
      <c r="D9" s="152">
        <v>170790</v>
      </c>
      <c r="E9" s="153"/>
      <c r="F9" s="154">
        <v>96248</v>
      </c>
      <c r="G9" s="155"/>
      <c r="H9" s="156"/>
    </row>
    <row r="10" spans="1:8" x14ac:dyDescent="0.15">
      <c r="A10" s="157"/>
      <c r="B10" s="158"/>
      <c r="C10" s="159"/>
      <c r="D10" s="160">
        <v>4369</v>
      </c>
      <c r="E10" s="161"/>
      <c r="F10" s="162">
        <v>55768</v>
      </c>
      <c r="G10" s="163"/>
      <c r="H10" s="164"/>
    </row>
    <row r="11" spans="1:8" x14ac:dyDescent="0.15">
      <c r="A11" s="145" t="s">
        <v>560</v>
      </c>
      <c r="B11" s="150"/>
      <c r="C11" s="151"/>
      <c r="D11" s="152">
        <v>57824</v>
      </c>
      <c r="E11" s="153"/>
      <c r="F11" s="154">
        <v>76413</v>
      </c>
      <c r="G11" s="155"/>
      <c r="H11" s="156"/>
    </row>
    <row r="12" spans="1:8" x14ac:dyDescent="0.15">
      <c r="A12" s="157"/>
      <c r="B12" s="158"/>
      <c r="C12" s="165"/>
      <c r="D12" s="160">
        <v>11885</v>
      </c>
      <c r="E12" s="161"/>
      <c r="F12" s="162">
        <v>39658</v>
      </c>
      <c r="G12" s="163"/>
      <c r="H12" s="164"/>
    </row>
    <row r="13" spans="1:8" x14ac:dyDescent="0.15">
      <c r="A13" s="145"/>
      <c r="B13" s="150"/>
      <c r="C13" s="166"/>
      <c r="D13" s="167">
        <v>73433</v>
      </c>
      <c r="E13" s="168"/>
      <c r="F13" s="169">
        <v>80189</v>
      </c>
      <c r="G13" s="170"/>
      <c r="H13" s="156"/>
    </row>
    <row r="14" spans="1:8" x14ac:dyDescent="0.15">
      <c r="A14" s="157"/>
      <c r="B14" s="158"/>
      <c r="C14" s="159"/>
      <c r="D14" s="160">
        <v>7463</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3.91</v>
      </c>
      <c r="C19" s="171">
        <f>ROUND(VALUE(SUBSTITUTE(実質収支比率等に係る経年分析!G$48,"▲","-")),2)</f>
        <v>2.35</v>
      </c>
      <c r="D19" s="171">
        <f>ROUND(VALUE(SUBSTITUTE(実質収支比率等に係る経年分析!H$48,"▲","-")),2)</f>
        <v>1.29</v>
      </c>
      <c r="E19" s="171">
        <f>ROUND(VALUE(SUBSTITUTE(実質収支比率等に係る経年分析!I$48,"▲","-")),2)</f>
        <v>2.6</v>
      </c>
      <c r="F19" s="171">
        <f>ROUND(VALUE(SUBSTITUTE(実質収支比率等に係る経年分析!J$48,"▲","-")),2)</f>
        <v>9.26</v>
      </c>
    </row>
    <row r="20" spans="1:11" x14ac:dyDescent="0.15">
      <c r="A20" s="171" t="s">
        <v>55</v>
      </c>
      <c r="B20" s="171">
        <f>ROUND(VALUE(SUBSTITUTE(実質収支比率等に係る経年分析!F$47,"▲","-")),2)</f>
        <v>39.549999999999997</v>
      </c>
      <c r="C20" s="171">
        <f>ROUND(VALUE(SUBSTITUTE(実質収支比率等に係る経年分析!G$47,"▲","-")),2)</f>
        <v>38.58</v>
      </c>
      <c r="D20" s="171">
        <f>ROUND(VALUE(SUBSTITUTE(実質収支比率等に係る経年分析!H$47,"▲","-")),2)</f>
        <v>37.35</v>
      </c>
      <c r="E20" s="171">
        <f>ROUND(VALUE(SUBSTITUTE(実質収支比率等に係る経年分析!I$47,"▲","-")),2)</f>
        <v>28.96</v>
      </c>
      <c r="F20" s="171">
        <f>ROUND(VALUE(SUBSTITUTE(実質収支比率等に係る経年分析!J$47,"▲","-")),2)</f>
        <v>31.2</v>
      </c>
    </row>
    <row r="21" spans="1:11" x14ac:dyDescent="0.15">
      <c r="A21" s="171" t="s">
        <v>56</v>
      </c>
      <c r="B21" s="171">
        <f>IF(ISNUMBER(VALUE(SUBSTITUTE(実質収支比率等に係る経年分析!F$49,"▲","-"))),ROUND(VALUE(SUBSTITUTE(実質収支比率等に係る経年分析!F$49,"▲","-")),2),NA())</f>
        <v>-7.38</v>
      </c>
      <c r="C21" s="171">
        <f>IF(ISNUMBER(VALUE(SUBSTITUTE(実質収支比率等に係る経年分析!G$49,"▲","-"))),ROUND(VALUE(SUBSTITUTE(実質収支比率等に係る経年分析!G$49,"▲","-")),2),NA())</f>
        <v>-4.05</v>
      </c>
      <c r="D21" s="171">
        <f>IF(ISNUMBER(VALUE(SUBSTITUTE(実質収支比率等に係る経年分析!H$49,"▲","-"))),ROUND(VALUE(SUBSTITUTE(実質収支比率等に係る経年分析!H$49,"▲","-")),2),NA())</f>
        <v>-3.47</v>
      </c>
      <c r="E21" s="171">
        <f>IF(ISNUMBER(VALUE(SUBSTITUTE(実質収支比率等に係る経年分析!I$49,"▲","-"))),ROUND(VALUE(SUBSTITUTE(実質収支比率等に係る経年分析!I$49,"▲","-")),2),NA())</f>
        <v>-5.62</v>
      </c>
      <c r="F21" s="171">
        <f>IF(ISNUMBER(VALUE(SUBSTITUTE(実質収支比率等に係る経年分析!J$49,"▲","-"))),ROUND(VALUE(SUBSTITUTE(実質収支比率等に係る経年分析!J$49,"▲","-")),2),NA())</f>
        <v>10.31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0.14000000000000001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0.51</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0.09</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#VALUE!</v>
      </c>
      <c r="I34" s="172" t="e">
        <f>IF(ROUND(VALUE(SUBSTITUTE(連結実質赤字比率に係る赤字・黒字の構成分析!I$36,"▲", "-")), 2) &gt;= 0, ABS(ROUND(VALUE(SUBSTITUTE(連結実質赤字比率に係る赤字・黒字の構成分析!I$36,"▲", "-")), 2)), NA())</f>
        <v>#VALUE!</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6.97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7.58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4.05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9.25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506</v>
      </c>
      <c r="E42" s="173"/>
      <c r="F42" s="173"/>
      <c r="G42" s="173">
        <f>'実質公債費比率（分子）の構造'!L$52</f>
        <v>508</v>
      </c>
      <c r="H42" s="173"/>
      <c r="I42" s="173"/>
      <c r="J42" s="173">
        <f>'実質公債費比率（分子）の構造'!M$52</f>
        <v>512</v>
      </c>
      <c r="K42" s="173"/>
      <c r="L42" s="173"/>
      <c r="M42" s="173">
        <f>'実質公債費比率（分子）の構造'!N$52</f>
        <v>514</v>
      </c>
      <c r="N42" s="173"/>
      <c r="O42" s="173"/>
      <c r="P42" s="173">
        <f>'実質公債費比率（分子）の構造'!O$52</f>
        <v>515</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59</v>
      </c>
      <c r="C45" s="173"/>
      <c r="D45" s="173"/>
      <c r="E45" s="173">
        <f>'実質公債費比率（分子）の構造'!L$49</f>
        <v>34</v>
      </c>
      <c r="F45" s="173"/>
      <c r="G45" s="173"/>
      <c r="H45" s="173">
        <f>'実質公債費比率（分子）の構造'!M$49</f>
        <v>40</v>
      </c>
      <c r="I45" s="173"/>
      <c r="J45" s="173"/>
      <c r="K45" s="173">
        <f>'実質公債費比率（分子）の構造'!N$49</f>
        <v>46</v>
      </c>
      <c r="L45" s="173"/>
      <c r="M45" s="173"/>
      <c r="N45" s="173">
        <f>'実質公債費比率（分子）の構造'!O$49</f>
        <v>53</v>
      </c>
      <c r="O45" s="173"/>
      <c r="P45" s="173"/>
    </row>
    <row r="46" spans="1:16" x14ac:dyDescent="0.15">
      <c r="A46" s="173" t="s">
        <v>67</v>
      </c>
      <c r="B46" s="173">
        <f>'実質公債費比率（分子）の構造'!K$48</f>
        <v>132</v>
      </c>
      <c r="C46" s="173"/>
      <c r="D46" s="173"/>
      <c r="E46" s="173">
        <f>'実質公債費比率（分子）の構造'!L$48</f>
        <v>144</v>
      </c>
      <c r="F46" s="173"/>
      <c r="G46" s="173"/>
      <c r="H46" s="173">
        <f>'実質公債費比率（分子）の構造'!M$48</f>
        <v>146</v>
      </c>
      <c r="I46" s="173"/>
      <c r="J46" s="173"/>
      <c r="K46" s="173">
        <f>'実質公債費比率（分子）の構造'!N$48</f>
        <v>167</v>
      </c>
      <c r="L46" s="173"/>
      <c r="M46" s="173"/>
      <c r="N46" s="173">
        <f>'実質公債費比率（分子）の構造'!O$48</f>
        <v>166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500</v>
      </c>
      <c r="C49" s="173"/>
      <c r="D49" s="173"/>
      <c r="E49" s="173">
        <f>'実質公債費比率（分子）の構造'!L$45</f>
        <v>527</v>
      </c>
      <c r="F49" s="173"/>
      <c r="G49" s="173"/>
      <c r="H49" s="173">
        <f>'実質公債費比率（分子）の構造'!M$45</f>
        <v>540</v>
      </c>
      <c r="I49" s="173"/>
      <c r="J49" s="173"/>
      <c r="K49" s="173">
        <f>'実質公債費比率（分子）の構造'!N$45</f>
        <v>563</v>
      </c>
      <c r="L49" s="173"/>
      <c r="M49" s="173"/>
      <c r="N49" s="173">
        <f>'実質公債費比率（分子）の構造'!O$45</f>
        <v>582</v>
      </c>
      <c r="O49" s="173"/>
      <c r="P49" s="173"/>
    </row>
    <row r="50" spans="1:16" x14ac:dyDescent="0.15">
      <c r="A50" s="173" t="s">
        <v>71</v>
      </c>
      <c r="B50" s="173" t="e">
        <f>NA()</f>
        <v>#N/A</v>
      </c>
      <c r="C50" s="173">
        <f>IF(ISNUMBER('実質公債費比率（分子）の構造'!K$53),'実質公債費比率（分子）の構造'!K$53,NA())</f>
        <v>185</v>
      </c>
      <c r="D50" s="173" t="e">
        <f>NA()</f>
        <v>#N/A</v>
      </c>
      <c r="E50" s="173" t="e">
        <f>NA()</f>
        <v>#N/A</v>
      </c>
      <c r="F50" s="173">
        <f>IF(ISNUMBER('実質公債費比率（分子）の構造'!L$53),'実質公債費比率（分子）の構造'!L$53,NA())</f>
        <v>197</v>
      </c>
      <c r="G50" s="173" t="e">
        <f>NA()</f>
        <v>#N/A</v>
      </c>
      <c r="H50" s="173" t="e">
        <f>NA()</f>
        <v>#N/A</v>
      </c>
      <c r="I50" s="173">
        <f>IF(ISNUMBER('実質公債費比率（分子）の構造'!M$53),'実質公債費比率（分子）の構造'!M$53,NA())</f>
        <v>214</v>
      </c>
      <c r="J50" s="173" t="e">
        <f>NA()</f>
        <v>#N/A</v>
      </c>
      <c r="K50" s="173" t="e">
        <f>NA()</f>
        <v>#N/A</v>
      </c>
      <c r="L50" s="173">
        <f>IF(ISNUMBER('実質公債費比率（分子）の構造'!N$53),'実質公債費比率（分子）の構造'!N$53,NA())</f>
        <v>262</v>
      </c>
      <c r="M50" s="173" t="e">
        <f>NA()</f>
        <v>#N/A</v>
      </c>
      <c r="N50" s="173" t="e">
        <f>NA()</f>
        <v>#N/A</v>
      </c>
      <c r="O50" s="173">
        <f>IF(ISNUMBER('実質公債費比率（分子）の構造'!O$53),'実質公債費比率（分子）の構造'!O$53,NA())</f>
        <v>286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5475</v>
      </c>
      <c r="E56" s="172"/>
      <c r="F56" s="172"/>
      <c r="G56" s="172">
        <f>'将来負担比率（分子）の構造'!J$52</f>
        <v>5429</v>
      </c>
      <c r="H56" s="172"/>
      <c r="I56" s="172"/>
      <c r="J56" s="172">
        <f>'将来負担比率（分子）の構造'!K$52</f>
        <v>5503</v>
      </c>
      <c r="K56" s="172"/>
      <c r="L56" s="172"/>
      <c r="M56" s="172">
        <f>'将来負担比率（分子）の構造'!L$52</f>
        <v>5780</v>
      </c>
      <c r="N56" s="172"/>
      <c r="O56" s="172"/>
      <c r="P56" s="172">
        <f>'将来負担比率（分子）の構造'!M$52</f>
        <v>5576</v>
      </c>
    </row>
    <row r="57" spans="1:16" x14ac:dyDescent="0.15">
      <c r="A57" s="172" t="s">
        <v>42</v>
      </c>
      <c r="B57" s="172"/>
      <c r="C57" s="172"/>
      <c r="D57" s="172">
        <f>'将来負担比率（分子）の構造'!I$51</f>
        <v>324</v>
      </c>
      <c r="E57" s="172"/>
      <c r="F57" s="172"/>
      <c r="G57" s="172">
        <f>'将来負担比率（分子）の構造'!J$51</f>
        <v>284</v>
      </c>
      <c r="H57" s="172"/>
      <c r="I57" s="172"/>
      <c r="J57" s="172">
        <f>'将来負担比率（分子）の構造'!K$51</f>
        <v>244</v>
      </c>
      <c r="K57" s="172"/>
      <c r="L57" s="172"/>
      <c r="M57" s="172">
        <f>'将来負担比率（分子）の構造'!L$51</f>
        <v>225</v>
      </c>
      <c r="N57" s="172"/>
      <c r="O57" s="172"/>
      <c r="P57" s="172">
        <f>'将来負担比率（分子）の構造'!M$51</f>
        <v>212</v>
      </c>
    </row>
    <row r="58" spans="1:16" x14ac:dyDescent="0.15">
      <c r="A58" s="172" t="s">
        <v>41</v>
      </c>
      <c r="B58" s="172"/>
      <c r="C58" s="172"/>
      <c r="D58" s="172">
        <f>'将来負担比率（分子）の構造'!I$50</f>
        <v>2069</v>
      </c>
      <c r="E58" s="172"/>
      <c r="F58" s="172"/>
      <c r="G58" s="172">
        <f>'将来負担比率（分子）の構造'!J$50</f>
        <v>2123</v>
      </c>
      <c r="H58" s="172"/>
      <c r="I58" s="172"/>
      <c r="J58" s="172">
        <f>'将来負担比率（分子）の構造'!K$50</f>
        <v>1900</v>
      </c>
      <c r="K58" s="172"/>
      <c r="L58" s="172"/>
      <c r="M58" s="172">
        <f>'将来負担比率（分子）の構造'!L$50</f>
        <v>1522</v>
      </c>
      <c r="N58" s="172"/>
      <c r="O58" s="172"/>
      <c r="P58" s="172">
        <f>'将来負担比率（分子）の構造'!M$50</f>
        <v>1843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210</v>
      </c>
      <c r="C62" s="172"/>
      <c r="D62" s="172"/>
      <c r="E62" s="172">
        <f>'将来負担比率（分子）の構造'!J$45</f>
        <v>129</v>
      </c>
      <c r="F62" s="172"/>
      <c r="G62" s="172"/>
      <c r="H62" s="172">
        <f>'将来負担比率（分子）の構造'!K$45</f>
        <v>130</v>
      </c>
      <c r="I62" s="172"/>
      <c r="J62" s="172"/>
      <c r="K62" s="172">
        <f>'将来負担比率（分子）の構造'!L$45</f>
        <v>172</v>
      </c>
      <c r="L62" s="172"/>
      <c r="M62" s="172"/>
      <c r="N62" s="172">
        <f>'将来負担比率（分子）の構造'!M$45</f>
        <v>137</v>
      </c>
      <c r="O62" s="172"/>
      <c r="P62" s="172"/>
    </row>
    <row r="63" spans="1:16" x14ac:dyDescent="0.15">
      <c r="A63" s="172" t="s">
        <v>34</v>
      </c>
      <c r="B63" s="172">
        <f>'将来負担比率（分子）の構造'!I$44</f>
        <v>427</v>
      </c>
      <c r="C63" s="172"/>
      <c r="D63" s="172"/>
      <c r="E63" s="172">
        <f>'将来負担比率（分子）の構造'!J$44</f>
        <v>351</v>
      </c>
      <c r="F63" s="172"/>
      <c r="G63" s="172"/>
      <c r="H63" s="172">
        <f>'将来負担比率（分子）の構造'!K$44</f>
        <v>427</v>
      </c>
      <c r="I63" s="172"/>
      <c r="J63" s="172"/>
      <c r="K63" s="172">
        <f>'将来負担比率（分子）の構造'!L$44</f>
        <v>533</v>
      </c>
      <c r="L63" s="172"/>
      <c r="M63" s="172"/>
      <c r="N63" s="172">
        <f>'将来負担比率（分子）の構造'!M$44</f>
        <v>671</v>
      </c>
      <c r="O63" s="172"/>
      <c r="P63" s="172"/>
    </row>
    <row r="64" spans="1:16" x14ac:dyDescent="0.15">
      <c r="A64" s="172" t="s">
        <v>33</v>
      </c>
      <c r="B64" s="172">
        <f>'将来負担比率（分子）の構造'!I$43</f>
        <v>2280</v>
      </c>
      <c r="C64" s="172"/>
      <c r="D64" s="172"/>
      <c r="E64" s="172">
        <f>'将来負担比率（分子）の構造'!J$43</f>
        <v>2251</v>
      </c>
      <c r="F64" s="172"/>
      <c r="G64" s="172"/>
      <c r="H64" s="172">
        <f>'将来負担比率（分子）の構造'!K$43</f>
        <v>2450</v>
      </c>
      <c r="I64" s="172"/>
      <c r="J64" s="172"/>
      <c r="K64" s="172">
        <f>'将来負担比率（分子）の構造'!L$43</f>
        <v>2374</v>
      </c>
      <c r="L64" s="172"/>
      <c r="M64" s="172"/>
      <c r="N64" s="172">
        <f>'将来負担比率（分子）の構造'!M$43</f>
        <v>2461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6097</v>
      </c>
      <c r="C66" s="172"/>
      <c r="D66" s="172"/>
      <c r="E66" s="172">
        <f>'将来負担比率（分子）の構造'!J$41</f>
        <v>5985</v>
      </c>
      <c r="F66" s="172"/>
      <c r="G66" s="172"/>
      <c r="H66" s="172">
        <f>'将来負担比率（分子）の構造'!K$41</f>
        <v>6421</v>
      </c>
      <c r="I66" s="172"/>
      <c r="J66" s="172"/>
      <c r="K66" s="172">
        <f>'将来負担比率（分子）の構造'!L$41</f>
        <v>8470</v>
      </c>
      <c r="L66" s="172"/>
      <c r="M66" s="172"/>
      <c r="N66" s="172">
        <f>'将来負担比率（分子）の構造'!M$41</f>
        <v>8631</v>
      </c>
      <c r="O66" s="172"/>
      <c r="P66" s="172"/>
    </row>
    <row r="67" spans="1:16" x14ac:dyDescent="0.15">
      <c r="A67" s="172" t="s">
        <v>75</v>
      </c>
      <c r="B67" s="172" t="e">
        <f>NA()</f>
        <v>#N/A</v>
      </c>
      <c r="C67" s="172">
        <f>IF(ISNUMBER('将来負担比率（分子）の構造'!I$53), IF('将来負担比率（分子）の構造'!I$53 &lt; 0, 0, '将来負担比率（分子）の構造'!I$53), NA())</f>
        <v>1147</v>
      </c>
      <c r="D67" s="172" t="e">
        <f>NA()</f>
        <v>#N/A</v>
      </c>
      <c r="E67" s="172" t="e">
        <f>NA()</f>
        <v>#N/A</v>
      </c>
      <c r="F67" s="172">
        <f>IF(ISNUMBER('将来負担比率（分子）の構造'!J$53), IF('将来負担比率（分子）の構造'!J$53 &lt; 0, 0, '将来負担比率（分子）の構造'!J$53), NA())</f>
        <v>880</v>
      </c>
      <c r="G67" s="172" t="e">
        <f>NA()</f>
        <v>#N/A</v>
      </c>
      <c r="H67" s="172" t="e">
        <f>NA()</f>
        <v>#N/A</v>
      </c>
      <c r="I67" s="172">
        <f>IF(ISNUMBER('将来負担比率（分子）の構造'!K$53), IF('将来負担比率（分子）の構造'!K$53 &lt; 0, 0, '将来負担比率（分子）の構造'!K$53), NA())</f>
        <v>1781</v>
      </c>
      <c r="J67" s="172" t="e">
        <f>NA()</f>
        <v>#N/A</v>
      </c>
      <c r="K67" s="172" t="e">
        <f>NA()</f>
        <v>#N/A</v>
      </c>
      <c r="L67" s="172">
        <f>IF(ISNUMBER('将来負担比率（分子）の構造'!L$53), IF('将来負担比率（分子）の構造'!L$53 &lt; 0, 0, '将来負担比率（分子）の構造'!L$53), NA())</f>
        <v>4022</v>
      </c>
      <c r="M67" s="172" t="e">
        <f>NA()</f>
        <v>#N/A</v>
      </c>
      <c r="N67" s="172" t="e">
        <f>NA()</f>
        <v>#N/A</v>
      </c>
      <c r="O67" s="172">
        <f>IF(ISNUMBER('将来負担比率（分子）の構造'!M$53), IF('将来負担比率（分子）の構造'!M$53 &lt; 0, 0, '将来負担比率（分子）の構造'!M$53), NA())</f>
        <v>4269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1509</v>
      </c>
      <c r="C72" s="176">
        <f>基金残高に係る経年分析!G55</f>
        <v>1241</v>
      </c>
      <c r="D72" s="176">
        <f>基金残高に係る経年分析!H55</f>
        <v>1463</v>
      </c>
    </row>
    <row r="73" spans="1:16" x14ac:dyDescent="0.15">
      <c r="A73" s="175" t="s">
        <v>78</v>
      </c>
      <c r="B73" s="176">
        <f>基金残高に係る経年分析!F56</f>
        <v>107</v>
      </c>
      <c r="C73" s="176">
        <f>基金残高に係る経年分析!G56</f>
        <v>107</v>
      </c>
      <c r="D73" s="176">
        <f>基金残高に係る経年分析!H56</f>
        <v>177</v>
      </c>
    </row>
    <row r="74" spans="1:16" x14ac:dyDescent="0.15">
      <c r="A74" s="175" t="s">
        <v>79</v>
      </c>
      <c r="B74" s="176">
        <f>基金残高に係る経年分析!F57</f>
        <v>284</v>
      </c>
      <c r="C74" s="176">
        <f>基金残高に係る経年分析!G57</f>
        <v>174</v>
      </c>
      <c r="D74" s="176">
        <f>基金残高に係る経年分析!H57</f>
        <v>208</v>
      </c>
    </row>
  </sheetData>
  <sheetProtection algorithmName="SHA-512" hashValue="0DOhv3VZlGYTXUp28TIyOLr6mtUA34U+xgxcuoppl41QYzsdkh6KKROfbNwHeUOQZxcxvXKWOAIA1VxnrvyTNw==" saltValue="Zn/wO2YhPT7uj2eeXWns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E79BD-434F-46A9-9E2E-B7F770150D16}">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212</v>
      </c>
      <c r="DI1" s="715"/>
      <c r="DJ1" s="715"/>
      <c r="DK1" s="715"/>
      <c r="DL1" s="715"/>
      <c r="DM1" s="715"/>
      <c r="DN1" s="716"/>
      <c r="DO1" s="211"/>
      <c r="DP1" s="714" t="s">
        <v>213</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215</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216</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217</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218</v>
      </c>
      <c r="S4" s="676"/>
      <c r="T4" s="676"/>
      <c r="U4" s="676"/>
      <c r="V4" s="676"/>
      <c r="W4" s="676"/>
      <c r="X4" s="676"/>
      <c r="Y4" s="677"/>
      <c r="Z4" s="675" t="s">
        <v>219</v>
      </c>
      <c r="AA4" s="676"/>
      <c r="AB4" s="676"/>
      <c r="AC4" s="677"/>
      <c r="AD4" s="675" t="s">
        <v>220</v>
      </c>
      <c r="AE4" s="676"/>
      <c r="AF4" s="676"/>
      <c r="AG4" s="676"/>
      <c r="AH4" s="676"/>
      <c r="AI4" s="676"/>
      <c r="AJ4" s="676"/>
      <c r="AK4" s="677"/>
      <c r="AL4" s="675" t="s">
        <v>219</v>
      </c>
      <c r="AM4" s="676"/>
      <c r="AN4" s="676"/>
      <c r="AO4" s="677"/>
      <c r="AP4" s="711" t="s">
        <v>221</v>
      </c>
      <c r="AQ4" s="711"/>
      <c r="AR4" s="711"/>
      <c r="AS4" s="711"/>
      <c r="AT4" s="711"/>
      <c r="AU4" s="711"/>
      <c r="AV4" s="711"/>
      <c r="AW4" s="711"/>
      <c r="AX4" s="711"/>
      <c r="AY4" s="711"/>
      <c r="AZ4" s="711"/>
      <c r="BA4" s="711"/>
      <c r="BB4" s="711"/>
      <c r="BC4" s="711"/>
      <c r="BD4" s="711"/>
      <c r="BE4" s="711"/>
      <c r="BF4" s="711"/>
      <c r="BG4" s="711" t="s">
        <v>222</v>
      </c>
      <c r="BH4" s="711"/>
      <c r="BI4" s="711"/>
      <c r="BJ4" s="711"/>
      <c r="BK4" s="711"/>
      <c r="BL4" s="711"/>
      <c r="BM4" s="711"/>
      <c r="BN4" s="711"/>
      <c r="BO4" s="711" t="s">
        <v>219</v>
      </c>
      <c r="BP4" s="711"/>
      <c r="BQ4" s="711"/>
      <c r="BR4" s="711"/>
      <c r="BS4" s="711" t="s">
        <v>223</v>
      </c>
      <c r="BT4" s="711"/>
      <c r="BU4" s="711"/>
      <c r="BV4" s="711"/>
      <c r="BW4" s="711"/>
      <c r="BX4" s="711"/>
      <c r="BY4" s="711"/>
      <c r="BZ4" s="711"/>
      <c r="CA4" s="711"/>
      <c r="CB4" s="711"/>
      <c r="CD4" s="675" t="s">
        <v>224</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225</v>
      </c>
      <c r="C5" s="673"/>
      <c r="D5" s="673"/>
      <c r="E5" s="673"/>
      <c r="F5" s="673"/>
      <c r="G5" s="673"/>
      <c r="H5" s="673"/>
      <c r="I5" s="673"/>
      <c r="J5" s="673"/>
      <c r="K5" s="673"/>
      <c r="L5" s="673"/>
      <c r="M5" s="673"/>
      <c r="N5" s="673"/>
      <c r="O5" s="673"/>
      <c r="P5" s="673"/>
      <c r="Q5" s="674"/>
      <c r="R5" s="669">
        <v>1848044</v>
      </c>
      <c r="S5" s="670"/>
      <c r="T5" s="670"/>
      <c r="U5" s="670"/>
      <c r="V5" s="670"/>
      <c r="W5" s="670"/>
      <c r="X5" s="670"/>
      <c r="Y5" s="698"/>
      <c r="Z5" s="712">
        <v>18</v>
      </c>
      <c r="AA5" s="712"/>
      <c r="AB5" s="712"/>
      <c r="AC5" s="712"/>
      <c r="AD5" s="713">
        <v>1848044</v>
      </c>
      <c r="AE5" s="713"/>
      <c r="AF5" s="713"/>
      <c r="AG5" s="713"/>
      <c r="AH5" s="713"/>
      <c r="AI5" s="713"/>
      <c r="AJ5" s="713"/>
      <c r="AK5" s="713"/>
      <c r="AL5" s="699">
        <v>40.5</v>
      </c>
      <c r="AM5" s="685"/>
      <c r="AN5" s="685"/>
      <c r="AO5" s="700"/>
      <c r="AP5" s="672" t="s">
        <v>226</v>
      </c>
      <c r="AQ5" s="673"/>
      <c r="AR5" s="673"/>
      <c r="AS5" s="673"/>
      <c r="AT5" s="673"/>
      <c r="AU5" s="673"/>
      <c r="AV5" s="673"/>
      <c r="AW5" s="673"/>
      <c r="AX5" s="673"/>
      <c r="AY5" s="673"/>
      <c r="AZ5" s="673"/>
      <c r="BA5" s="673"/>
      <c r="BB5" s="673"/>
      <c r="BC5" s="673"/>
      <c r="BD5" s="673"/>
      <c r="BE5" s="673"/>
      <c r="BF5" s="674"/>
      <c r="BG5" s="622">
        <v>1848044</v>
      </c>
      <c r="BH5" s="623"/>
      <c r="BI5" s="623"/>
      <c r="BJ5" s="623"/>
      <c r="BK5" s="623"/>
      <c r="BL5" s="623"/>
      <c r="BM5" s="623"/>
      <c r="BN5" s="624"/>
      <c r="BO5" s="648">
        <v>100</v>
      </c>
      <c r="BP5" s="648"/>
      <c r="BQ5" s="648"/>
      <c r="BR5" s="648"/>
      <c r="BS5" s="649" t="s">
        <v>128</v>
      </c>
      <c r="BT5" s="649"/>
      <c r="BU5" s="649"/>
      <c r="BV5" s="649"/>
      <c r="BW5" s="649"/>
      <c r="BX5" s="649"/>
      <c r="BY5" s="649"/>
      <c r="BZ5" s="649"/>
      <c r="CA5" s="649"/>
      <c r="CB5" s="694"/>
      <c r="CD5" s="675" t="s">
        <v>221</v>
      </c>
      <c r="CE5" s="676"/>
      <c r="CF5" s="676"/>
      <c r="CG5" s="676"/>
      <c r="CH5" s="676"/>
      <c r="CI5" s="676"/>
      <c r="CJ5" s="676"/>
      <c r="CK5" s="676"/>
      <c r="CL5" s="676"/>
      <c r="CM5" s="676"/>
      <c r="CN5" s="676"/>
      <c r="CO5" s="676"/>
      <c r="CP5" s="676"/>
      <c r="CQ5" s="677"/>
      <c r="CR5" s="675" t="s">
        <v>227</v>
      </c>
      <c r="CS5" s="676"/>
      <c r="CT5" s="676"/>
      <c r="CU5" s="676"/>
      <c r="CV5" s="676"/>
      <c r="CW5" s="676"/>
      <c r="CX5" s="676"/>
      <c r="CY5" s="677"/>
      <c r="CZ5" s="675" t="s">
        <v>219</v>
      </c>
      <c r="DA5" s="676"/>
      <c r="DB5" s="676"/>
      <c r="DC5" s="677"/>
      <c r="DD5" s="675" t="s">
        <v>228</v>
      </c>
      <c r="DE5" s="676"/>
      <c r="DF5" s="676"/>
      <c r="DG5" s="676"/>
      <c r="DH5" s="676"/>
      <c r="DI5" s="676"/>
      <c r="DJ5" s="676"/>
      <c r="DK5" s="676"/>
      <c r="DL5" s="676"/>
      <c r="DM5" s="676"/>
      <c r="DN5" s="676"/>
      <c r="DO5" s="676"/>
      <c r="DP5" s="677"/>
      <c r="DQ5" s="675" t="s">
        <v>229</v>
      </c>
      <c r="DR5" s="676"/>
      <c r="DS5" s="676"/>
      <c r="DT5" s="676"/>
      <c r="DU5" s="676"/>
      <c r="DV5" s="676"/>
      <c r="DW5" s="676"/>
      <c r="DX5" s="676"/>
      <c r="DY5" s="676"/>
      <c r="DZ5" s="676"/>
      <c r="EA5" s="676"/>
      <c r="EB5" s="676"/>
      <c r="EC5" s="677"/>
    </row>
    <row r="6" spans="2:143" ht="11.25" customHeight="1" x14ac:dyDescent="0.15">
      <c r="B6" s="619" t="s">
        <v>230</v>
      </c>
      <c r="C6" s="620"/>
      <c r="D6" s="620"/>
      <c r="E6" s="620"/>
      <c r="F6" s="620"/>
      <c r="G6" s="620"/>
      <c r="H6" s="620"/>
      <c r="I6" s="620"/>
      <c r="J6" s="620"/>
      <c r="K6" s="620"/>
      <c r="L6" s="620"/>
      <c r="M6" s="620"/>
      <c r="N6" s="620"/>
      <c r="O6" s="620"/>
      <c r="P6" s="620"/>
      <c r="Q6" s="621"/>
      <c r="R6" s="622">
        <v>35970</v>
      </c>
      <c r="S6" s="623"/>
      <c r="T6" s="623"/>
      <c r="U6" s="623"/>
      <c r="V6" s="623"/>
      <c r="W6" s="623"/>
      <c r="X6" s="623"/>
      <c r="Y6" s="624"/>
      <c r="Z6" s="648">
        <v>0.4</v>
      </c>
      <c r="AA6" s="648"/>
      <c r="AB6" s="648"/>
      <c r="AC6" s="648"/>
      <c r="AD6" s="649">
        <v>35970</v>
      </c>
      <c r="AE6" s="649"/>
      <c r="AF6" s="649"/>
      <c r="AG6" s="649"/>
      <c r="AH6" s="649"/>
      <c r="AI6" s="649"/>
      <c r="AJ6" s="649"/>
      <c r="AK6" s="649"/>
      <c r="AL6" s="625">
        <v>0.8</v>
      </c>
      <c r="AM6" s="626"/>
      <c r="AN6" s="626"/>
      <c r="AO6" s="650"/>
      <c r="AP6" s="619" t="s">
        <v>231</v>
      </c>
      <c r="AQ6" s="620"/>
      <c r="AR6" s="620"/>
      <c r="AS6" s="620"/>
      <c r="AT6" s="620"/>
      <c r="AU6" s="620"/>
      <c r="AV6" s="620"/>
      <c r="AW6" s="620"/>
      <c r="AX6" s="620"/>
      <c r="AY6" s="620"/>
      <c r="AZ6" s="620"/>
      <c r="BA6" s="620"/>
      <c r="BB6" s="620"/>
      <c r="BC6" s="620"/>
      <c r="BD6" s="620"/>
      <c r="BE6" s="620"/>
      <c r="BF6" s="621"/>
      <c r="BG6" s="622">
        <v>1848044</v>
      </c>
      <c r="BH6" s="623"/>
      <c r="BI6" s="623"/>
      <c r="BJ6" s="623"/>
      <c r="BK6" s="623"/>
      <c r="BL6" s="623"/>
      <c r="BM6" s="623"/>
      <c r="BN6" s="624"/>
      <c r="BO6" s="648">
        <v>100</v>
      </c>
      <c r="BP6" s="648"/>
      <c r="BQ6" s="648"/>
      <c r="BR6" s="648"/>
      <c r="BS6" s="649" t="s">
        <v>128</v>
      </c>
      <c r="BT6" s="649"/>
      <c r="BU6" s="649"/>
      <c r="BV6" s="649"/>
      <c r="BW6" s="649"/>
      <c r="BX6" s="649"/>
      <c r="BY6" s="649"/>
      <c r="BZ6" s="649"/>
      <c r="CA6" s="649"/>
      <c r="CB6" s="694"/>
      <c r="CD6" s="672" t="s">
        <v>232</v>
      </c>
      <c r="CE6" s="673"/>
      <c r="CF6" s="673"/>
      <c r="CG6" s="673"/>
      <c r="CH6" s="673"/>
      <c r="CI6" s="673"/>
      <c r="CJ6" s="673"/>
      <c r="CK6" s="673"/>
      <c r="CL6" s="673"/>
      <c r="CM6" s="673"/>
      <c r="CN6" s="673"/>
      <c r="CO6" s="673"/>
      <c r="CP6" s="673"/>
      <c r="CQ6" s="674"/>
      <c r="CR6" s="622">
        <v>93786</v>
      </c>
      <c r="CS6" s="623"/>
      <c r="CT6" s="623"/>
      <c r="CU6" s="623"/>
      <c r="CV6" s="623"/>
      <c r="CW6" s="623"/>
      <c r="CX6" s="623"/>
      <c r="CY6" s="624"/>
      <c r="CZ6" s="699">
        <v>1</v>
      </c>
      <c r="DA6" s="685"/>
      <c r="DB6" s="685"/>
      <c r="DC6" s="701"/>
      <c r="DD6" s="628">
        <v>848</v>
      </c>
      <c r="DE6" s="623"/>
      <c r="DF6" s="623"/>
      <c r="DG6" s="623"/>
      <c r="DH6" s="623"/>
      <c r="DI6" s="623"/>
      <c r="DJ6" s="623"/>
      <c r="DK6" s="623"/>
      <c r="DL6" s="623"/>
      <c r="DM6" s="623"/>
      <c r="DN6" s="623"/>
      <c r="DO6" s="623"/>
      <c r="DP6" s="624"/>
      <c r="DQ6" s="628">
        <v>93786</v>
      </c>
      <c r="DR6" s="623"/>
      <c r="DS6" s="623"/>
      <c r="DT6" s="623"/>
      <c r="DU6" s="623"/>
      <c r="DV6" s="623"/>
      <c r="DW6" s="623"/>
      <c r="DX6" s="623"/>
      <c r="DY6" s="623"/>
      <c r="DZ6" s="623"/>
      <c r="EA6" s="623"/>
      <c r="EB6" s="623"/>
      <c r="EC6" s="661"/>
    </row>
    <row r="7" spans="2:143" ht="11.25" customHeight="1" x14ac:dyDescent="0.15">
      <c r="B7" s="619" t="s">
        <v>233</v>
      </c>
      <c r="C7" s="620"/>
      <c r="D7" s="620"/>
      <c r="E7" s="620"/>
      <c r="F7" s="620"/>
      <c r="G7" s="620"/>
      <c r="H7" s="620"/>
      <c r="I7" s="620"/>
      <c r="J7" s="620"/>
      <c r="K7" s="620"/>
      <c r="L7" s="620"/>
      <c r="M7" s="620"/>
      <c r="N7" s="620"/>
      <c r="O7" s="620"/>
      <c r="P7" s="620"/>
      <c r="Q7" s="621"/>
      <c r="R7" s="622">
        <v>751</v>
      </c>
      <c r="S7" s="623"/>
      <c r="T7" s="623"/>
      <c r="U7" s="623"/>
      <c r="V7" s="623"/>
      <c r="W7" s="623"/>
      <c r="X7" s="623"/>
      <c r="Y7" s="624"/>
      <c r="Z7" s="648">
        <v>0</v>
      </c>
      <c r="AA7" s="648"/>
      <c r="AB7" s="648"/>
      <c r="AC7" s="648"/>
      <c r="AD7" s="649">
        <v>751</v>
      </c>
      <c r="AE7" s="649"/>
      <c r="AF7" s="649"/>
      <c r="AG7" s="649"/>
      <c r="AH7" s="649"/>
      <c r="AI7" s="649"/>
      <c r="AJ7" s="649"/>
      <c r="AK7" s="649"/>
      <c r="AL7" s="625">
        <v>0</v>
      </c>
      <c r="AM7" s="626"/>
      <c r="AN7" s="626"/>
      <c r="AO7" s="650"/>
      <c r="AP7" s="619" t="s">
        <v>234</v>
      </c>
      <c r="AQ7" s="620"/>
      <c r="AR7" s="620"/>
      <c r="AS7" s="620"/>
      <c r="AT7" s="620"/>
      <c r="AU7" s="620"/>
      <c r="AV7" s="620"/>
      <c r="AW7" s="620"/>
      <c r="AX7" s="620"/>
      <c r="AY7" s="620"/>
      <c r="AZ7" s="620"/>
      <c r="BA7" s="620"/>
      <c r="BB7" s="620"/>
      <c r="BC7" s="620"/>
      <c r="BD7" s="620"/>
      <c r="BE7" s="620"/>
      <c r="BF7" s="621"/>
      <c r="BG7" s="622">
        <v>876087</v>
      </c>
      <c r="BH7" s="623"/>
      <c r="BI7" s="623"/>
      <c r="BJ7" s="623"/>
      <c r="BK7" s="623"/>
      <c r="BL7" s="623"/>
      <c r="BM7" s="623"/>
      <c r="BN7" s="624"/>
      <c r="BO7" s="648">
        <v>47.4</v>
      </c>
      <c r="BP7" s="648"/>
      <c r="BQ7" s="648"/>
      <c r="BR7" s="648"/>
      <c r="BS7" s="649" t="s">
        <v>128</v>
      </c>
      <c r="BT7" s="649"/>
      <c r="BU7" s="649"/>
      <c r="BV7" s="649"/>
      <c r="BW7" s="649"/>
      <c r="BX7" s="649"/>
      <c r="BY7" s="649"/>
      <c r="BZ7" s="649"/>
      <c r="CA7" s="649"/>
      <c r="CB7" s="694"/>
      <c r="CD7" s="619" t="s">
        <v>235</v>
      </c>
      <c r="CE7" s="620"/>
      <c r="CF7" s="620"/>
      <c r="CG7" s="620"/>
      <c r="CH7" s="620"/>
      <c r="CI7" s="620"/>
      <c r="CJ7" s="620"/>
      <c r="CK7" s="620"/>
      <c r="CL7" s="620"/>
      <c r="CM7" s="620"/>
      <c r="CN7" s="620"/>
      <c r="CO7" s="620"/>
      <c r="CP7" s="620"/>
      <c r="CQ7" s="621"/>
      <c r="CR7" s="622">
        <v>1404318</v>
      </c>
      <c r="CS7" s="623"/>
      <c r="CT7" s="623"/>
      <c r="CU7" s="623"/>
      <c r="CV7" s="623"/>
      <c r="CW7" s="623"/>
      <c r="CX7" s="623"/>
      <c r="CY7" s="624"/>
      <c r="CZ7" s="648">
        <v>14.4</v>
      </c>
      <c r="DA7" s="648"/>
      <c r="DB7" s="648"/>
      <c r="DC7" s="648"/>
      <c r="DD7" s="628">
        <v>208579</v>
      </c>
      <c r="DE7" s="623"/>
      <c r="DF7" s="623"/>
      <c r="DG7" s="623"/>
      <c r="DH7" s="623"/>
      <c r="DI7" s="623"/>
      <c r="DJ7" s="623"/>
      <c r="DK7" s="623"/>
      <c r="DL7" s="623"/>
      <c r="DM7" s="623"/>
      <c r="DN7" s="623"/>
      <c r="DO7" s="623"/>
      <c r="DP7" s="624"/>
      <c r="DQ7" s="628">
        <v>992096</v>
      </c>
      <c r="DR7" s="623"/>
      <c r="DS7" s="623"/>
      <c r="DT7" s="623"/>
      <c r="DU7" s="623"/>
      <c r="DV7" s="623"/>
      <c r="DW7" s="623"/>
      <c r="DX7" s="623"/>
      <c r="DY7" s="623"/>
      <c r="DZ7" s="623"/>
      <c r="EA7" s="623"/>
      <c r="EB7" s="623"/>
      <c r="EC7" s="661"/>
    </row>
    <row r="8" spans="2:143" ht="11.25" customHeight="1" x14ac:dyDescent="0.15">
      <c r="B8" s="619" t="s">
        <v>236</v>
      </c>
      <c r="C8" s="620"/>
      <c r="D8" s="620"/>
      <c r="E8" s="620"/>
      <c r="F8" s="620"/>
      <c r="G8" s="620"/>
      <c r="H8" s="620"/>
      <c r="I8" s="620"/>
      <c r="J8" s="620"/>
      <c r="K8" s="620"/>
      <c r="L8" s="620"/>
      <c r="M8" s="620"/>
      <c r="N8" s="620"/>
      <c r="O8" s="620"/>
      <c r="P8" s="620"/>
      <c r="Q8" s="621"/>
      <c r="R8" s="622">
        <v>4429</v>
      </c>
      <c r="S8" s="623"/>
      <c r="T8" s="623"/>
      <c r="U8" s="623"/>
      <c r="V8" s="623"/>
      <c r="W8" s="623"/>
      <c r="X8" s="623"/>
      <c r="Y8" s="624"/>
      <c r="Z8" s="648">
        <v>0</v>
      </c>
      <c r="AA8" s="648"/>
      <c r="AB8" s="648"/>
      <c r="AC8" s="648"/>
      <c r="AD8" s="649">
        <v>4429</v>
      </c>
      <c r="AE8" s="649"/>
      <c r="AF8" s="649"/>
      <c r="AG8" s="649"/>
      <c r="AH8" s="649"/>
      <c r="AI8" s="649"/>
      <c r="AJ8" s="649"/>
      <c r="AK8" s="649"/>
      <c r="AL8" s="625">
        <v>0.1</v>
      </c>
      <c r="AM8" s="626"/>
      <c r="AN8" s="626"/>
      <c r="AO8" s="650"/>
      <c r="AP8" s="619" t="s">
        <v>237</v>
      </c>
      <c r="AQ8" s="620"/>
      <c r="AR8" s="620"/>
      <c r="AS8" s="620"/>
      <c r="AT8" s="620"/>
      <c r="AU8" s="620"/>
      <c r="AV8" s="620"/>
      <c r="AW8" s="620"/>
      <c r="AX8" s="620"/>
      <c r="AY8" s="620"/>
      <c r="AZ8" s="620"/>
      <c r="BA8" s="620"/>
      <c r="BB8" s="620"/>
      <c r="BC8" s="620"/>
      <c r="BD8" s="620"/>
      <c r="BE8" s="620"/>
      <c r="BF8" s="621"/>
      <c r="BG8" s="622">
        <v>27563</v>
      </c>
      <c r="BH8" s="623"/>
      <c r="BI8" s="623"/>
      <c r="BJ8" s="623"/>
      <c r="BK8" s="623"/>
      <c r="BL8" s="623"/>
      <c r="BM8" s="623"/>
      <c r="BN8" s="624"/>
      <c r="BO8" s="648">
        <v>1.5</v>
      </c>
      <c r="BP8" s="648"/>
      <c r="BQ8" s="648"/>
      <c r="BR8" s="648"/>
      <c r="BS8" s="649" t="s">
        <v>128</v>
      </c>
      <c r="BT8" s="649"/>
      <c r="BU8" s="649"/>
      <c r="BV8" s="649"/>
      <c r="BW8" s="649"/>
      <c r="BX8" s="649"/>
      <c r="BY8" s="649"/>
      <c r="BZ8" s="649"/>
      <c r="CA8" s="649"/>
      <c r="CB8" s="694"/>
      <c r="CD8" s="619" t="s">
        <v>238</v>
      </c>
      <c r="CE8" s="620"/>
      <c r="CF8" s="620"/>
      <c r="CG8" s="620"/>
      <c r="CH8" s="620"/>
      <c r="CI8" s="620"/>
      <c r="CJ8" s="620"/>
      <c r="CK8" s="620"/>
      <c r="CL8" s="620"/>
      <c r="CM8" s="620"/>
      <c r="CN8" s="620"/>
      <c r="CO8" s="620"/>
      <c r="CP8" s="620"/>
      <c r="CQ8" s="621"/>
      <c r="CR8" s="622">
        <v>4780383</v>
      </c>
      <c r="CS8" s="623"/>
      <c r="CT8" s="623"/>
      <c r="CU8" s="623"/>
      <c r="CV8" s="623"/>
      <c r="CW8" s="623"/>
      <c r="CX8" s="623"/>
      <c r="CY8" s="624"/>
      <c r="CZ8" s="648">
        <v>48.9</v>
      </c>
      <c r="DA8" s="648"/>
      <c r="DB8" s="648"/>
      <c r="DC8" s="648"/>
      <c r="DD8" s="628">
        <v>301109</v>
      </c>
      <c r="DE8" s="623"/>
      <c r="DF8" s="623"/>
      <c r="DG8" s="623"/>
      <c r="DH8" s="623"/>
      <c r="DI8" s="623"/>
      <c r="DJ8" s="623"/>
      <c r="DK8" s="623"/>
      <c r="DL8" s="623"/>
      <c r="DM8" s="623"/>
      <c r="DN8" s="623"/>
      <c r="DO8" s="623"/>
      <c r="DP8" s="624"/>
      <c r="DQ8" s="628">
        <v>1534481</v>
      </c>
      <c r="DR8" s="623"/>
      <c r="DS8" s="623"/>
      <c r="DT8" s="623"/>
      <c r="DU8" s="623"/>
      <c r="DV8" s="623"/>
      <c r="DW8" s="623"/>
      <c r="DX8" s="623"/>
      <c r="DY8" s="623"/>
      <c r="DZ8" s="623"/>
      <c r="EA8" s="623"/>
      <c r="EB8" s="623"/>
      <c r="EC8" s="661"/>
    </row>
    <row r="9" spans="2:143" ht="11.25" customHeight="1" x14ac:dyDescent="0.15">
      <c r="B9" s="619" t="s">
        <v>239</v>
      </c>
      <c r="C9" s="620"/>
      <c r="D9" s="620"/>
      <c r="E9" s="620"/>
      <c r="F9" s="620"/>
      <c r="G9" s="620"/>
      <c r="H9" s="620"/>
      <c r="I9" s="620"/>
      <c r="J9" s="620"/>
      <c r="K9" s="620"/>
      <c r="L9" s="620"/>
      <c r="M9" s="620"/>
      <c r="N9" s="620"/>
      <c r="O9" s="620"/>
      <c r="P9" s="620"/>
      <c r="Q9" s="621"/>
      <c r="R9" s="622">
        <v>5361</v>
      </c>
      <c r="S9" s="623"/>
      <c r="T9" s="623"/>
      <c r="U9" s="623"/>
      <c r="V9" s="623"/>
      <c r="W9" s="623"/>
      <c r="X9" s="623"/>
      <c r="Y9" s="624"/>
      <c r="Z9" s="648">
        <v>0.1</v>
      </c>
      <c r="AA9" s="648"/>
      <c r="AB9" s="648"/>
      <c r="AC9" s="648"/>
      <c r="AD9" s="649">
        <v>5361</v>
      </c>
      <c r="AE9" s="649"/>
      <c r="AF9" s="649"/>
      <c r="AG9" s="649"/>
      <c r="AH9" s="649"/>
      <c r="AI9" s="649"/>
      <c r="AJ9" s="649"/>
      <c r="AK9" s="649"/>
      <c r="AL9" s="625">
        <v>0.1</v>
      </c>
      <c r="AM9" s="626"/>
      <c r="AN9" s="626"/>
      <c r="AO9" s="650"/>
      <c r="AP9" s="619" t="s">
        <v>240</v>
      </c>
      <c r="AQ9" s="620"/>
      <c r="AR9" s="620"/>
      <c r="AS9" s="620"/>
      <c r="AT9" s="620"/>
      <c r="AU9" s="620"/>
      <c r="AV9" s="620"/>
      <c r="AW9" s="620"/>
      <c r="AX9" s="620"/>
      <c r="AY9" s="620"/>
      <c r="AZ9" s="620"/>
      <c r="BA9" s="620"/>
      <c r="BB9" s="620"/>
      <c r="BC9" s="620"/>
      <c r="BD9" s="620"/>
      <c r="BE9" s="620"/>
      <c r="BF9" s="621"/>
      <c r="BG9" s="622">
        <v>759946</v>
      </c>
      <c r="BH9" s="623"/>
      <c r="BI9" s="623"/>
      <c r="BJ9" s="623"/>
      <c r="BK9" s="623"/>
      <c r="BL9" s="623"/>
      <c r="BM9" s="623"/>
      <c r="BN9" s="624"/>
      <c r="BO9" s="648">
        <v>41.1</v>
      </c>
      <c r="BP9" s="648"/>
      <c r="BQ9" s="648"/>
      <c r="BR9" s="648"/>
      <c r="BS9" s="649" t="s">
        <v>128</v>
      </c>
      <c r="BT9" s="649"/>
      <c r="BU9" s="649"/>
      <c r="BV9" s="649"/>
      <c r="BW9" s="649"/>
      <c r="BX9" s="649"/>
      <c r="BY9" s="649"/>
      <c r="BZ9" s="649"/>
      <c r="CA9" s="649"/>
      <c r="CB9" s="694"/>
      <c r="CD9" s="619" t="s">
        <v>241</v>
      </c>
      <c r="CE9" s="620"/>
      <c r="CF9" s="620"/>
      <c r="CG9" s="620"/>
      <c r="CH9" s="620"/>
      <c r="CI9" s="620"/>
      <c r="CJ9" s="620"/>
      <c r="CK9" s="620"/>
      <c r="CL9" s="620"/>
      <c r="CM9" s="620"/>
      <c r="CN9" s="620"/>
      <c r="CO9" s="620"/>
      <c r="CP9" s="620"/>
      <c r="CQ9" s="621"/>
      <c r="CR9" s="622">
        <v>656373</v>
      </c>
      <c r="CS9" s="623"/>
      <c r="CT9" s="623"/>
      <c r="CU9" s="623"/>
      <c r="CV9" s="623"/>
      <c r="CW9" s="623"/>
      <c r="CX9" s="623"/>
      <c r="CY9" s="624"/>
      <c r="CZ9" s="648">
        <v>6.7</v>
      </c>
      <c r="DA9" s="648"/>
      <c r="DB9" s="648"/>
      <c r="DC9" s="648"/>
      <c r="DD9" s="628">
        <v>2760</v>
      </c>
      <c r="DE9" s="623"/>
      <c r="DF9" s="623"/>
      <c r="DG9" s="623"/>
      <c r="DH9" s="623"/>
      <c r="DI9" s="623"/>
      <c r="DJ9" s="623"/>
      <c r="DK9" s="623"/>
      <c r="DL9" s="623"/>
      <c r="DM9" s="623"/>
      <c r="DN9" s="623"/>
      <c r="DO9" s="623"/>
      <c r="DP9" s="624"/>
      <c r="DQ9" s="628">
        <v>446287</v>
      </c>
      <c r="DR9" s="623"/>
      <c r="DS9" s="623"/>
      <c r="DT9" s="623"/>
      <c r="DU9" s="623"/>
      <c r="DV9" s="623"/>
      <c r="DW9" s="623"/>
      <c r="DX9" s="623"/>
      <c r="DY9" s="623"/>
      <c r="DZ9" s="623"/>
      <c r="EA9" s="623"/>
      <c r="EB9" s="623"/>
      <c r="EC9" s="661"/>
    </row>
    <row r="10" spans="2:143" ht="11.25" customHeight="1" x14ac:dyDescent="0.15">
      <c r="B10" s="619" t="s">
        <v>242</v>
      </c>
      <c r="C10" s="620"/>
      <c r="D10" s="620"/>
      <c r="E10" s="620"/>
      <c r="F10" s="620"/>
      <c r="G10" s="620"/>
      <c r="H10" s="620"/>
      <c r="I10" s="620"/>
      <c r="J10" s="620"/>
      <c r="K10" s="620"/>
      <c r="L10" s="620"/>
      <c r="M10" s="620"/>
      <c r="N10" s="620"/>
      <c r="O10" s="620"/>
      <c r="P10" s="620"/>
      <c r="Q10" s="621"/>
      <c r="R10" s="622" t="s">
        <v>128</v>
      </c>
      <c r="S10" s="623"/>
      <c r="T10" s="623"/>
      <c r="U10" s="623"/>
      <c r="V10" s="623"/>
      <c r="W10" s="623"/>
      <c r="X10" s="623"/>
      <c r="Y10" s="624"/>
      <c r="Z10" s="648" t="s">
        <v>128</v>
      </c>
      <c r="AA10" s="648"/>
      <c r="AB10" s="648"/>
      <c r="AC10" s="648"/>
      <c r="AD10" s="649" t="s">
        <v>128</v>
      </c>
      <c r="AE10" s="649"/>
      <c r="AF10" s="649"/>
      <c r="AG10" s="649"/>
      <c r="AH10" s="649"/>
      <c r="AI10" s="649"/>
      <c r="AJ10" s="649"/>
      <c r="AK10" s="649"/>
      <c r="AL10" s="625" t="s">
        <v>128</v>
      </c>
      <c r="AM10" s="626"/>
      <c r="AN10" s="626"/>
      <c r="AO10" s="650"/>
      <c r="AP10" s="619" t="s">
        <v>243</v>
      </c>
      <c r="AQ10" s="620"/>
      <c r="AR10" s="620"/>
      <c r="AS10" s="620"/>
      <c r="AT10" s="620"/>
      <c r="AU10" s="620"/>
      <c r="AV10" s="620"/>
      <c r="AW10" s="620"/>
      <c r="AX10" s="620"/>
      <c r="AY10" s="620"/>
      <c r="AZ10" s="620"/>
      <c r="BA10" s="620"/>
      <c r="BB10" s="620"/>
      <c r="BC10" s="620"/>
      <c r="BD10" s="620"/>
      <c r="BE10" s="620"/>
      <c r="BF10" s="621"/>
      <c r="BG10" s="622">
        <v>43294</v>
      </c>
      <c r="BH10" s="623"/>
      <c r="BI10" s="623"/>
      <c r="BJ10" s="623"/>
      <c r="BK10" s="623"/>
      <c r="BL10" s="623"/>
      <c r="BM10" s="623"/>
      <c r="BN10" s="624"/>
      <c r="BO10" s="648">
        <v>2.2999999999999998</v>
      </c>
      <c r="BP10" s="648"/>
      <c r="BQ10" s="648"/>
      <c r="BR10" s="648"/>
      <c r="BS10" s="649" t="s">
        <v>128</v>
      </c>
      <c r="BT10" s="649"/>
      <c r="BU10" s="649"/>
      <c r="BV10" s="649"/>
      <c r="BW10" s="649"/>
      <c r="BX10" s="649"/>
      <c r="BY10" s="649"/>
      <c r="BZ10" s="649"/>
      <c r="CA10" s="649"/>
      <c r="CB10" s="694"/>
      <c r="CD10" s="619" t="s">
        <v>244</v>
      </c>
      <c r="CE10" s="620"/>
      <c r="CF10" s="620"/>
      <c r="CG10" s="620"/>
      <c r="CH10" s="620"/>
      <c r="CI10" s="620"/>
      <c r="CJ10" s="620"/>
      <c r="CK10" s="620"/>
      <c r="CL10" s="620"/>
      <c r="CM10" s="620"/>
      <c r="CN10" s="620"/>
      <c r="CO10" s="620"/>
      <c r="CP10" s="620"/>
      <c r="CQ10" s="621"/>
      <c r="CR10" s="622" t="s">
        <v>128</v>
      </c>
      <c r="CS10" s="623"/>
      <c r="CT10" s="623"/>
      <c r="CU10" s="623"/>
      <c r="CV10" s="623"/>
      <c r="CW10" s="623"/>
      <c r="CX10" s="623"/>
      <c r="CY10" s="624"/>
      <c r="CZ10" s="648" t="s">
        <v>128</v>
      </c>
      <c r="DA10" s="648"/>
      <c r="DB10" s="648"/>
      <c r="DC10" s="648"/>
      <c r="DD10" s="628" t="s">
        <v>128</v>
      </c>
      <c r="DE10" s="623"/>
      <c r="DF10" s="623"/>
      <c r="DG10" s="623"/>
      <c r="DH10" s="623"/>
      <c r="DI10" s="623"/>
      <c r="DJ10" s="623"/>
      <c r="DK10" s="623"/>
      <c r="DL10" s="623"/>
      <c r="DM10" s="623"/>
      <c r="DN10" s="623"/>
      <c r="DO10" s="623"/>
      <c r="DP10" s="624"/>
      <c r="DQ10" s="628" t="s">
        <v>128</v>
      </c>
      <c r="DR10" s="623"/>
      <c r="DS10" s="623"/>
      <c r="DT10" s="623"/>
      <c r="DU10" s="623"/>
      <c r="DV10" s="623"/>
      <c r="DW10" s="623"/>
      <c r="DX10" s="623"/>
      <c r="DY10" s="623"/>
      <c r="DZ10" s="623"/>
      <c r="EA10" s="623"/>
      <c r="EB10" s="623"/>
      <c r="EC10" s="661"/>
    </row>
    <row r="11" spans="2:143" ht="11.25" customHeight="1" x14ac:dyDescent="0.15">
      <c r="B11" s="619" t="s">
        <v>245</v>
      </c>
      <c r="C11" s="620"/>
      <c r="D11" s="620"/>
      <c r="E11" s="620"/>
      <c r="F11" s="620"/>
      <c r="G11" s="620"/>
      <c r="H11" s="620"/>
      <c r="I11" s="620"/>
      <c r="J11" s="620"/>
      <c r="K11" s="620"/>
      <c r="L11" s="620"/>
      <c r="M11" s="620"/>
      <c r="N11" s="620"/>
      <c r="O11" s="620"/>
      <c r="P11" s="620"/>
      <c r="Q11" s="621"/>
      <c r="R11" s="622">
        <v>391724</v>
      </c>
      <c r="S11" s="623"/>
      <c r="T11" s="623"/>
      <c r="U11" s="623"/>
      <c r="V11" s="623"/>
      <c r="W11" s="623"/>
      <c r="X11" s="623"/>
      <c r="Y11" s="624"/>
      <c r="Z11" s="625">
        <v>3.8</v>
      </c>
      <c r="AA11" s="626"/>
      <c r="AB11" s="626"/>
      <c r="AC11" s="627"/>
      <c r="AD11" s="628">
        <v>391724</v>
      </c>
      <c r="AE11" s="623"/>
      <c r="AF11" s="623"/>
      <c r="AG11" s="623"/>
      <c r="AH11" s="623"/>
      <c r="AI11" s="623"/>
      <c r="AJ11" s="623"/>
      <c r="AK11" s="624"/>
      <c r="AL11" s="625">
        <v>8.6</v>
      </c>
      <c r="AM11" s="626"/>
      <c r="AN11" s="626"/>
      <c r="AO11" s="650"/>
      <c r="AP11" s="619" t="s">
        <v>246</v>
      </c>
      <c r="AQ11" s="620"/>
      <c r="AR11" s="620"/>
      <c r="AS11" s="620"/>
      <c r="AT11" s="620"/>
      <c r="AU11" s="620"/>
      <c r="AV11" s="620"/>
      <c r="AW11" s="620"/>
      <c r="AX11" s="620"/>
      <c r="AY11" s="620"/>
      <c r="AZ11" s="620"/>
      <c r="BA11" s="620"/>
      <c r="BB11" s="620"/>
      <c r="BC11" s="620"/>
      <c r="BD11" s="620"/>
      <c r="BE11" s="620"/>
      <c r="BF11" s="621"/>
      <c r="BG11" s="622">
        <v>45284</v>
      </c>
      <c r="BH11" s="623"/>
      <c r="BI11" s="623"/>
      <c r="BJ11" s="623"/>
      <c r="BK11" s="623"/>
      <c r="BL11" s="623"/>
      <c r="BM11" s="623"/>
      <c r="BN11" s="624"/>
      <c r="BO11" s="648">
        <v>2.5</v>
      </c>
      <c r="BP11" s="648"/>
      <c r="BQ11" s="648"/>
      <c r="BR11" s="648"/>
      <c r="BS11" s="649" t="s">
        <v>128</v>
      </c>
      <c r="BT11" s="649"/>
      <c r="BU11" s="649"/>
      <c r="BV11" s="649"/>
      <c r="BW11" s="649"/>
      <c r="BX11" s="649"/>
      <c r="BY11" s="649"/>
      <c r="BZ11" s="649"/>
      <c r="CA11" s="649"/>
      <c r="CB11" s="694"/>
      <c r="CD11" s="619" t="s">
        <v>247</v>
      </c>
      <c r="CE11" s="620"/>
      <c r="CF11" s="620"/>
      <c r="CG11" s="620"/>
      <c r="CH11" s="620"/>
      <c r="CI11" s="620"/>
      <c r="CJ11" s="620"/>
      <c r="CK11" s="620"/>
      <c r="CL11" s="620"/>
      <c r="CM11" s="620"/>
      <c r="CN11" s="620"/>
      <c r="CO11" s="620"/>
      <c r="CP11" s="620"/>
      <c r="CQ11" s="621"/>
      <c r="CR11" s="622">
        <v>43309</v>
      </c>
      <c r="CS11" s="623"/>
      <c r="CT11" s="623"/>
      <c r="CU11" s="623"/>
      <c r="CV11" s="623"/>
      <c r="CW11" s="623"/>
      <c r="CX11" s="623"/>
      <c r="CY11" s="624"/>
      <c r="CZ11" s="648">
        <v>0.4</v>
      </c>
      <c r="DA11" s="648"/>
      <c r="DB11" s="648"/>
      <c r="DC11" s="648"/>
      <c r="DD11" s="628">
        <v>19229</v>
      </c>
      <c r="DE11" s="623"/>
      <c r="DF11" s="623"/>
      <c r="DG11" s="623"/>
      <c r="DH11" s="623"/>
      <c r="DI11" s="623"/>
      <c r="DJ11" s="623"/>
      <c r="DK11" s="623"/>
      <c r="DL11" s="623"/>
      <c r="DM11" s="623"/>
      <c r="DN11" s="623"/>
      <c r="DO11" s="623"/>
      <c r="DP11" s="624"/>
      <c r="DQ11" s="628">
        <v>20006</v>
      </c>
      <c r="DR11" s="623"/>
      <c r="DS11" s="623"/>
      <c r="DT11" s="623"/>
      <c r="DU11" s="623"/>
      <c r="DV11" s="623"/>
      <c r="DW11" s="623"/>
      <c r="DX11" s="623"/>
      <c r="DY11" s="623"/>
      <c r="DZ11" s="623"/>
      <c r="EA11" s="623"/>
      <c r="EB11" s="623"/>
      <c r="EC11" s="661"/>
    </row>
    <row r="12" spans="2:143" ht="11.25" customHeight="1" x14ac:dyDescent="0.15">
      <c r="B12" s="619" t="s">
        <v>248</v>
      </c>
      <c r="C12" s="620"/>
      <c r="D12" s="620"/>
      <c r="E12" s="620"/>
      <c r="F12" s="620"/>
      <c r="G12" s="620"/>
      <c r="H12" s="620"/>
      <c r="I12" s="620"/>
      <c r="J12" s="620"/>
      <c r="K12" s="620"/>
      <c r="L12" s="620"/>
      <c r="M12" s="620"/>
      <c r="N12" s="620"/>
      <c r="O12" s="620"/>
      <c r="P12" s="620"/>
      <c r="Q12" s="621"/>
      <c r="R12" s="622">
        <v>1669</v>
      </c>
      <c r="S12" s="623"/>
      <c r="T12" s="623"/>
      <c r="U12" s="623"/>
      <c r="V12" s="623"/>
      <c r="W12" s="623"/>
      <c r="X12" s="623"/>
      <c r="Y12" s="624"/>
      <c r="Z12" s="648">
        <v>0</v>
      </c>
      <c r="AA12" s="648"/>
      <c r="AB12" s="648"/>
      <c r="AC12" s="648"/>
      <c r="AD12" s="649">
        <v>1669</v>
      </c>
      <c r="AE12" s="649"/>
      <c r="AF12" s="649"/>
      <c r="AG12" s="649"/>
      <c r="AH12" s="649"/>
      <c r="AI12" s="649"/>
      <c r="AJ12" s="649"/>
      <c r="AK12" s="649"/>
      <c r="AL12" s="625">
        <v>0</v>
      </c>
      <c r="AM12" s="626"/>
      <c r="AN12" s="626"/>
      <c r="AO12" s="650"/>
      <c r="AP12" s="619" t="s">
        <v>249</v>
      </c>
      <c r="AQ12" s="620"/>
      <c r="AR12" s="620"/>
      <c r="AS12" s="620"/>
      <c r="AT12" s="620"/>
      <c r="AU12" s="620"/>
      <c r="AV12" s="620"/>
      <c r="AW12" s="620"/>
      <c r="AX12" s="620"/>
      <c r="AY12" s="620"/>
      <c r="AZ12" s="620"/>
      <c r="BA12" s="620"/>
      <c r="BB12" s="620"/>
      <c r="BC12" s="620"/>
      <c r="BD12" s="620"/>
      <c r="BE12" s="620"/>
      <c r="BF12" s="621"/>
      <c r="BG12" s="622">
        <v>815375</v>
      </c>
      <c r="BH12" s="623"/>
      <c r="BI12" s="623"/>
      <c r="BJ12" s="623"/>
      <c r="BK12" s="623"/>
      <c r="BL12" s="623"/>
      <c r="BM12" s="623"/>
      <c r="BN12" s="624"/>
      <c r="BO12" s="648">
        <v>44.1</v>
      </c>
      <c r="BP12" s="648"/>
      <c r="BQ12" s="648"/>
      <c r="BR12" s="648"/>
      <c r="BS12" s="649" t="s">
        <v>128</v>
      </c>
      <c r="BT12" s="649"/>
      <c r="BU12" s="649"/>
      <c r="BV12" s="649"/>
      <c r="BW12" s="649"/>
      <c r="BX12" s="649"/>
      <c r="BY12" s="649"/>
      <c r="BZ12" s="649"/>
      <c r="CA12" s="649"/>
      <c r="CB12" s="694"/>
      <c r="CD12" s="619" t="s">
        <v>250</v>
      </c>
      <c r="CE12" s="620"/>
      <c r="CF12" s="620"/>
      <c r="CG12" s="620"/>
      <c r="CH12" s="620"/>
      <c r="CI12" s="620"/>
      <c r="CJ12" s="620"/>
      <c r="CK12" s="620"/>
      <c r="CL12" s="620"/>
      <c r="CM12" s="620"/>
      <c r="CN12" s="620"/>
      <c r="CO12" s="620"/>
      <c r="CP12" s="620"/>
      <c r="CQ12" s="621"/>
      <c r="CR12" s="622">
        <v>134828</v>
      </c>
      <c r="CS12" s="623"/>
      <c r="CT12" s="623"/>
      <c r="CU12" s="623"/>
      <c r="CV12" s="623"/>
      <c r="CW12" s="623"/>
      <c r="CX12" s="623"/>
      <c r="CY12" s="624"/>
      <c r="CZ12" s="648">
        <v>1.4</v>
      </c>
      <c r="DA12" s="648"/>
      <c r="DB12" s="648"/>
      <c r="DC12" s="648"/>
      <c r="DD12" s="628">
        <v>495</v>
      </c>
      <c r="DE12" s="623"/>
      <c r="DF12" s="623"/>
      <c r="DG12" s="623"/>
      <c r="DH12" s="623"/>
      <c r="DI12" s="623"/>
      <c r="DJ12" s="623"/>
      <c r="DK12" s="623"/>
      <c r="DL12" s="623"/>
      <c r="DM12" s="623"/>
      <c r="DN12" s="623"/>
      <c r="DO12" s="623"/>
      <c r="DP12" s="624"/>
      <c r="DQ12" s="628">
        <v>118092</v>
      </c>
      <c r="DR12" s="623"/>
      <c r="DS12" s="623"/>
      <c r="DT12" s="623"/>
      <c r="DU12" s="623"/>
      <c r="DV12" s="623"/>
      <c r="DW12" s="623"/>
      <c r="DX12" s="623"/>
      <c r="DY12" s="623"/>
      <c r="DZ12" s="623"/>
      <c r="EA12" s="623"/>
      <c r="EB12" s="623"/>
      <c r="EC12" s="661"/>
    </row>
    <row r="13" spans="2:143" ht="11.25" customHeight="1" x14ac:dyDescent="0.15">
      <c r="B13" s="619" t="s">
        <v>251</v>
      </c>
      <c r="C13" s="620"/>
      <c r="D13" s="620"/>
      <c r="E13" s="620"/>
      <c r="F13" s="620"/>
      <c r="G13" s="620"/>
      <c r="H13" s="620"/>
      <c r="I13" s="620"/>
      <c r="J13" s="620"/>
      <c r="K13" s="620"/>
      <c r="L13" s="620"/>
      <c r="M13" s="620"/>
      <c r="N13" s="620"/>
      <c r="O13" s="620"/>
      <c r="P13" s="620"/>
      <c r="Q13" s="621"/>
      <c r="R13" s="622" t="s">
        <v>128</v>
      </c>
      <c r="S13" s="623"/>
      <c r="T13" s="623"/>
      <c r="U13" s="623"/>
      <c r="V13" s="623"/>
      <c r="W13" s="623"/>
      <c r="X13" s="623"/>
      <c r="Y13" s="624"/>
      <c r="Z13" s="648" t="s">
        <v>128</v>
      </c>
      <c r="AA13" s="648"/>
      <c r="AB13" s="648"/>
      <c r="AC13" s="648"/>
      <c r="AD13" s="649" t="s">
        <v>128</v>
      </c>
      <c r="AE13" s="649"/>
      <c r="AF13" s="649"/>
      <c r="AG13" s="649"/>
      <c r="AH13" s="649"/>
      <c r="AI13" s="649"/>
      <c r="AJ13" s="649"/>
      <c r="AK13" s="649"/>
      <c r="AL13" s="625" t="s">
        <v>128</v>
      </c>
      <c r="AM13" s="626"/>
      <c r="AN13" s="626"/>
      <c r="AO13" s="650"/>
      <c r="AP13" s="619" t="s">
        <v>252</v>
      </c>
      <c r="AQ13" s="620"/>
      <c r="AR13" s="620"/>
      <c r="AS13" s="620"/>
      <c r="AT13" s="620"/>
      <c r="AU13" s="620"/>
      <c r="AV13" s="620"/>
      <c r="AW13" s="620"/>
      <c r="AX13" s="620"/>
      <c r="AY13" s="620"/>
      <c r="AZ13" s="620"/>
      <c r="BA13" s="620"/>
      <c r="BB13" s="620"/>
      <c r="BC13" s="620"/>
      <c r="BD13" s="620"/>
      <c r="BE13" s="620"/>
      <c r="BF13" s="621"/>
      <c r="BG13" s="622">
        <v>802877</v>
      </c>
      <c r="BH13" s="623"/>
      <c r="BI13" s="623"/>
      <c r="BJ13" s="623"/>
      <c r="BK13" s="623"/>
      <c r="BL13" s="623"/>
      <c r="BM13" s="623"/>
      <c r="BN13" s="624"/>
      <c r="BO13" s="648">
        <v>43.4</v>
      </c>
      <c r="BP13" s="648"/>
      <c r="BQ13" s="648"/>
      <c r="BR13" s="648"/>
      <c r="BS13" s="649" t="s">
        <v>128</v>
      </c>
      <c r="BT13" s="649"/>
      <c r="BU13" s="649"/>
      <c r="BV13" s="649"/>
      <c r="BW13" s="649"/>
      <c r="BX13" s="649"/>
      <c r="BY13" s="649"/>
      <c r="BZ13" s="649"/>
      <c r="CA13" s="649"/>
      <c r="CB13" s="694"/>
      <c r="CD13" s="619" t="s">
        <v>253</v>
      </c>
      <c r="CE13" s="620"/>
      <c r="CF13" s="620"/>
      <c r="CG13" s="620"/>
      <c r="CH13" s="620"/>
      <c r="CI13" s="620"/>
      <c r="CJ13" s="620"/>
      <c r="CK13" s="620"/>
      <c r="CL13" s="620"/>
      <c r="CM13" s="620"/>
      <c r="CN13" s="620"/>
      <c r="CO13" s="620"/>
      <c r="CP13" s="620"/>
      <c r="CQ13" s="621"/>
      <c r="CR13" s="622">
        <v>545888</v>
      </c>
      <c r="CS13" s="623"/>
      <c r="CT13" s="623"/>
      <c r="CU13" s="623"/>
      <c r="CV13" s="623"/>
      <c r="CW13" s="623"/>
      <c r="CX13" s="623"/>
      <c r="CY13" s="624"/>
      <c r="CZ13" s="648">
        <v>5.6</v>
      </c>
      <c r="DA13" s="648"/>
      <c r="DB13" s="648"/>
      <c r="DC13" s="648"/>
      <c r="DD13" s="628">
        <v>235176</v>
      </c>
      <c r="DE13" s="623"/>
      <c r="DF13" s="623"/>
      <c r="DG13" s="623"/>
      <c r="DH13" s="623"/>
      <c r="DI13" s="623"/>
      <c r="DJ13" s="623"/>
      <c r="DK13" s="623"/>
      <c r="DL13" s="623"/>
      <c r="DM13" s="623"/>
      <c r="DN13" s="623"/>
      <c r="DO13" s="623"/>
      <c r="DP13" s="624"/>
      <c r="DQ13" s="628">
        <v>354346</v>
      </c>
      <c r="DR13" s="623"/>
      <c r="DS13" s="623"/>
      <c r="DT13" s="623"/>
      <c r="DU13" s="623"/>
      <c r="DV13" s="623"/>
      <c r="DW13" s="623"/>
      <c r="DX13" s="623"/>
      <c r="DY13" s="623"/>
      <c r="DZ13" s="623"/>
      <c r="EA13" s="623"/>
      <c r="EB13" s="623"/>
      <c r="EC13" s="661"/>
    </row>
    <row r="14" spans="2:143" ht="11.25" customHeight="1" x14ac:dyDescent="0.15">
      <c r="B14" s="619" t="s">
        <v>254</v>
      </c>
      <c r="C14" s="620"/>
      <c r="D14" s="620"/>
      <c r="E14" s="620"/>
      <c r="F14" s="620"/>
      <c r="G14" s="620"/>
      <c r="H14" s="620"/>
      <c r="I14" s="620"/>
      <c r="J14" s="620"/>
      <c r="K14" s="620"/>
      <c r="L14" s="620"/>
      <c r="M14" s="620"/>
      <c r="N14" s="620"/>
      <c r="O14" s="620"/>
      <c r="P14" s="620"/>
      <c r="Q14" s="621"/>
      <c r="R14" s="622" t="s">
        <v>128</v>
      </c>
      <c r="S14" s="623"/>
      <c r="T14" s="623"/>
      <c r="U14" s="623"/>
      <c r="V14" s="623"/>
      <c r="W14" s="623"/>
      <c r="X14" s="623"/>
      <c r="Y14" s="624"/>
      <c r="Z14" s="648" t="s">
        <v>128</v>
      </c>
      <c r="AA14" s="648"/>
      <c r="AB14" s="648"/>
      <c r="AC14" s="648"/>
      <c r="AD14" s="649" t="s">
        <v>128</v>
      </c>
      <c r="AE14" s="649"/>
      <c r="AF14" s="649"/>
      <c r="AG14" s="649"/>
      <c r="AH14" s="649"/>
      <c r="AI14" s="649"/>
      <c r="AJ14" s="649"/>
      <c r="AK14" s="649"/>
      <c r="AL14" s="625" t="s">
        <v>128</v>
      </c>
      <c r="AM14" s="626"/>
      <c r="AN14" s="626"/>
      <c r="AO14" s="650"/>
      <c r="AP14" s="619" t="s">
        <v>255</v>
      </c>
      <c r="AQ14" s="620"/>
      <c r="AR14" s="620"/>
      <c r="AS14" s="620"/>
      <c r="AT14" s="620"/>
      <c r="AU14" s="620"/>
      <c r="AV14" s="620"/>
      <c r="AW14" s="620"/>
      <c r="AX14" s="620"/>
      <c r="AY14" s="620"/>
      <c r="AZ14" s="620"/>
      <c r="BA14" s="620"/>
      <c r="BB14" s="620"/>
      <c r="BC14" s="620"/>
      <c r="BD14" s="620"/>
      <c r="BE14" s="620"/>
      <c r="BF14" s="621"/>
      <c r="BG14" s="622">
        <v>78598</v>
      </c>
      <c r="BH14" s="623"/>
      <c r="BI14" s="623"/>
      <c r="BJ14" s="623"/>
      <c r="BK14" s="623"/>
      <c r="BL14" s="623"/>
      <c r="BM14" s="623"/>
      <c r="BN14" s="624"/>
      <c r="BO14" s="648">
        <v>4.3</v>
      </c>
      <c r="BP14" s="648"/>
      <c r="BQ14" s="648"/>
      <c r="BR14" s="648"/>
      <c r="BS14" s="649" t="s">
        <v>128</v>
      </c>
      <c r="BT14" s="649"/>
      <c r="BU14" s="649"/>
      <c r="BV14" s="649"/>
      <c r="BW14" s="649"/>
      <c r="BX14" s="649"/>
      <c r="BY14" s="649"/>
      <c r="BZ14" s="649"/>
      <c r="CA14" s="649"/>
      <c r="CB14" s="694"/>
      <c r="CD14" s="619" t="s">
        <v>256</v>
      </c>
      <c r="CE14" s="620"/>
      <c r="CF14" s="620"/>
      <c r="CG14" s="620"/>
      <c r="CH14" s="620"/>
      <c r="CI14" s="620"/>
      <c r="CJ14" s="620"/>
      <c r="CK14" s="620"/>
      <c r="CL14" s="620"/>
      <c r="CM14" s="620"/>
      <c r="CN14" s="620"/>
      <c r="CO14" s="620"/>
      <c r="CP14" s="620"/>
      <c r="CQ14" s="621"/>
      <c r="CR14" s="622">
        <v>288503</v>
      </c>
      <c r="CS14" s="623"/>
      <c r="CT14" s="623"/>
      <c r="CU14" s="623"/>
      <c r="CV14" s="623"/>
      <c r="CW14" s="623"/>
      <c r="CX14" s="623"/>
      <c r="CY14" s="624"/>
      <c r="CZ14" s="648">
        <v>2.9</v>
      </c>
      <c r="DA14" s="648"/>
      <c r="DB14" s="648"/>
      <c r="DC14" s="648"/>
      <c r="DD14" s="628" t="s">
        <v>128</v>
      </c>
      <c r="DE14" s="623"/>
      <c r="DF14" s="623"/>
      <c r="DG14" s="623"/>
      <c r="DH14" s="623"/>
      <c r="DI14" s="623"/>
      <c r="DJ14" s="623"/>
      <c r="DK14" s="623"/>
      <c r="DL14" s="623"/>
      <c r="DM14" s="623"/>
      <c r="DN14" s="623"/>
      <c r="DO14" s="623"/>
      <c r="DP14" s="624"/>
      <c r="DQ14" s="628">
        <v>270891</v>
      </c>
      <c r="DR14" s="623"/>
      <c r="DS14" s="623"/>
      <c r="DT14" s="623"/>
      <c r="DU14" s="623"/>
      <c r="DV14" s="623"/>
      <c r="DW14" s="623"/>
      <c r="DX14" s="623"/>
      <c r="DY14" s="623"/>
      <c r="DZ14" s="623"/>
      <c r="EA14" s="623"/>
      <c r="EB14" s="623"/>
      <c r="EC14" s="661"/>
    </row>
    <row r="15" spans="2:143" ht="11.25" customHeight="1" x14ac:dyDescent="0.15">
      <c r="B15" s="619" t="s">
        <v>257</v>
      </c>
      <c r="C15" s="620"/>
      <c r="D15" s="620"/>
      <c r="E15" s="620"/>
      <c r="F15" s="620"/>
      <c r="G15" s="620"/>
      <c r="H15" s="620"/>
      <c r="I15" s="620"/>
      <c r="J15" s="620"/>
      <c r="K15" s="620"/>
      <c r="L15" s="620"/>
      <c r="M15" s="620"/>
      <c r="N15" s="620"/>
      <c r="O15" s="620"/>
      <c r="P15" s="620"/>
      <c r="Q15" s="621"/>
      <c r="R15" s="622" t="s">
        <v>128</v>
      </c>
      <c r="S15" s="623"/>
      <c r="T15" s="623"/>
      <c r="U15" s="623"/>
      <c r="V15" s="623"/>
      <c r="W15" s="623"/>
      <c r="X15" s="623"/>
      <c r="Y15" s="624"/>
      <c r="Z15" s="648" t="s">
        <v>128</v>
      </c>
      <c r="AA15" s="648"/>
      <c r="AB15" s="648"/>
      <c r="AC15" s="648"/>
      <c r="AD15" s="649" t="s">
        <v>128</v>
      </c>
      <c r="AE15" s="649"/>
      <c r="AF15" s="649"/>
      <c r="AG15" s="649"/>
      <c r="AH15" s="649"/>
      <c r="AI15" s="649"/>
      <c r="AJ15" s="649"/>
      <c r="AK15" s="649"/>
      <c r="AL15" s="625" t="s">
        <v>128</v>
      </c>
      <c r="AM15" s="626"/>
      <c r="AN15" s="626"/>
      <c r="AO15" s="650"/>
      <c r="AP15" s="619" t="s">
        <v>258</v>
      </c>
      <c r="AQ15" s="620"/>
      <c r="AR15" s="620"/>
      <c r="AS15" s="620"/>
      <c r="AT15" s="620"/>
      <c r="AU15" s="620"/>
      <c r="AV15" s="620"/>
      <c r="AW15" s="620"/>
      <c r="AX15" s="620"/>
      <c r="AY15" s="620"/>
      <c r="AZ15" s="620"/>
      <c r="BA15" s="620"/>
      <c r="BB15" s="620"/>
      <c r="BC15" s="620"/>
      <c r="BD15" s="620"/>
      <c r="BE15" s="620"/>
      <c r="BF15" s="621"/>
      <c r="BG15" s="622">
        <v>77984</v>
      </c>
      <c r="BH15" s="623"/>
      <c r="BI15" s="623"/>
      <c r="BJ15" s="623"/>
      <c r="BK15" s="623"/>
      <c r="BL15" s="623"/>
      <c r="BM15" s="623"/>
      <c r="BN15" s="624"/>
      <c r="BO15" s="648">
        <v>4.2</v>
      </c>
      <c r="BP15" s="648"/>
      <c r="BQ15" s="648"/>
      <c r="BR15" s="648"/>
      <c r="BS15" s="649" t="s">
        <v>128</v>
      </c>
      <c r="BT15" s="649"/>
      <c r="BU15" s="649"/>
      <c r="BV15" s="649"/>
      <c r="BW15" s="649"/>
      <c r="BX15" s="649"/>
      <c r="BY15" s="649"/>
      <c r="BZ15" s="649"/>
      <c r="CA15" s="649"/>
      <c r="CB15" s="694"/>
      <c r="CD15" s="619" t="s">
        <v>259</v>
      </c>
      <c r="CE15" s="620"/>
      <c r="CF15" s="620"/>
      <c r="CG15" s="620"/>
      <c r="CH15" s="620"/>
      <c r="CI15" s="620"/>
      <c r="CJ15" s="620"/>
      <c r="CK15" s="620"/>
      <c r="CL15" s="620"/>
      <c r="CM15" s="620"/>
      <c r="CN15" s="620"/>
      <c r="CO15" s="620"/>
      <c r="CP15" s="620"/>
      <c r="CQ15" s="621"/>
      <c r="CR15" s="622">
        <v>1250624</v>
      </c>
      <c r="CS15" s="623"/>
      <c r="CT15" s="623"/>
      <c r="CU15" s="623"/>
      <c r="CV15" s="623"/>
      <c r="CW15" s="623"/>
      <c r="CX15" s="623"/>
      <c r="CY15" s="624"/>
      <c r="CZ15" s="648">
        <v>12.8</v>
      </c>
      <c r="DA15" s="648"/>
      <c r="DB15" s="648"/>
      <c r="DC15" s="648"/>
      <c r="DD15" s="628">
        <v>392395</v>
      </c>
      <c r="DE15" s="623"/>
      <c r="DF15" s="623"/>
      <c r="DG15" s="623"/>
      <c r="DH15" s="623"/>
      <c r="DI15" s="623"/>
      <c r="DJ15" s="623"/>
      <c r="DK15" s="623"/>
      <c r="DL15" s="623"/>
      <c r="DM15" s="623"/>
      <c r="DN15" s="623"/>
      <c r="DO15" s="623"/>
      <c r="DP15" s="624"/>
      <c r="DQ15" s="628">
        <v>685711</v>
      </c>
      <c r="DR15" s="623"/>
      <c r="DS15" s="623"/>
      <c r="DT15" s="623"/>
      <c r="DU15" s="623"/>
      <c r="DV15" s="623"/>
      <c r="DW15" s="623"/>
      <c r="DX15" s="623"/>
      <c r="DY15" s="623"/>
      <c r="DZ15" s="623"/>
      <c r="EA15" s="623"/>
      <c r="EB15" s="623"/>
      <c r="EC15" s="661"/>
    </row>
    <row r="16" spans="2:143" ht="11.25" customHeight="1" x14ac:dyDescent="0.15">
      <c r="B16" s="619" t="s">
        <v>260</v>
      </c>
      <c r="C16" s="620"/>
      <c r="D16" s="620"/>
      <c r="E16" s="620"/>
      <c r="F16" s="620"/>
      <c r="G16" s="620"/>
      <c r="H16" s="620"/>
      <c r="I16" s="620"/>
      <c r="J16" s="620"/>
      <c r="K16" s="620"/>
      <c r="L16" s="620"/>
      <c r="M16" s="620"/>
      <c r="N16" s="620"/>
      <c r="O16" s="620"/>
      <c r="P16" s="620"/>
      <c r="Q16" s="621"/>
      <c r="R16" s="622">
        <v>2077</v>
      </c>
      <c r="S16" s="623"/>
      <c r="T16" s="623"/>
      <c r="U16" s="623"/>
      <c r="V16" s="623"/>
      <c r="W16" s="623"/>
      <c r="X16" s="623"/>
      <c r="Y16" s="624"/>
      <c r="Z16" s="648">
        <v>0</v>
      </c>
      <c r="AA16" s="648"/>
      <c r="AB16" s="648"/>
      <c r="AC16" s="648"/>
      <c r="AD16" s="649">
        <v>2077</v>
      </c>
      <c r="AE16" s="649"/>
      <c r="AF16" s="649"/>
      <c r="AG16" s="649"/>
      <c r="AH16" s="649"/>
      <c r="AI16" s="649"/>
      <c r="AJ16" s="649"/>
      <c r="AK16" s="649"/>
      <c r="AL16" s="625">
        <v>0</v>
      </c>
      <c r="AM16" s="626"/>
      <c r="AN16" s="626"/>
      <c r="AO16" s="650"/>
      <c r="AP16" s="619" t="s">
        <v>261</v>
      </c>
      <c r="AQ16" s="620"/>
      <c r="AR16" s="620"/>
      <c r="AS16" s="620"/>
      <c r="AT16" s="620"/>
      <c r="AU16" s="620"/>
      <c r="AV16" s="620"/>
      <c r="AW16" s="620"/>
      <c r="AX16" s="620"/>
      <c r="AY16" s="620"/>
      <c r="AZ16" s="620"/>
      <c r="BA16" s="620"/>
      <c r="BB16" s="620"/>
      <c r="BC16" s="620"/>
      <c r="BD16" s="620"/>
      <c r="BE16" s="620"/>
      <c r="BF16" s="621"/>
      <c r="BG16" s="622" t="s">
        <v>128</v>
      </c>
      <c r="BH16" s="623"/>
      <c r="BI16" s="623"/>
      <c r="BJ16" s="623"/>
      <c r="BK16" s="623"/>
      <c r="BL16" s="623"/>
      <c r="BM16" s="623"/>
      <c r="BN16" s="624"/>
      <c r="BO16" s="648" t="s">
        <v>128</v>
      </c>
      <c r="BP16" s="648"/>
      <c r="BQ16" s="648"/>
      <c r="BR16" s="648"/>
      <c r="BS16" s="649" t="s">
        <v>128</v>
      </c>
      <c r="BT16" s="649"/>
      <c r="BU16" s="649"/>
      <c r="BV16" s="649"/>
      <c r="BW16" s="649"/>
      <c r="BX16" s="649"/>
      <c r="BY16" s="649"/>
      <c r="BZ16" s="649"/>
      <c r="CA16" s="649"/>
      <c r="CB16" s="694"/>
      <c r="CD16" s="619" t="s">
        <v>262</v>
      </c>
      <c r="CE16" s="620"/>
      <c r="CF16" s="620"/>
      <c r="CG16" s="620"/>
      <c r="CH16" s="620"/>
      <c r="CI16" s="620"/>
      <c r="CJ16" s="620"/>
      <c r="CK16" s="620"/>
      <c r="CL16" s="620"/>
      <c r="CM16" s="620"/>
      <c r="CN16" s="620"/>
      <c r="CO16" s="620"/>
      <c r="CP16" s="620"/>
      <c r="CQ16" s="621"/>
      <c r="CR16" s="622" t="s">
        <v>128</v>
      </c>
      <c r="CS16" s="623"/>
      <c r="CT16" s="623"/>
      <c r="CU16" s="623"/>
      <c r="CV16" s="623"/>
      <c r="CW16" s="623"/>
      <c r="CX16" s="623"/>
      <c r="CY16" s="624"/>
      <c r="CZ16" s="648" t="s">
        <v>128</v>
      </c>
      <c r="DA16" s="648"/>
      <c r="DB16" s="648"/>
      <c r="DC16" s="648"/>
      <c r="DD16" s="628" t="s">
        <v>128</v>
      </c>
      <c r="DE16" s="623"/>
      <c r="DF16" s="623"/>
      <c r="DG16" s="623"/>
      <c r="DH16" s="623"/>
      <c r="DI16" s="623"/>
      <c r="DJ16" s="623"/>
      <c r="DK16" s="623"/>
      <c r="DL16" s="623"/>
      <c r="DM16" s="623"/>
      <c r="DN16" s="623"/>
      <c r="DO16" s="623"/>
      <c r="DP16" s="624"/>
      <c r="DQ16" s="628" t="s">
        <v>128</v>
      </c>
      <c r="DR16" s="623"/>
      <c r="DS16" s="623"/>
      <c r="DT16" s="623"/>
      <c r="DU16" s="623"/>
      <c r="DV16" s="623"/>
      <c r="DW16" s="623"/>
      <c r="DX16" s="623"/>
      <c r="DY16" s="623"/>
      <c r="DZ16" s="623"/>
      <c r="EA16" s="623"/>
      <c r="EB16" s="623"/>
      <c r="EC16" s="661"/>
    </row>
    <row r="17" spans="2:133" ht="11.25" customHeight="1" x14ac:dyDescent="0.15">
      <c r="B17" s="619" t="s">
        <v>263</v>
      </c>
      <c r="C17" s="620"/>
      <c r="D17" s="620"/>
      <c r="E17" s="620"/>
      <c r="F17" s="620"/>
      <c r="G17" s="620"/>
      <c r="H17" s="620"/>
      <c r="I17" s="620"/>
      <c r="J17" s="620"/>
      <c r="K17" s="620"/>
      <c r="L17" s="620"/>
      <c r="M17" s="620"/>
      <c r="N17" s="620"/>
      <c r="O17" s="620"/>
      <c r="P17" s="620"/>
      <c r="Q17" s="621"/>
      <c r="R17" s="622">
        <v>17660</v>
      </c>
      <c r="S17" s="623"/>
      <c r="T17" s="623"/>
      <c r="U17" s="623"/>
      <c r="V17" s="623"/>
      <c r="W17" s="623"/>
      <c r="X17" s="623"/>
      <c r="Y17" s="624"/>
      <c r="Z17" s="648">
        <v>0.2</v>
      </c>
      <c r="AA17" s="648"/>
      <c r="AB17" s="648"/>
      <c r="AC17" s="648"/>
      <c r="AD17" s="649">
        <v>17660</v>
      </c>
      <c r="AE17" s="649"/>
      <c r="AF17" s="649"/>
      <c r="AG17" s="649"/>
      <c r="AH17" s="649"/>
      <c r="AI17" s="649"/>
      <c r="AJ17" s="649"/>
      <c r="AK17" s="649"/>
      <c r="AL17" s="625">
        <v>0.4</v>
      </c>
      <c r="AM17" s="626"/>
      <c r="AN17" s="626"/>
      <c r="AO17" s="650"/>
      <c r="AP17" s="619" t="s">
        <v>264</v>
      </c>
      <c r="AQ17" s="620"/>
      <c r="AR17" s="620"/>
      <c r="AS17" s="620"/>
      <c r="AT17" s="620"/>
      <c r="AU17" s="620"/>
      <c r="AV17" s="620"/>
      <c r="AW17" s="620"/>
      <c r="AX17" s="620"/>
      <c r="AY17" s="620"/>
      <c r="AZ17" s="620"/>
      <c r="BA17" s="620"/>
      <c r="BB17" s="620"/>
      <c r="BC17" s="620"/>
      <c r="BD17" s="620"/>
      <c r="BE17" s="620"/>
      <c r="BF17" s="621"/>
      <c r="BG17" s="622" t="s">
        <v>128</v>
      </c>
      <c r="BH17" s="623"/>
      <c r="BI17" s="623"/>
      <c r="BJ17" s="623"/>
      <c r="BK17" s="623"/>
      <c r="BL17" s="623"/>
      <c r="BM17" s="623"/>
      <c r="BN17" s="624"/>
      <c r="BO17" s="648" t="s">
        <v>128</v>
      </c>
      <c r="BP17" s="648"/>
      <c r="BQ17" s="648"/>
      <c r="BR17" s="648"/>
      <c r="BS17" s="649" t="s">
        <v>128</v>
      </c>
      <c r="BT17" s="649"/>
      <c r="BU17" s="649"/>
      <c r="BV17" s="649"/>
      <c r="BW17" s="649"/>
      <c r="BX17" s="649"/>
      <c r="BY17" s="649"/>
      <c r="BZ17" s="649"/>
      <c r="CA17" s="649"/>
      <c r="CB17" s="694"/>
      <c r="CD17" s="619" t="s">
        <v>265</v>
      </c>
      <c r="CE17" s="620"/>
      <c r="CF17" s="620"/>
      <c r="CG17" s="620"/>
      <c r="CH17" s="620"/>
      <c r="CI17" s="620"/>
      <c r="CJ17" s="620"/>
      <c r="CK17" s="620"/>
      <c r="CL17" s="620"/>
      <c r="CM17" s="620"/>
      <c r="CN17" s="620"/>
      <c r="CO17" s="620"/>
      <c r="CP17" s="620"/>
      <c r="CQ17" s="621"/>
      <c r="CR17" s="622">
        <v>582455</v>
      </c>
      <c r="CS17" s="623"/>
      <c r="CT17" s="623"/>
      <c r="CU17" s="623"/>
      <c r="CV17" s="623"/>
      <c r="CW17" s="623"/>
      <c r="CX17" s="623"/>
      <c r="CY17" s="624"/>
      <c r="CZ17" s="648">
        <v>6</v>
      </c>
      <c r="DA17" s="648"/>
      <c r="DB17" s="648"/>
      <c r="DC17" s="648"/>
      <c r="DD17" s="628" t="s">
        <v>128</v>
      </c>
      <c r="DE17" s="623"/>
      <c r="DF17" s="623"/>
      <c r="DG17" s="623"/>
      <c r="DH17" s="623"/>
      <c r="DI17" s="623"/>
      <c r="DJ17" s="623"/>
      <c r="DK17" s="623"/>
      <c r="DL17" s="623"/>
      <c r="DM17" s="623"/>
      <c r="DN17" s="623"/>
      <c r="DO17" s="623"/>
      <c r="DP17" s="624"/>
      <c r="DQ17" s="628">
        <v>562948</v>
      </c>
      <c r="DR17" s="623"/>
      <c r="DS17" s="623"/>
      <c r="DT17" s="623"/>
      <c r="DU17" s="623"/>
      <c r="DV17" s="623"/>
      <c r="DW17" s="623"/>
      <c r="DX17" s="623"/>
      <c r="DY17" s="623"/>
      <c r="DZ17" s="623"/>
      <c r="EA17" s="623"/>
      <c r="EB17" s="623"/>
      <c r="EC17" s="661"/>
    </row>
    <row r="18" spans="2:133" ht="11.25" customHeight="1" x14ac:dyDescent="0.15">
      <c r="B18" s="619" t="s">
        <v>266</v>
      </c>
      <c r="C18" s="620"/>
      <c r="D18" s="620"/>
      <c r="E18" s="620"/>
      <c r="F18" s="620"/>
      <c r="G18" s="620"/>
      <c r="H18" s="620"/>
      <c r="I18" s="620"/>
      <c r="J18" s="620"/>
      <c r="K18" s="620"/>
      <c r="L18" s="620"/>
      <c r="M18" s="620"/>
      <c r="N18" s="620"/>
      <c r="O18" s="620"/>
      <c r="P18" s="620"/>
      <c r="Q18" s="621"/>
      <c r="R18" s="622">
        <v>28654</v>
      </c>
      <c r="S18" s="623"/>
      <c r="T18" s="623"/>
      <c r="U18" s="623"/>
      <c r="V18" s="623"/>
      <c r="W18" s="623"/>
      <c r="X18" s="623"/>
      <c r="Y18" s="624"/>
      <c r="Z18" s="648">
        <v>0.3</v>
      </c>
      <c r="AA18" s="648"/>
      <c r="AB18" s="648"/>
      <c r="AC18" s="648"/>
      <c r="AD18" s="649">
        <v>28654</v>
      </c>
      <c r="AE18" s="649"/>
      <c r="AF18" s="649"/>
      <c r="AG18" s="649"/>
      <c r="AH18" s="649"/>
      <c r="AI18" s="649"/>
      <c r="AJ18" s="649"/>
      <c r="AK18" s="649"/>
      <c r="AL18" s="625">
        <v>0.60000002384185791</v>
      </c>
      <c r="AM18" s="626"/>
      <c r="AN18" s="626"/>
      <c r="AO18" s="650"/>
      <c r="AP18" s="619" t="s">
        <v>267</v>
      </c>
      <c r="AQ18" s="620"/>
      <c r="AR18" s="620"/>
      <c r="AS18" s="620"/>
      <c r="AT18" s="620"/>
      <c r="AU18" s="620"/>
      <c r="AV18" s="620"/>
      <c r="AW18" s="620"/>
      <c r="AX18" s="620"/>
      <c r="AY18" s="620"/>
      <c r="AZ18" s="620"/>
      <c r="BA18" s="620"/>
      <c r="BB18" s="620"/>
      <c r="BC18" s="620"/>
      <c r="BD18" s="620"/>
      <c r="BE18" s="620"/>
      <c r="BF18" s="621"/>
      <c r="BG18" s="622" t="s">
        <v>128</v>
      </c>
      <c r="BH18" s="623"/>
      <c r="BI18" s="623"/>
      <c r="BJ18" s="623"/>
      <c r="BK18" s="623"/>
      <c r="BL18" s="623"/>
      <c r="BM18" s="623"/>
      <c r="BN18" s="624"/>
      <c r="BO18" s="648" t="s">
        <v>128</v>
      </c>
      <c r="BP18" s="648"/>
      <c r="BQ18" s="648"/>
      <c r="BR18" s="648"/>
      <c r="BS18" s="649" t="s">
        <v>128</v>
      </c>
      <c r="BT18" s="649"/>
      <c r="BU18" s="649"/>
      <c r="BV18" s="649"/>
      <c r="BW18" s="649"/>
      <c r="BX18" s="649"/>
      <c r="BY18" s="649"/>
      <c r="BZ18" s="649"/>
      <c r="CA18" s="649"/>
      <c r="CB18" s="694"/>
      <c r="CD18" s="619" t="s">
        <v>268</v>
      </c>
      <c r="CE18" s="620"/>
      <c r="CF18" s="620"/>
      <c r="CG18" s="620"/>
      <c r="CH18" s="620"/>
      <c r="CI18" s="620"/>
      <c r="CJ18" s="620"/>
      <c r="CK18" s="620"/>
      <c r="CL18" s="620"/>
      <c r="CM18" s="620"/>
      <c r="CN18" s="620"/>
      <c r="CO18" s="620"/>
      <c r="CP18" s="620"/>
      <c r="CQ18" s="621"/>
      <c r="CR18" s="622" t="s">
        <v>128</v>
      </c>
      <c r="CS18" s="623"/>
      <c r="CT18" s="623"/>
      <c r="CU18" s="623"/>
      <c r="CV18" s="623"/>
      <c r="CW18" s="623"/>
      <c r="CX18" s="623"/>
      <c r="CY18" s="624"/>
      <c r="CZ18" s="648" t="s">
        <v>128</v>
      </c>
      <c r="DA18" s="648"/>
      <c r="DB18" s="648"/>
      <c r="DC18" s="648"/>
      <c r="DD18" s="628" t="s">
        <v>128</v>
      </c>
      <c r="DE18" s="623"/>
      <c r="DF18" s="623"/>
      <c r="DG18" s="623"/>
      <c r="DH18" s="623"/>
      <c r="DI18" s="623"/>
      <c r="DJ18" s="623"/>
      <c r="DK18" s="623"/>
      <c r="DL18" s="623"/>
      <c r="DM18" s="623"/>
      <c r="DN18" s="623"/>
      <c r="DO18" s="623"/>
      <c r="DP18" s="624"/>
      <c r="DQ18" s="628" t="s">
        <v>128</v>
      </c>
      <c r="DR18" s="623"/>
      <c r="DS18" s="623"/>
      <c r="DT18" s="623"/>
      <c r="DU18" s="623"/>
      <c r="DV18" s="623"/>
      <c r="DW18" s="623"/>
      <c r="DX18" s="623"/>
      <c r="DY18" s="623"/>
      <c r="DZ18" s="623"/>
      <c r="EA18" s="623"/>
      <c r="EB18" s="623"/>
      <c r="EC18" s="661"/>
    </row>
    <row r="19" spans="2:133" ht="11.25" customHeight="1" x14ac:dyDescent="0.15">
      <c r="B19" s="619" t="s">
        <v>269</v>
      </c>
      <c r="C19" s="620"/>
      <c r="D19" s="620"/>
      <c r="E19" s="620"/>
      <c r="F19" s="620"/>
      <c r="G19" s="620"/>
      <c r="H19" s="620"/>
      <c r="I19" s="620"/>
      <c r="J19" s="620"/>
      <c r="K19" s="620"/>
      <c r="L19" s="620"/>
      <c r="M19" s="620"/>
      <c r="N19" s="620"/>
      <c r="O19" s="620"/>
      <c r="P19" s="620"/>
      <c r="Q19" s="621"/>
      <c r="R19" s="622">
        <v>10689</v>
      </c>
      <c r="S19" s="623"/>
      <c r="T19" s="623"/>
      <c r="U19" s="623"/>
      <c r="V19" s="623"/>
      <c r="W19" s="623"/>
      <c r="X19" s="623"/>
      <c r="Y19" s="624"/>
      <c r="Z19" s="648">
        <v>0.1</v>
      </c>
      <c r="AA19" s="648"/>
      <c r="AB19" s="648"/>
      <c r="AC19" s="648"/>
      <c r="AD19" s="649">
        <v>10689</v>
      </c>
      <c r="AE19" s="649"/>
      <c r="AF19" s="649"/>
      <c r="AG19" s="649"/>
      <c r="AH19" s="649"/>
      <c r="AI19" s="649"/>
      <c r="AJ19" s="649"/>
      <c r="AK19" s="649"/>
      <c r="AL19" s="625">
        <v>0.2</v>
      </c>
      <c r="AM19" s="626"/>
      <c r="AN19" s="626"/>
      <c r="AO19" s="650"/>
      <c r="AP19" s="619" t="s">
        <v>270</v>
      </c>
      <c r="AQ19" s="620"/>
      <c r="AR19" s="620"/>
      <c r="AS19" s="620"/>
      <c r="AT19" s="620"/>
      <c r="AU19" s="620"/>
      <c r="AV19" s="620"/>
      <c r="AW19" s="620"/>
      <c r="AX19" s="620"/>
      <c r="AY19" s="620"/>
      <c r="AZ19" s="620"/>
      <c r="BA19" s="620"/>
      <c r="BB19" s="620"/>
      <c r="BC19" s="620"/>
      <c r="BD19" s="620"/>
      <c r="BE19" s="620"/>
      <c r="BF19" s="621"/>
      <c r="BG19" s="622" t="s">
        <v>128</v>
      </c>
      <c r="BH19" s="623"/>
      <c r="BI19" s="623"/>
      <c r="BJ19" s="623"/>
      <c r="BK19" s="623"/>
      <c r="BL19" s="623"/>
      <c r="BM19" s="623"/>
      <c r="BN19" s="624"/>
      <c r="BO19" s="648" t="s">
        <v>128</v>
      </c>
      <c r="BP19" s="648"/>
      <c r="BQ19" s="648"/>
      <c r="BR19" s="648"/>
      <c r="BS19" s="649" t="s">
        <v>128</v>
      </c>
      <c r="BT19" s="649"/>
      <c r="BU19" s="649"/>
      <c r="BV19" s="649"/>
      <c r="BW19" s="649"/>
      <c r="BX19" s="649"/>
      <c r="BY19" s="649"/>
      <c r="BZ19" s="649"/>
      <c r="CA19" s="649"/>
      <c r="CB19" s="694"/>
      <c r="CD19" s="619" t="s">
        <v>271</v>
      </c>
      <c r="CE19" s="620"/>
      <c r="CF19" s="620"/>
      <c r="CG19" s="620"/>
      <c r="CH19" s="620"/>
      <c r="CI19" s="620"/>
      <c r="CJ19" s="620"/>
      <c r="CK19" s="620"/>
      <c r="CL19" s="620"/>
      <c r="CM19" s="620"/>
      <c r="CN19" s="620"/>
      <c r="CO19" s="620"/>
      <c r="CP19" s="620"/>
      <c r="CQ19" s="621"/>
      <c r="CR19" s="622" t="s">
        <v>128</v>
      </c>
      <c r="CS19" s="623"/>
      <c r="CT19" s="623"/>
      <c r="CU19" s="623"/>
      <c r="CV19" s="623"/>
      <c r="CW19" s="623"/>
      <c r="CX19" s="623"/>
      <c r="CY19" s="624"/>
      <c r="CZ19" s="648" t="s">
        <v>128</v>
      </c>
      <c r="DA19" s="648"/>
      <c r="DB19" s="648"/>
      <c r="DC19" s="648"/>
      <c r="DD19" s="628" t="s">
        <v>128</v>
      </c>
      <c r="DE19" s="623"/>
      <c r="DF19" s="623"/>
      <c r="DG19" s="623"/>
      <c r="DH19" s="623"/>
      <c r="DI19" s="623"/>
      <c r="DJ19" s="623"/>
      <c r="DK19" s="623"/>
      <c r="DL19" s="623"/>
      <c r="DM19" s="623"/>
      <c r="DN19" s="623"/>
      <c r="DO19" s="623"/>
      <c r="DP19" s="624"/>
      <c r="DQ19" s="628" t="s">
        <v>128</v>
      </c>
      <c r="DR19" s="623"/>
      <c r="DS19" s="623"/>
      <c r="DT19" s="623"/>
      <c r="DU19" s="623"/>
      <c r="DV19" s="623"/>
      <c r="DW19" s="623"/>
      <c r="DX19" s="623"/>
      <c r="DY19" s="623"/>
      <c r="DZ19" s="623"/>
      <c r="EA19" s="623"/>
      <c r="EB19" s="623"/>
      <c r="EC19" s="661"/>
    </row>
    <row r="20" spans="2:133" ht="11.25" customHeight="1" x14ac:dyDescent="0.15">
      <c r="B20" s="619" t="s">
        <v>272</v>
      </c>
      <c r="C20" s="620"/>
      <c r="D20" s="620"/>
      <c r="E20" s="620"/>
      <c r="F20" s="620"/>
      <c r="G20" s="620"/>
      <c r="H20" s="620"/>
      <c r="I20" s="620"/>
      <c r="J20" s="620"/>
      <c r="K20" s="620"/>
      <c r="L20" s="620"/>
      <c r="M20" s="620"/>
      <c r="N20" s="620"/>
      <c r="O20" s="620"/>
      <c r="P20" s="620"/>
      <c r="Q20" s="621"/>
      <c r="R20" s="622">
        <v>710</v>
      </c>
      <c r="S20" s="623"/>
      <c r="T20" s="623"/>
      <c r="U20" s="623"/>
      <c r="V20" s="623"/>
      <c r="W20" s="623"/>
      <c r="X20" s="623"/>
      <c r="Y20" s="624"/>
      <c r="Z20" s="648">
        <v>0</v>
      </c>
      <c r="AA20" s="648"/>
      <c r="AB20" s="648"/>
      <c r="AC20" s="648"/>
      <c r="AD20" s="649">
        <v>710</v>
      </c>
      <c r="AE20" s="649"/>
      <c r="AF20" s="649"/>
      <c r="AG20" s="649"/>
      <c r="AH20" s="649"/>
      <c r="AI20" s="649"/>
      <c r="AJ20" s="649"/>
      <c r="AK20" s="649"/>
      <c r="AL20" s="625">
        <v>0</v>
      </c>
      <c r="AM20" s="626"/>
      <c r="AN20" s="626"/>
      <c r="AO20" s="650"/>
      <c r="AP20" s="619" t="s">
        <v>273</v>
      </c>
      <c r="AQ20" s="620"/>
      <c r="AR20" s="620"/>
      <c r="AS20" s="620"/>
      <c r="AT20" s="620"/>
      <c r="AU20" s="620"/>
      <c r="AV20" s="620"/>
      <c r="AW20" s="620"/>
      <c r="AX20" s="620"/>
      <c r="AY20" s="620"/>
      <c r="AZ20" s="620"/>
      <c r="BA20" s="620"/>
      <c r="BB20" s="620"/>
      <c r="BC20" s="620"/>
      <c r="BD20" s="620"/>
      <c r="BE20" s="620"/>
      <c r="BF20" s="621"/>
      <c r="BG20" s="622" t="s">
        <v>128</v>
      </c>
      <c r="BH20" s="623"/>
      <c r="BI20" s="623"/>
      <c r="BJ20" s="623"/>
      <c r="BK20" s="623"/>
      <c r="BL20" s="623"/>
      <c r="BM20" s="623"/>
      <c r="BN20" s="624"/>
      <c r="BO20" s="648" t="s">
        <v>128</v>
      </c>
      <c r="BP20" s="648"/>
      <c r="BQ20" s="648"/>
      <c r="BR20" s="648"/>
      <c r="BS20" s="649" t="s">
        <v>128</v>
      </c>
      <c r="BT20" s="649"/>
      <c r="BU20" s="649"/>
      <c r="BV20" s="649"/>
      <c r="BW20" s="649"/>
      <c r="BX20" s="649"/>
      <c r="BY20" s="649"/>
      <c r="BZ20" s="649"/>
      <c r="CA20" s="649"/>
      <c r="CB20" s="694"/>
      <c r="CD20" s="619" t="s">
        <v>274</v>
      </c>
      <c r="CE20" s="620"/>
      <c r="CF20" s="620"/>
      <c r="CG20" s="620"/>
      <c r="CH20" s="620"/>
      <c r="CI20" s="620"/>
      <c r="CJ20" s="620"/>
      <c r="CK20" s="620"/>
      <c r="CL20" s="620"/>
      <c r="CM20" s="620"/>
      <c r="CN20" s="620"/>
      <c r="CO20" s="620"/>
      <c r="CP20" s="620"/>
      <c r="CQ20" s="621"/>
      <c r="CR20" s="622">
        <v>9780467</v>
      </c>
      <c r="CS20" s="623"/>
      <c r="CT20" s="623"/>
      <c r="CU20" s="623"/>
      <c r="CV20" s="623"/>
      <c r="CW20" s="623"/>
      <c r="CX20" s="623"/>
      <c r="CY20" s="624"/>
      <c r="CZ20" s="648">
        <v>100</v>
      </c>
      <c r="DA20" s="648"/>
      <c r="DB20" s="648"/>
      <c r="DC20" s="648"/>
      <c r="DD20" s="628">
        <v>1160591</v>
      </c>
      <c r="DE20" s="623"/>
      <c r="DF20" s="623"/>
      <c r="DG20" s="623"/>
      <c r="DH20" s="623"/>
      <c r="DI20" s="623"/>
      <c r="DJ20" s="623"/>
      <c r="DK20" s="623"/>
      <c r="DL20" s="623"/>
      <c r="DM20" s="623"/>
      <c r="DN20" s="623"/>
      <c r="DO20" s="623"/>
      <c r="DP20" s="624"/>
      <c r="DQ20" s="628">
        <v>5078644</v>
      </c>
      <c r="DR20" s="623"/>
      <c r="DS20" s="623"/>
      <c r="DT20" s="623"/>
      <c r="DU20" s="623"/>
      <c r="DV20" s="623"/>
      <c r="DW20" s="623"/>
      <c r="DX20" s="623"/>
      <c r="DY20" s="623"/>
      <c r="DZ20" s="623"/>
      <c r="EA20" s="623"/>
      <c r="EB20" s="623"/>
      <c r="EC20" s="661"/>
    </row>
    <row r="21" spans="2:133" ht="11.25" customHeight="1" x14ac:dyDescent="0.15">
      <c r="B21" s="619" t="s">
        <v>275</v>
      </c>
      <c r="C21" s="620"/>
      <c r="D21" s="620"/>
      <c r="E21" s="620"/>
      <c r="F21" s="620"/>
      <c r="G21" s="620"/>
      <c r="H21" s="620"/>
      <c r="I21" s="620"/>
      <c r="J21" s="620"/>
      <c r="K21" s="620"/>
      <c r="L21" s="620"/>
      <c r="M21" s="620"/>
      <c r="N21" s="620"/>
      <c r="O21" s="620"/>
      <c r="P21" s="620"/>
      <c r="Q21" s="621"/>
      <c r="R21" s="622">
        <v>765</v>
      </c>
      <c r="S21" s="623"/>
      <c r="T21" s="623"/>
      <c r="U21" s="623"/>
      <c r="V21" s="623"/>
      <c r="W21" s="623"/>
      <c r="X21" s="623"/>
      <c r="Y21" s="624"/>
      <c r="Z21" s="648">
        <v>0</v>
      </c>
      <c r="AA21" s="648"/>
      <c r="AB21" s="648"/>
      <c r="AC21" s="648"/>
      <c r="AD21" s="649">
        <v>765</v>
      </c>
      <c r="AE21" s="649"/>
      <c r="AF21" s="649"/>
      <c r="AG21" s="649"/>
      <c r="AH21" s="649"/>
      <c r="AI21" s="649"/>
      <c r="AJ21" s="649"/>
      <c r="AK21" s="649"/>
      <c r="AL21" s="625">
        <v>0</v>
      </c>
      <c r="AM21" s="626"/>
      <c r="AN21" s="626"/>
      <c r="AO21" s="650"/>
      <c r="AP21" s="619" t="s">
        <v>276</v>
      </c>
      <c r="AQ21" s="695"/>
      <c r="AR21" s="695"/>
      <c r="AS21" s="695"/>
      <c r="AT21" s="695"/>
      <c r="AU21" s="695"/>
      <c r="AV21" s="695"/>
      <c r="AW21" s="695"/>
      <c r="AX21" s="695"/>
      <c r="AY21" s="695"/>
      <c r="AZ21" s="695"/>
      <c r="BA21" s="695"/>
      <c r="BB21" s="695"/>
      <c r="BC21" s="695"/>
      <c r="BD21" s="695"/>
      <c r="BE21" s="695"/>
      <c r="BF21" s="696"/>
      <c r="BG21" s="622" t="s">
        <v>128</v>
      </c>
      <c r="BH21" s="623"/>
      <c r="BI21" s="623"/>
      <c r="BJ21" s="623"/>
      <c r="BK21" s="623"/>
      <c r="BL21" s="623"/>
      <c r="BM21" s="623"/>
      <c r="BN21" s="624"/>
      <c r="BO21" s="648" t="s">
        <v>128</v>
      </c>
      <c r="BP21" s="648"/>
      <c r="BQ21" s="648"/>
      <c r="BR21" s="648"/>
      <c r="BS21" s="649" t="s">
        <v>128</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79" t="s">
        <v>277</v>
      </c>
      <c r="C22" s="680"/>
      <c r="D22" s="680"/>
      <c r="E22" s="680"/>
      <c r="F22" s="680"/>
      <c r="G22" s="680"/>
      <c r="H22" s="680"/>
      <c r="I22" s="680"/>
      <c r="J22" s="680"/>
      <c r="K22" s="680"/>
      <c r="L22" s="680"/>
      <c r="M22" s="680"/>
      <c r="N22" s="680"/>
      <c r="O22" s="680"/>
      <c r="P22" s="680"/>
      <c r="Q22" s="681"/>
      <c r="R22" s="622">
        <v>16490</v>
      </c>
      <c r="S22" s="623"/>
      <c r="T22" s="623"/>
      <c r="U22" s="623"/>
      <c r="V22" s="623"/>
      <c r="W22" s="623"/>
      <c r="X22" s="623"/>
      <c r="Y22" s="624"/>
      <c r="Z22" s="648">
        <v>0.2</v>
      </c>
      <c r="AA22" s="648"/>
      <c r="AB22" s="648"/>
      <c r="AC22" s="648"/>
      <c r="AD22" s="649">
        <v>16490</v>
      </c>
      <c r="AE22" s="649"/>
      <c r="AF22" s="649"/>
      <c r="AG22" s="649"/>
      <c r="AH22" s="649"/>
      <c r="AI22" s="649"/>
      <c r="AJ22" s="649"/>
      <c r="AK22" s="649"/>
      <c r="AL22" s="625">
        <v>0.40000000596046448</v>
      </c>
      <c r="AM22" s="626"/>
      <c r="AN22" s="626"/>
      <c r="AO22" s="650"/>
      <c r="AP22" s="619" t="s">
        <v>278</v>
      </c>
      <c r="AQ22" s="695"/>
      <c r="AR22" s="695"/>
      <c r="AS22" s="695"/>
      <c r="AT22" s="695"/>
      <c r="AU22" s="695"/>
      <c r="AV22" s="695"/>
      <c r="AW22" s="695"/>
      <c r="AX22" s="695"/>
      <c r="AY22" s="695"/>
      <c r="AZ22" s="695"/>
      <c r="BA22" s="695"/>
      <c r="BB22" s="695"/>
      <c r="BC22" s="695"/>
      <c r="BD22" s="695"/>
      <c r="BE22" s="695"/>
      <c r="BF22" s="696"/>
      <c r="BG22" s="622" t="s">
        <v>128</v>
      </c>
      <c r="BH22" s="623"/>
      <c r="BI22" s="623"/>
      <c r="BJ22" s="623"/>
      <c r="BK22" s="623"/>
      <c r="BL22" s="623"/>
      <c r="BM22" s="623"/>
      <c r="BN22" s="624"/>
      <c r="BO22" s="648" t="s">
        <v>128</v>
      </c>
      <c r="BP22" s="648"/>
      <c r="BQ22" s="648"/>
      <c r="BR22" s="648"/>
      <c r="BS22" s="649" t="s">
        <v>128</v>
      </c>
      <c r="BT22" s="649"/>
      <c r="BU22" s="649"/>
      <c r="BV22" s="649"/>
      <c r="BW22" s="649"/>
      <c r="BX22" s="649"/>
      <c r="BY22" s="649"/>
      <c r="BZ22" s="649"/>
      <c r="CA22" s="649"/>
      <c r="CB22" s="694"/>
      <c r="CD22" s="675" t="s">
        <v>279</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280</v>
      </c>
      <c r="C23" s="620"/>
      <c r="D23" s="620"/>
      <c r="E23" s="620"/>
      <c r="F23" s="620"/>
      <c r="G23" s="620"/>
      <c r="H23" s="620"/>
      <c r="I23" s="620"/>
      <c r="J23" s="620"/>
      <c r="K23" s="620"/>
      <c r="L23" s="620"/>
      <c r="M23" s="620"/>
      <c r="N23" s="620"/>
      <c r="O23" s="620"/>
      <c r="P23" s="620"/>
      <c r="Q23" s="621"/>
      <c r="R23" s="622">
        <v>2354847</v>
      </c>
      <c r="S23" s="623"/>
      <c r="T23" s="623"/>
      <c r="U23" s="623"/>
      <c r="V23" s="623"/>
      <c r="W23" s="623"/>
      <c r="X23" s="623"/>
      <c r="Y23" s="624"/>
      <c r="Z23" s="648">
        <v>23</v>
      </c>
      <c r="AA23" s="648"/>
      <c r="AB23" s="648"/>
      <c r="AC23" s="648"/>
      <c r="AD23" s="649">
        <v>2219217</v>
      </c>
      <c r="AE23" s="649"/>
      <c r="AF23" s="649"/>
      <c r="AG23" s="649"/>
      <c r="AH23" s="649"/>
      <c r="AI23" s="649"/>
      <c r="AJ23" s="649"/>
      <c r="AK23" s="649"/>
      <c r="AL23" s="625">
        <v>48.6</v>
      </c>
      <c r="AM23" s="626"/>
      <c r="AN23" s="626"/>
      <c r="AO23" s="650"/>
      <c r="AP23" s="619" t="s">
        <v>281</v>
      </c>
      <c r="AQ23" s="695"/>
      <c r="AR23" s="695"/>
      <c r="AS23" s="695"/>
      <c r="AT23" s="695"/>
      <c r="AU23" s="695"/>
      <c r="AV23" s="695"/>
      <c r="AW23" s="695"/>
      <c r="AX23" s="695"/>
      <c r="AY23" s="695"/>
      <c r="AZ23" s="695"/>
      <c r="BA23" s="695"/>
      <c r="BB23" s="695"/>
      <c r="BC23" s="695"/>
      <c r="BD23" s="695"/>
      <c r="BE23" s="695"/>
      <c r="BF23" s="696"/>
      <c r="BG23" s="622" t="s">
        <v>128</v>
      </c>
      <c r="BH23" s="623"/>
      <c r="BI23" s="623"/>
      <c r="BJ23" s="623"/>
      <c r="BK23" s="623"/>
      <c r="BL23" s="623"/>
      <c r="BM23" s="623"/>
      <c r="BN23" s="624"/>
      <c r="BO23" s="648" t="s">
        <v>128</v>
      </c>
      <c r="BP23" s="648"/>
      <c r="BQ23" s="648"/>
      <c r="BR23" s="648"/>
      <c r="BS23" s="649" t="s">
        <v>128</v>
      </c>
      <c r="BT23" s="649"/>
      <c r="BU23" s="649"/>
      <c r="BV23" s="649"/>
      <c r="BW23" s="649"/>
      <c r="BX23" s="649"/>
      <c r="BY23" s="649"/>
      <c r="BZ23" s="649"/>
      <c r="CA23" s="649"/>
      <c r="CB23" s="694"/>
      <c r="CD23" s="675" t="s">
        <v>221</v>
      </c>
      <c r="CE23" s="676"/>
      <c r="CF23" s="676"/>
      <c r="CG23" s="676"/>
      <c r="CH23" s="676"/>
      <c r="CI23" s="676"/>
      <c r="CJ23" s="676"/>
      <c r="CK23" s="676"/>
      <c r="CL23" s="676"/>
      <c r="CM23" s="676"/>
      <c r="CN23" s="676"/>
      <c r="CO23" s="676"/>
      <c r="CP23" s="676"/>
      <c r="CQ23" s="677"/>
      <c r="CR23" s="675" t="s">
        <v>282</v>
      </c>
      <c r="CS23" s="676"/>
      <c r="CT23" s="676"/>
      <c r="CU23" s="676"/>
      <c r="CV23" s="676"/>
      <c r="CW23" s="676"/>
      <c r="CX23" s="676"/>
      <c r="CY23" s="677"/>
      <c r="CZ23" s="675" t="s">
        <v>283</v>
      </c>
      <c r="DA23" s="676"/>
      <c r="DB23" s="676"/>
      <c r="DC23" s="677"/>
      <c r="DD23" s="675" t="s">
        <v>284</v>
      </c>
      <c r="DE23" s="676"/>
      <c r="DF23" s="676"/>
      <c r="DG23" s="676"/>
      <c r="DH23" s="676"/>
      <c r="DI23" s="676"/>
      <c r="DJ23" s="676"/>
      <c r="DK23" s="677"/>
      <c r="DL23" s="702" t="s">
        <v>285</v>
      </c>
      <c r="DM23" s="703"/>
      <c r="DN23" s="703"/>
      <c r="DO23" s="703"/>
      <c r="DP23" s="703"/>
      <c r="DQ23" s="703"/>
      <c r="DR23" s="703"/>
      <c r="DS23" s="703"/>
      <c r="DT23" s="703"/>
      <c r="DU23" s="703"/>
      <c r="DV23" s="704"/>
      <c r="DW23" s="675" t="s">
        <v>286</v>
      </c>
      <c r="DX23" s="676"/>
      <c r="DY23" s="676"/>
      <c r="DZ23" s="676"/>
      <c r="EA23" s="676"/>
      <c r="EB23" s="676"/>
      <c r="EC23" s="677"/>
    </row>
    <row r="24" spans="2:133" ht="11.25" customHeight="1" x14ac:dyDescent="0.15">
      <c r="B24" s="619" t="s">
        <v>287</v>
      </c>
      <c r="C24" s="620"/>
      <c r="D24" s="620"/>
      <c r="E24" s="620"/>
      <c r="F24" s="620"/>
      <c r="G24" s="620"/>
      <c r="H24" s="620"/>
      <c r="I24" s="620"/>
      <c r="J24" s="620"/>
      <c r="K24" s="620"/>
      <c r="L24" s="620"/>
      <c r="M24" s="620"/>
      <c r="N24" s="620"/>
      <c r="O24" s="620"/>
      <c r="P24" s="620"/>
      <c r="Q24" s="621"/>
      <c r="R24" s="622">
        <v>2219217</v>
      </c>
      <c r="S24" s="623"/>
      <c r="T24" s="623"/>
      <c r="U24" s="623"/>
      <c r="V24" s="623"/>
      <c r="W24" s="623"/>
      <c r="X24" s="623"/>
      <c r="Y24" s="624"/>
      <c r="Z24" s="648">
        <v>21.7</v>
      </c>
      <c r="AA24" s="648"/>
      <c r="AB24" s="648"/>
      <c r="AC24" s="648"/>
      <c r="AD24" s="649">
        <v>2219217</v>
      </c>
      <c r="AE24" s="649"/>
      <c r="AF24" s="649"/>
      <c r="AG24" s="649"/>
      <c r="AH24" s="649"/>
      <c r="AI24" s="649"/>
      <c r="AJ24" s="649"/>
      <c r="AK24" s="649"/>
      <c r="AL24" s="625">
        <v>48.6</v>
      </c>
      <c r="AM24" s="626"/>
      <c r="AN24" s="626"/>
      <c r="AO24" s="650"/>
      <c r="AP24" s="619" t="s">
        <v>288</v>
      </c>
      <c r="AQ24" s="695"/>
      <c r="AR24" s="695"/>
      <c r="AS24" s="695"/>
      <c r="AT24" s="695"/>
      <c r="AU24" s="695"/>
      <c r="AV24" s="695"/>
      <c r="AW24" s="695"/>
      <c r="AX24" s="695"/>
      <c r="AY24" s="695"/>
      <c r="AZ24" s="695"/>
      <c r="BA24" s="695"/>
      <c r="BB24" s="695"/>
      <c r="BC24" s="695"/>
      <c r="BD24" s="695"/>
      <c r="BE24" s="695"/>
      <c r="BF24" s="696"/>
      <c r="BG24" s="622" t="s">
        <v>128</v>
      </c>
      <c r="BH24" s="623"/>
      <c r="BI24" s="623"/>
      <c r="BJ24" s="623"/>
      <c r="BK24" s="623"/>
      <c r="BL24" s="623"/>
      <c r="BM24" s="623"/>
      <c r="BN24" s="624"/>
      <c r="BO24" s="648" t="s">
        <v>128</v>
      </c>
      <c r="BP24" s="648"/>
      <c r="BQ24" s="648"/>
      <c r="BR24" s="648"/>
      <c r="BS24" s="649" t="s">
        <v>128</v>
      </c>
      <c r="BT24" s="649"/>
      <c r="BU24" s="649"/>
      <c r="BV24" s="649"/>
      <c r="BW24" s="649"/>
      <c r="BX24" s="649"/>
      <c r="BY24" s="649"/>
      <c r="BZ24" s="649"/>
      <c r="CA24" s="649"/>
      <c r="CB24" s="694"/>
      <c r="CD24" s="672" t="s">
        <v>289</v>
      </c>
      <c r="CE24" s="673"/>
      <c r="CF24" s="673"/>
      <c r="CG24" s="673"/>
      <c r="CH24" s="673"/>
      <c r="CI24" s="673"/>
      <c r="CJ24" s="673"/>
      <c r="CK24" s="673"/>
      <c r="CL24" s="673"/>
      <c r="CM24" s="673"/>
      <c r="CN24" s="673"/>
      <c r="CO24" s="673"/>
      <c r="CP24" s="673"/>
      <c r="CQ24" s="674"/>
      <c r="CR24" s="669">
        <v>5299392</v>
      </c>
      <c r="CS24" s="670"/>
      <c r="CT24" s="670"/>
      <c r="CU24" s="670"/>
      <c r="CV24" s="670"/>
      <c r="CW24" s="670"/>
      <c r="CX24" s="670"/>
      <c r="CY24" s="698"/>
      <c r="CZ24" s="699">
        <v>54.2</v>
      </c>
      <c r="DA24" s="685"/>
      <c r="DB24" s="685"/>
      <c r="DC24" s="701"/>
      <c r="DD24" s="697">
        <v>2395471</v>
      </c>
      <c r="DE24" s="670"/>
      <c r="DF24" s="670"/>
      <c r="DG24" s="670"/>
      <c r="DH24" s="670"/>
      <c r="DI24" s="670"/>
      <c r="DJ24" s="670"/>
      <c r="DK24" s="698"/>
      <c r="DL24" s="697">
        <v>2268026</v>
      </c>
      <c r="DM24" s="670"/>
      <c r="DN24" s="670"/>
      <c r="DO24" s="670"/>
      <c r="DP24" s="670"/>
      <c r="DQ24" s="670"/>
      <c r="DR24" s="670"/>
      <c r="DS24" s="670"/>
      <c r="DT24" s="670"/>
      <c r="DU24" s="670"/>
      <c r="DV24" s="698"/>
      <c r="DW24" s="699">
        <v>47.1</v>
      </c>
      <c r="DX24" s="685"/>
      <c r="DY24" s="685"/>
      <c r="DZ24" s="685"/>
      <c r="EA24" s="685"/>
      <c r="EB24" s="685"/>
      <c r="EC24" s="700"/>
    </row>
    <row r="25" spans="2:133" ht="11.25" customHeight="1" x14ac:dyDescent="0.15">
      <c r="B25" s="619" t="s">
        <v>290</v>
      </c>
      <c r="C25" s="620"/>
      <c r="D25" s="620"/>
      <c r="E25" s="620"/>
      <c r="F25" s="620"/>
      <c r="G25" s="620"/>
      <c r="H25" s="620"/>
      <c r="I25" s="620"/>
      <c r="J25" s="620"/>
      <c r="K25" s="620"/>
      <c r="L25" s="620"/>
      <c r="M25" s="620"/>
      <c r="N25" s="620"/>
      <c r="O25" s="620"/>
      <c r="P25" s="620"/>
      <c r="Q25" s="621"/>
      <c r="R25" s="622">
        <v>135630</v>
      </c>
      <c r="S25" s="623"/>
      <c r="T25" s="623"/>
      <c r="U25" s="623"/>
      <c r="V25" s="623"/>
      <c r="W25" s="623"/>
      <c r="X25" s="623"/>
      <c r="Y25" s="624"/>
      <c r="Z25" s="648">
        <v>1.3</v>
      </c>
      <c r="AA25" s="648"/>
      <c r="AB25" s="648"/>
      <c r="AC25" s="648"/>
      <c r="AD25" s="649" t="s">
        <v>128</v>
      </c>
      <c r="AE25" s="649"/>
      <c r="AF25" s="649"/>
      <c r="AG25" s="649"/>
      <c r="AH25" s="649"/>
      <c r="AI25" s="649"/>
      <c r="AJ25" s="649"/>
      <c r="AK25" s="649"/>
      <c r="AL25" s="625" t="s">
        <v>128</v>
      </c>
      <c r="AM25" s="626"/>
      <c r="AN25" s="626"/>
      <c r="AO25" s="650"/>
      <c r="AP25" s="619" t="s">
        <v>291</v>
      </c>
      <c r="AQ25" s="695"/>
      <c r="AR25" s="695"/>
      <c r="AS25" s="695"/>
      <c r="AT25" s="695"/>
      <c r="AU25" s="695"/>
      <c r="AV25" s="695"/>
      <c r="AW25" s="695"/>
      <c r="AX25" s="695"/>
      <c r="AY25" s="695"/>
      <c r="AZ25" s="695"/>
      <c r="BA25" s="695"/>
      <c r="BB25" s="695"/>
      <c r="BC25" s="695"/>
      <c r="BD25" s="695"/>
      <c r="BE25" s="695"/>
      <c r="BF25" s="696"/>
      <c r="BG25" s="622" t="s">
        <v>128</v>
      </c>
      <c r="BH25" s="623"/>
      <c r="BI25" s="623"/>
      <c r="BJ25" s="623"/>
      <c r="BK25" s="623"/>
      <c r="BL25" s="623"/>
      <c r="BM25" s="623"/>
      <c r="BN25" s="624"/>
      <c r="BO25" s="648" t="s">
        <v>128</v>
      </c>
      <c r="BP25" s="648"/>
      <c r="BQ25" s="648"/>
      <c r="BR25" s="648"/>
      <c r="BS25" s="649" t="s">
        <v>128</v>
      </c>
      <c r="BT25" s="649"/>
      <c r="BU25" s="649"/>
      <c r="BV25" s="649"/>
      <c r="BW25" s="649"/>
      <c r="BX25" s="649"/>
      <c r="BY25" s="649"/>
      <c r="BZ25" s="649"/>
      <c r="CA25" s="649"/>
      <c r="CB25" s="694"/>
      <c r="CD25" s="619" t="s">
        <v>292</v>
      </c>
      <c r="CE25" s="620"/>
      <c r="CF25" s="620"/>
      <c r="CG25" s="620"/>
      <c r="CH25" s="620"/>
      <c r="CI25" s="620"/>
      <c r="CJ25" s="620"/>
      <c r="CK25" s="620"/>
      <c r="CL25" s="620"/>
      <c r="CM25" s="620"/>
      <c r="CN25" s="620"/>
      <c r="CO25" s="620"/>
      <c r="CP25" s="620"/>
      <c r="CQ25" s="621"/>
      <c r="CR25" s="622">
        <v>1379432</v>
      </c>
      <c r="CS25" s="632"/>
      <c r="CT25" s="632"/>
      <c r="CU25" s="632"/>
      <c r="CV25" s="632"/>
      <c r="CW25" s="632"/>
      <c r="CX25" s="632"/>
      <c r="CY25" s="633"/>
      <c r="CZ25" s="625">
        <v>14.1</v>
      </c>
      <c r="DA25" s="634"/>
      <c r="DB25" s="634"/>
      <c r="DC25" s="635"/>
      <c r="DD25" s="628">
        <v>1121780</v>
      </c>
      <c r="DE25" s="632"/>
      <c r="DF25" s="632"/>
      <c r="DG25" s="632"/>
      <c r="DH25" s="632"/>
      <c r="DI25" s="632"/>
      <c r="DJ25" s="632"/>
      <c r="DK25" s="633"/>
      <c r="DL25" s="628">
        <v>1015942</v>
      </c>
      <c r="DM25" s="632"/>
      <c r="DN25" s="632"/>
      <c r="DO25" s="632"/>
      <c r="DP25" s="632"/>
      <c r="DQ25" s="632"/>
      <c r="DR25" s="632"/>
      <c r="DS25" s="632"/>
      <c r="DT25" s="632"/>
      <c r="DU25" s="632"/>
      <c r="DV25" s="633"/>
      <c r="DW25" s="625">
        <v>21.1</v>
      </c>
      <c r="DX25" s="634"/>
      <c r="DY25" s="634"/>
      <c r="DZ25" s="634"/>
      <c r="EA25" s="634"/>
      <c r="EB25" s="634"/>
      <c r="EC25" s="656"/>
    </row>
    <row r="26" spans="2:133" ht="11.25" customHeight="1" x14ac:dyDescent="0.15">
      <c r="B26" s="619" t="s">
        <v>293</v>
      </c>
      <c r="C26" s="620"/>
      <c r="D26" s="620"/>
      <c r="E26" s="620"/>
      <c r="F26" s="620"/>
      <c r="G26" s="620"/>
      <c r="H26" s="620"/>
      <c r="I26" s="620"/>
      <c r="J26" s="620"/>
      <c r="K26" s="620"/>
      <c r="L26" s="620"/>
      <c r="M26" s="620"/>
      <c r="N26" s="620"/>
      <c r="O26" s="620"/>
      <c r="P26" s="620"/>
      <c r="Q26" s="621"/>
      <c r="R26" s="622" t="s">
        <v>128</v>
      </c>
      <c r="S26" s="623"/>
      <c r="T26" s="623"/>
      <c r="U26" s="623"/>
      <c r="V26" s="623"/>
      <c r="W26" s="623"/>
      <c r="X26" s="623"/>
      <c r="Y26" s="624"/>
      <c r="Z26" s="648" t="s">
        <v>128</v>
      </c>
      <c r="AA26" s="648"/>
      <c r="AB26" s="648"/>
      <c r="AC26" s="648"/>
      <c r="AD26" s="649" t="s">
        <v>128</v>
      </c>
      <c r="AE26" s="649"/>
      <c r="AF26" s="649"/>
      <c r="AG26" s="649"/>
      <c r="AH26" s="649"/>
      <c r="AI26" s="649"/>
      <c r="AJ26" s="649"/>
      <c r="AK26" s="649"/>
      <c r="AL26" s="625" t="s">
        <v>128</v>
      </c>
      <c r="AM26" s="626"/>
      <c r="AN26" s="626"/>
      <c r="AO26" s="650"/>
      <c r="AP26" s="619" t="s">
        <v>294</v>
      </c>
      <c r="AQ26" s="695"/>
      <c r="AR26" s="695"/>
      <c r="AS26" s="695"/>
      <c r="AT26" s="695"/>
      <c r="AU26" s="695"/>
      <c r="AV26" s="695"/>
      <c r="AW26" s="695"/>
      <c r="AX26" s="695"/>
      <c r="AY26" s="695"/>
      <c r="AZ26" s="695"/>
      <c r="BA26" s="695"/>
      <c r="BB26" s="695"/>
      <c r="BC26" s="695"/>
      <c r="BD26" s="695"/>
      <c r="BE26" s="695"/>
      <c r="BF26" s="696"/>
      <c r="BG26" s="622" t="s">
        <v>128</v>
      </c>
      <c r="BH26" s="623"/>
      <c r="BI26" s="623"/>
      <c r="BJ26" s="623"/>
      <c r="BK26" s="623"/>
      <c r="BL26" s="623"/>
      <c r="BM26" s="623"/>
      <c r="BN26" s="624"/>
      <c r="BO26" s="648" t="s">
        <v>128</v>
      </c>
      <c r="BP26" s="648"/>
      <c r="BQ26" s="648"/>
      <c r="BR26" s="648"/>
      <c r="BS26" s="649" t="s">
        <v>128</v>
      </c>
      <c r="BT26" s="649"/>
      <c r="BU26" s="649"/>
      <c r="BV26" s="649"/>
      <c r="BW26" s="649"/>
      <c r="BX26" s="649"/>
      <c r="BY26" s="649"/>
      <c r="BZ26" s="649"/>
      <c r="CA26" s="649"/>
      <c r="CB26" s="694"/>
      <c r="CD26" s="619" t="s">
        <v>295</v>
      </c>
      <c r="CE26" s="620"/>
      <c r="CF26" s="620"/>
      <c r="CG26" s="620"/>
      <c r="CH26" s="620"/>
      <c r="CI26" s="620"/>
      <c r="CJ26" s="620"/>
      <c r="CK26" s="620"/>
      <c r="CL26" s="620"/>
      <c r="CM26" s="620"/>
      <c r="CN26" s="620"/>
      <c r="CO26" s="620"/>
      <c r="CP26" s="620"/>
      <c r="CQ26" s="621"/>
      <c r="CR26" s="622">
        <v>690702</v>
      </c>
      <c r="CS26" s="623"/>
      <c r="CT26" s="623"/>
      <c r="CU26" s="623"/>
      <c r="CV26" s="623"/>
      <c r="CW26" s="623"/>
      <c r="CX26" s="623"/>
      <c r="CY26" s="624"/>
      <c r="CZ26" s="625">
        <v>7.1</v>
      </c>
      <c r="DA26" s="634"/>
      <c r="DB26" s="634"/>
      <c r="DC26" s="635"/>
      <c r="DD26" s="628">
        <v>610891</v>
      </c>
      <c r="DE26" s="623"/>
      <c r="DF26" s="623"/>
      <c r="DG26" s="623"/>
      <c r="DH26" s="623"/>
      <c r="DI26" s="623"/>
      <c r="DJ26" s="623"/>
      <c r="DK26" s="624"/>
      <c r="DL26" s="628" t="s">
        <v>128</v>
      </c>
      <c r="DM26" s="623"/>
      <c r="DN26" s="623"/>
      <c r="DO26" s="623"/>
      <c r="DP26" s="623"/>
      <c r="DQ26" s="623"/>
      <c r="DR26" s="623"/>
      <c r="DS26" s="623"/>
      <c r="DT26" s="623"/>
      <c r="DU26" s="623"/>
      <c r="DV26" s="624"/>
      <c r="DW26" s="625" t="s">
        <v>128</v>
      </c>
      <c r="DX26" s="634"/>
      <c r="DY26" s="634"/>
      <c r="DZ26" s="634"/>
      <c r="EA26" s="634"/>
      <c r="EB26" s="634"/>
      <c r="EC26" s="656"/>
    </row>
    <row r="27" spans="2:133" ht="11.25" customHeight="1" x14ac:dyDescent="0.15">
      <c r="B27" s="619" t="s">
        <v>296</v>
      </c>
      <c r="C27" s="620"/>
      <c r="D27" s="620"/>
      <c r="E27" s="620"/>
      <c r="F27" s="620"/>
      <c r="G27" s="620"/>
      <c r="H27" s="620"/>
      <c r="I27" s="620"/>
      <c r="J27" s="620"/>
      <c r="K27" s="620"/>
      <c r="L27" s="620"/>
      <c r="M27" s="620"/>
      <c r="N27" s="620"/>
      <c r="O27" s="620"/>
      <c r="P27" s="620"/>
      <c r="Q27" s="621"/>
      <c r="R27" s="622">
        <v>4691186</v>
      </c>
      <c r="S27" s="623"/>
      <c r="T27" s="623"/>
      <c r="U27" s="623"/>
      <c r="V27" s="623"/>
      <c r="W27" s="623"/>
      <c r="X27" s="623"/>
      <c r="Y27" s="624"/>
      <c r="Z27" s="648">
        <v>45.8</v>
      </c>
      <c r="AA27" s="648"/>
      <c r="AB27" s="648"/>
      <c r="AC27" s="648"/>
      <c r="AD27" s="649">
        <v>4555556</v>
      </c>
      <c r="AE27" s="649"/>
      <c r="AF27" s="649"/>
      <c r="AG27" s="649"/>
      <c r="AH27" s="649"/>
      <c r="AI27" s="649"/>
      <c r="AJ27" s="649"/>
      <c r="AK27" s="649"/>
      <c r="AL27" s="625">
        <v>99.800003051757813</v>
      </c>
      <c r="AM27" s="626"/>
      <c r="AN27" s="626"/>
      <c r="AO27" s="650"/>
      <c r="AP27" s="619" t="s">
        <v>297</v>
      </c>
      <c r="AQ27" s="620"/>
      <c r="AR27" s="620"/>
      <c r="AS27" s="620"/>
      <c r="AT27" s="620"/>
      <c r="AU27" s="620"/>
      <c r="AV27" s="620"/>
      <c r="AW27" s="620"/>
      <c r="AX27" s="620"/>
      <c r="AY27" s="620"/>
      <c r="AZ27" s="620"/>
      <c r="BA27" s="620"/>
      <c r="BB27" s="620"/>
      <c r="BC27" s="620"/>
      <c r="BD27" s="620"/>
      <c r="BE27" s="620"/>
      <c r="BF27" s="621"/>
      <c r="BG27" s="622">
        <v>1848044</v>
      </c>
      <c r="BH27" s="623"/>
      <c r="BI27" s="623"/>
      <c r="BJ27" s="623"/>
      <c r="BK27" s="623"/>
      <c r="BL27" s="623"/>
      <c r="BM27" s="623"/>
      <c r="BN27" s="624"/>
      <c r="BO27" s="648">
        <v>100</v>
      </c>
      <c r="BP27" s="648"/>
      <c r="BQ27" s="648"/>
      <c r="BR27" s="648"/>
      <c r="BS27" s="649" t="s">
        <v>128</v>
      </c>
      <c r="BT27" s="649"/>
      <c r="BU27" s="649"/>
      <c r="BV27" s="649"/>
      <c r="BW27" s="649"/>
      <c r="BX27" s="649"/>
      <c r="BY27" s="649"/>
      <c r="BZ27" s="649"/>
      <c r="CA27" s="649"/>
      <c r="CB27" s="694"/>
      <c r="CD27" s="619" t="s">
        <v>298</v>
      </c>
      <c r="CE27" s="620"/>
      <c r="CF27" s="620"/>
      <c r="CG27" s="620"/>
      <c r="CH27" s="620"/>
      <c r="CI27" s="620"/>
      <c r="CJ27" s="620"/>
      <c r="CK27" s="620"/>
      <c r="CL27" s="620"/>
      <c r="CM27" s="620"/>
      <c r="CN27" s="620"/>
      <c r="CO27" s="620"/>
      <c r="CP27" s="620"/>
      <c r="CQ27" s="621"/>
      <c r="CR27" s="622">
        <v>3337505</v>
      </c>
      <c r="CS27" s="632"/>
      <c r="CT27" s="632"/>
      <c r="CU27" s="632"/>
      <c r="CV27" s="632"/>
      <c r="CW27" s="632"/>
      <c r="CX27" s="632"/>
      <c r="CY27" s="633"/>
      <c r="CZ27" s="625">
        <v>34.1</v>
      </c>
      <c r="DA27" s="634"/>
      <c r="DB27" s="634"/>
      <c r="DC27" s="635"/>
      <c r="DD27" s="628">
        <v>710743</v>
      </c>
      <c r="DE27" s="632"/>
      <c r="DF27" s="632"/>
      <c r="DG27" s="632"/>
      <c r="DH27" s="632"/>
      <c r="DI27" s="632"/>
      <c r="DJ27" s="632"/>
      <c r="DK27" s="633"/>
      <c r="DL27" s="628">
        <v>689136</v>
      </c>
      <c r="DM27" s="632"/>
      <c r="DN27" s="632"/>
      <c r="DO27" s="632"/>
      <c r="DP27" s="632"/>
      <c r="DQ27" s="632"/>
      <c r="DR27" s="632"/>
      <c r="DS27" s="632"/>
      <c r="DT27" s="632"/>
      <c r="DU27" s="632"/>
      <c r="DV27" s="633"/>
      <c r="DW27" s="625">
        <v>14.3</v>
      </c>
      <c r="DX27" s="634"/>
      <c r="DY27" s="634"/>
      <c r="DZ27" s="634"/>
      <c r="EA27" s="634"/>
      <c r="EB27" s="634"/>
      <c r="EC27" s="656"/>
    </row>
    <row r="28" spans="2:133" ht="11.25" customHeight="1" x14ac:dyDescent="0.15">
      <c r="B28" s="619" t="s">
        <v>299</v>
      </c>
      <c r="C28" s="620"/>
      <c r="D28" s="620"/>
      <c r="E28" s="620"/>
      <c r="F28" s="620"/>
      <c r="G28" s="620"/>
      <c r="H28" s="620"/>
      <c r="I28" s="620"/>
      <c r="J28" s="620"/>
      <c r="K28" s="620"/>
      <c r="L28" s="620"/>
      <c r="M28" s="620"/>
      <c r="N28" s="620"/>
      <c r="O28" s="620"/>
      <c r="P28" s="620"/>
      <c r="Q28" s="621"/>
      <c r="R28" s="622">
        <v>2396</v>
      </c>
      <c r="S28" s="623"/>
      <c r="T28" s="623"/>
      <c r="U28" s="623"/>
      <c r="V28" s="623"/>
      <c r="W28" s="623"/>
      <c r="X28" s="623"/>
      <c r="Y28" s="624"/>
      <c r="Z28" s="648">
        <v>0</v>
      </c>
      <c r="AA28" s="648"/>
      <c r="AB28" s="648"/>
      <c r="AC28" s="648"/>
      <c r="AD28" s="649">
        <v>2396</v>
      </c>
      <c r="AE28" s="649"/>
      <c r="AF28" s="649"/>
      <c r="AG28" s="649"/>
      <c r="AH28" s="649"/>
      <c r="AI28" s="649"/>
      <c r="AJ28" s="649"/>
      <c r="AK28" s="649"/>
      <c r="AL28" s="625">
        <v>0.1</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300</v>
      </c>
      <c r="CE28" s="620"/>
      <c r="CF28" s="620"/>
      <c r="CG28" s="620"/>
      <c r="CH28" s="620"/>
      <c r="CI28" s="620"/>
      <c r="CJ28" s="620"/>
      <c r="CK28" s="620"/>
      <c r="CL28" s="620"/>
      <c r="CM28" s="620"/>
      <c r="CN28" s="620"/>
      <c r="CO28" s="620"/>
      <c r="CP28" s="620"/>
      <c r="CQ28" s="621"/>
      <c r="CR28" s="622">
        <v>582455</v>
      </c>
      <c r="CS28" s="623"/>
      <c r="CT28" s="623"/>
      <c r="CU28" s="623"/>
      <c r="CV28" s="623"/>
      <c r="CW28" s="623"/>
      <c r="CX28" s="623"/>
      <c r="CY28" s="624"/>
      <c r="CZ28" s="625">
        <v>6</v>
      </c>
      <c r="DA28" s="634"/>
      <c r="DB28" s="634"/>
      <c r="DC28" s="635"/>
      <c r="DD28" s="628">
        <v>562948</v>
      </c>
      <c r="DE28" s="623"/>
      <c r="DF28" s="623"/>
      <c r="DG28" s="623"/>
      <c r="DH28" s="623"/>
      <c r="DI28" s="623"/>
      <c r="DJ28" s="623"/>
      <c r="DK28" s="624"/>
      <c r="DL28" s="628">
        <v>562948</v>
      </c>
      <c r="DM28" s="623"/>
      <c r="DN28" s="623"/>
      <c r="DO28" s="623"/>
      <c r="DP28" s="623"/>
      <c r="DQ28" s="623"/>
      <c r="DR28" s="623"/>
      <c r="DS28" s="623"/>
      <c r="DT28" s="623"/>
      <c r="DU28" s="623"/>
      <c r="DV28" s="624"/>
      <c r="DW28" s="625">
        <v>11.7</v>
      </c>
      <c r="DX28" s="634"/>
      <c r="DY28" s="634"/>
      <c r="DZ28" s="634"/>
      <c r="EA28" s="634"/>
      <c r="EB28" s="634"/>
      <c r="EC28" s="656"/>
    </row>
    <row r="29" spans="2:133" ht="11.25" customHeight="1" x14ac:dyDescent="0.15">
      <c r="B29" s="619" t="s">
        <v>301</v>
      </c>
      <c r="C29" s="620"/>
      <c r="D29" s="620"/>
      <c r="E29" s="620"/>
      <c r="F29" s="620"/>
      <c r="G29" s="620"/>
      <c r="H29" s="620"/>
      <c r="I29" s="620"/>
      <c r="J29" s="620"/>
      <c r="K29" s="620"/>
      <c r="L29" s="620"/>
      <c r="M29" s="620"/>
      <c r="N29" s="620"/>
      <c r="O29" s="620"/>
      <c r="P29" s="620"/>
      <c r="Q29" s="621"/>
      <c r="R29" s="622">
        <v>63873</v>
      </c>
      <c r="S29" s="623"/>
      <c r="T29" s="623"/>
      <c r="U29" s="623"/>
      <c r="V29" s="623"/>
      <c r="W29" s="623"/>
      <c r="X29" s="623"/>
      <c r="Y29" s="624"/>
      <c r="Z29" s="648">
        <v>0.6</v>
      </c>
      <c r="AA29" s="648"/>
      <c r="AB29" s="648"/>
      <c r="AC29" s="648"/>
      <c r="AD29" s="649" t="s">
        <v>128</v>
      </c>
      <c r="AE29" s="649"/>
      <c r="AF29" s="649"/>
      <c r="AG29" s="649"/>
      <c r="AH29" s="649"/>
      <c r="AI29" s="649"/>
      <c r="AJ29" s="649"/>
      <c r="AK29" s="649"/>
      <c r="AL29" s="625" t="s">
        <v>128</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302</v>
      </c>
      <c r="CE29" s="643"/>
      <c r="CF29" s="619" t="s">
        <v>70</v>
      </c>
      <c r="CG29" s="620"/>
      <c r="CH29" s="620"/>
      <c r="CI29" s="620"/>
      <c r="CJ29" s="620"/>
      <c r="CK29" s="620"/>
      <c r="CL29" s="620"/>
      <c r="CM29" s="620"/>
      <c r="CN29" s="620"/>
      <c r="CO29" s="620"/>
      <c r="CP29" s="620"/>
      <c r="CQ29" s="621"/>
      <c r="CR29" s="622">
        <v>582391</v>
      </c>
      <c r="CS29" s="632"/>
      <c r="CT29" s="632"/>
      <c r="CU29" s="632"/>
      <c r="CV29" s="632"/>
      <c r="CW29" s="632"/>
      <c r="CX29" s="632"/>
      <c r="CY29" s="633"/>
      <c r="CZ29" s="625">
        <v>6</v>
      </c>
      <c r="DA29" s="634"/>
      <c r="DB29" s="634"/>
      <c r="DC29" s="635"/>
      <c r="DD29" s="628">
        <v>562884</v>
      </c>
      <c r="DE29" s="632"/>
      <c r="DF29" s="632"/>
      <c r="DG29" s="632"/>
      <c r="DH29" s="632"/>
      <c r="DI29" s="632"/>
      <c r="DJ29" s="632"/>
      <c r="DK29" s="633"/>
      <c r="DL29" s="628">
        <v>562884</v>
      </c>
      <c r="DM29" s="632"/>
      <c r="DN29" s="632"/>
      <c r="DO29" s="632"/>
      <c r="DP29" s="632"/>
      <c r="DQ29" s="632"/>
      <c r="DR29" s="632"/>
      <c r="DS29" s="632"/>
      <c r="DT29" s="632"/>
      <c r="DU29" s="632"/>
      <c r="DV29" s="633"/>
      <c r="DW29" s="625">
        <v>11.7</v>
      </c>
      <c r="DX29" s="634"/>
      <c r="DY29" s="634"/>
      <c r="DZ29" s="634"/>
      <c r="EA29" s="634"/>
      <c r="EB29" s="634"/>
      <c r="EC29" s="656"/>
    </row>
    <row r="30" spans="2:133" ht="11.25" customHeight="1" x14ac:dyDescent="0.15">
      <c r="B30" s="619" t="s">
        <v>303</v>
      </c>
      <c r="C30" s="620"/>
      <c r="D30" s="620"/>
      <c r="E30" s="620"/>
      <c r="F30" s="620"/>
      <c r="G30" s="620"/>
      <c r="H30" s="620"/>
      <c r="I30" s="620"/>
      <c r="J30" s="620"/>
      <c r="K30" s="620"/>
      <c r="L30" s="620"/>
      <c r="M30" s="620"/>
      <c r="N30" s="620"/>
      <c r="O30" s="620"/>
      <c r="P30" s="620"/>
      <c r="Q30" s="621"/>
      <c r="R30" s="622">
        <v>39573</v>
      </c>
      <c r="S30" s="623"/>
      <c r="T30" s="623"/>
      <c r="U30" s="623"/>
      <c r="V30" s="623"/>
      <c r="W30" s="623"/>
      <c r="X30" s="623"/>
      <c r="Y30" s="624"/>
      <c r="Z30" s="648">
        <v>0.4</v>
      </c>
      <c r="AA30" s="648"/>
      <c r="AB30" s="648"/>
      <c r="AC30" s="648"/>
      <c r="AD30" s="649">
        <v>119</v>
      </c>
      <c r="AE30" s="649"/>
      <c r="AF30" s="649"/>
      <c r="AG30" s="649"/>
      <c r="AH30" s="649"/>
      <c r="AI30" s="649"/>
      <c r="AJ30" s="649"/>
      <c r="AK30" s="649"/>
      <c r="AL30" s="625">
        <v>0</v>
      </c>
      <c r="AM30" s="626"/>
      <c r="AN30" s="626"/>
      <c r="AO30" s="650"/>
      <c r="AP30" s="675" t="s">
        <v>221</v>
      </c>
      <c r="AQ30" s="676"/>
      <c r="AR30" s="676"/>
      <c r="AS30" s="676"/>
      <c r="AT30" s="676"/>
      <c r="AU30" s="676"/>
      <c r="AV30" s="676"/>
      <c r="AW30" s="676"/>
      <c r="AX30" s="676"/>
      <c r="AY30" s="676"/>
      <c r="AZ30" s="676"/>
      <c r="BA30" s="676"/>
      <c r="BB30" s="676"/>
      <c r="BC30" s="676"/>
      <c r="BD30" s="676"/>
      <c r="BE30" s="676"/>
      <c r="BF30" s="677"/>
      <c r="BG30" s="675" t="s">
        <v>304</v>
      </c>
      <c r="BH30" s="692"/>
      <c r="BI30" s="692"/>
      <c r="BJ30" s="692"/>
      <c r="BK30" s="692"/>
      <c r="BL30" s="692"/>
      <c r="BM30" s="692"/>
      <c r="BN30" s="692"/>
      <c r="BO30" s="692"/>
      <c r="BP30" s="692"/>
      <c r="BQ30" s="693"/>
      <c r="BR30" s="675" t="s">
        <v>305</v>
      </c>
      <c r="BS30" s="692"/>
      <c r="BT30" s="692"/>
      <c r="BU30" s="692"/>
      <c r="BV30" s="692"/>
      <c r="BW30" s="692"/>
      <c r="BX30" s="692"/>
      <c r="BY30" s="692"/>
      <c r="BZ30" s="692"/>
      <c r="CA30" s="692"/>
      <c r="CB30" s="693"/>
      <c r="CD30" s="644"/>
      <c r="CE30" s="645"/>
      <c r="CF30" s="619" t="s">
        <v>306</v>
      </c>
      <c r="CG30" s="620"/>
      <c r="CH30" s="620"/>
      <c r="CI30" s="620"/>
      <c r="CJ30" s="620"/>
      <c r="CK30" s="620"/>
      <c r="CL30" s="620"/>
      <c r="CM30" s="620"/>
      <c r="CN30" s="620"/>
      <c r="CO30" s="620"/>
      <c r="CP30" s="620"/>
      <c r="CQ30" s="621"/>
      <c r="CR30" s="622">
        <v>538366</v>
      </c>
      <c r="CS30" s="623"/>
      <c r="CT30" s="623"/>
      <c r="CU30" s="623"/>
      <c r="CV30" s="623"/>
      <c r="CW30" s="623"/>
      <c r="CX30" s="623"/>
      <c r="CY30" s="624"/>
      <c r="CZ30" s="625">
        <v>5.5</v>
      </c>
      <c r="DA30" s="634"/>
      <c r="DB30" s="634"/>
      <c r="DC30" s="635"/>
      <c r="DD30" s="628">
        <v>518859</v>
      </c>
      <c r="DE30" s="623"/>
      <c r="DF30" s="623"/>
      <c r="DG30" s="623"/>
      <c r="DH30" s="623"/>
      <c r="DI30" s="623"/>
      <c r="DJ30" s="623"/>
      <c r="DK30" s="624"/>
      <c r="DL30" s="628">
        <v>518859</v>
      </c>
      <c r="DM30" s="623"/>
      <c r="DN30" s="623"/>
      <c r="DO30" s="623"/>
      <c r="DP30" s="623"/>
      <c r="DQ30" s="623"/>
      <c r="DR30" s="623"/>
      <c r="DS30" s="623"/>
      <c r="DT30" s="623"/>
      <c r="DU30" s="623"/>
      <c r="DV30" s="624"/>
      <c r="DW30" s="625">
        <v>10.8</v>
      </c>
      <c r="DX30" s="634"/>
      <c r="DY30" s="634"/>
      <c r="DZ30" s="634"/>
      <c r="EA30" s="634"/>
      <c r="EB30" s="634"/>
      <c r="EC30" s="656"/>
    </row>
    <row r="31" spans="2:133" ht="11.25" customHeight="1" x14ac:dyDescent="0.15">
      <c r="B31" s="619" t="s">
        <v>307</v>
      </c>
      <c r="C31" s="620"/>
      <c r="D31" s="620"/>
      <c r="E31" s="620"/>
      <c r="F31" s="620"/>
      <c r="G31" s="620"/>
      <c r="H31" s="620"/>
      <c r="I31" s="620"/>
      <c r="J31" s="620"/>
      <c r="K31" s="620"/>
      <c r="L31" s="620"/>
      <c r="M31" s="620"/>
      <c r="N31" s="620"/>
      <c r="O31" s="620"/>
      <c r="P31" s="620"/>
      <c r="Q31" s="621"/>
      <c r="R31" s="622">
        <v>11472</v>
      </c>
      <c r="S31" s="623"/>
      <c r="T31" s="623"/>
      <c r="U31" s="623"/>
      <c r="V31" s="623"/>
      <c r="W31" s="623"/>
      <c r="X31" s="623"/>
      <c r="Y31" s="624"/>
      <c r="Z31" s="648">
        <v>0.1</v>
      </c>
      <c r="AA31" s="648"/>
      <c r="AB31" s="648"/>
      <c r="AC31" s="648"/>
      <c r="AD31" s="649">
        <v>189</v>
      </c>
      <c r="AE31" s="649"/>
      <c r="AF31" s="649"/>
      <c r="AG31" s="649"/>
      <c r="AH31" s="649"/>
      <c r="AI31" s="649"/>
      <c r="AJ31" s="649"/>
      <c r="AK31" s="649"/>
      <c r="AL31" s="625">
        <v>0</v>
      </c>
      <c r="AM31" s="626"/>
      <c r="AN31" s="626"/>
      <c r="AO31" s="650"/>
      <c r="AP31" s="687" t="s">
        <v>308</v>
      </c>
      <c r="AQ31" s="688"/>
      <c r="AR31" s="688"/>
      <c r="AS31" s="688"/>
      <c r="AT31" s="689" t="s">
        <v>309</v>
      </c>
      <c r="AU31" s="356"/>
      <c r="AV31" s="356"/>
      <c r="AW31" s="356"/>
      <c r="AX31" s="672" t="s">
        <v>188</v>
      </c>
      <c r="AY31" s="673"/>
      <c r="AZ31" s="673"/>
      <c r="BA31" s="673"/>
      <c r="BB31" s="673"/>
      <c r="BC31" s="673"/>
      <c r="BD31" s="673"/>
      <c r="BE31" s="673"/>
      <c r="BF31" s="674"/>
      <c r="BG31" s="683">
        <v>99.4</v>
      </c>
      <c r="BH31" s="684"/>
      <c r="BI31" s="684"/>
      <c r="BJ31" s="684"/>
      <c r="BK31" s="684"/>
      <c r="BL31" s="684"/>
      <c r="BM31" s="685">
        <v>98.5</v>
      </c>
      <c r="BN31" s="684"/>
      <c r="BO31" s="684"/>
      <c r="BP31" s="684"/>
      <c r="BQ31" s="686"/>
      <c r="BR31" s="683">
        <v>98.9</v>
      </c>
      <c r="BS31" s="684"/>
      <c r="BT31" s="684"/>
      <c r="BU31" s="684"/>
      <c r="BV31" s="684"/>
      <c r="BW31" s="684"/>
      <c r="BX31" s="685">
        <v>98.2</v>
      </c>
      <c r="BY31" s="684"/>
      <c r="BZ31" s="684"/>
      <c r="CA31" s="684"/>
      <c r="CB31" s="686"/>
      <c r="CD31" s="644"/>
      <c r="CE31" s="645"/>
      <c r="CF31" s="619" t="s">
        <v>310</v>
      </c>
      <c r="CG31" s="620"/>
      <c r="CH31" s="620"/>
      <c r="CI31" s="620"/>
      <c r="CJ31" s="620"/>
      <c r="CK31" s="620"/>
      <c r="CL31" s="620"/>
      <c r="CM31" s="620"/>
      <c r="CN31" s="620"/>
      <c r="CO31" s="620"/>
      <c r="CP31" s="620"/>
      <c r="CQ31" s="621"/>
      <c r="CR31" s="622">
        <v>44025</v>
      </c>
      <c r="CS31" s="632"/>
      <c r="CT31" s="632"/>
      <c r="CU31" s="632"/>
      <c r="CV31" s="632"/>
      <c r="CW31" s="632"/>
      <c r="CX31" s="632"/>
      <c r="CY31" s="633"/>
      <c r="CZ31" s="625">
        <v>0.5</v>
      </c>
      <c r="DA31" s="634"/>
      <c r="DB31" s="634"/>
      <c r="DC31" s="635"/>
      <c r="DD31" s="628">
        <v>44025</v>
      </c>
      <c r="DE31" s="632"/>
      <c r="DF31" s="632"/>
      <c r="DG31" s="632"/>
      <c r="DH31" s="632"/>
      <c r="DI31" s="632"/>
      <c r="DJ31" s="632"/>
      <c r="DK31" s="633"/>
      <c r="DL31" s="628">
        <v>44025</v>
      </c>
      <c r="DM31" s="632"/>
      <c r="DN31" s="632"/>
      <c r="DO31" s="632"/>
      <c r="DP31" s="632"/>
      <c r="DQ31" s="632"/>
      <c r="DR31" s="632"/>
      <c r="DS31" s="632"/>
      <c r="DT31" s="632"/>
      <c r="DU31" s="632"/>
      <c r="DV31" s="633"/>
      <c r="DW31" s="625">
        <v>0.9</v>
      </c>
      <c r="DX31" s="634"/>
      <c r="DY31" s="634"/>
      <c r="DZ31" s="634"/>
      <c r="EA31" s="634"/>
      <c r="EB31" s="634"/>
      <c r="EC31" s="656"/>
    </row>
    <row r="32" spans="2:133" ht="11.25" customHeight="1" x14ac:dyDescent="0.15">
      <c r="B32" s="619" t="s">
        <v>311</v>
      </c>
      <c r="C32" s="620"/>
      <c r="D32" s="620"/>
      <c r="E32" s="620"/>
      <c r="F32" s="620"/>
      <c r="G32" s="620"/>
      <c r="H32" s="620"/>
      <c r="I32" s="620"/>
      <c r="J32" s="620"/>
      <c r="K32" s="620"/>
      <c r="L32" s="620"/>
      <c r="M32" s="620"/>
      <c r="N32" s="620"/>
      <c r="O32" s="620"/>
      <c r="P32" s="620"/>
      <c r="Q32" s="621"/>
      <c r="R32" s="622">
        <v>3014861</v>
      </c>
      <c r="S32" s="623"/>
      <c r="T32" s="623"/>
      <c r="U32" s="623"/>
      <c r="V32" s="623"/>
      <c r="W32" s="623"/>
      <c r="X32" s="623"/>
      <c r="Y32" s="624"/>
      <c r="Z32" s="648">
        <v>29.4</v>
      </c>
      <c r="AA32" s="648"/>
      <c r="AB32" s="648"/>
      <c r="AC32" s="648"/>
      <c r="AD32" s="649" t="s">
        <v>128</v>
      </c>
      <c r="AE32" s="649"/>
      <c r="AF32" s="649"/>
      <c r="AG32" s="649"/>
      <c r="AH32" s="649"/>
      <c r="AI32" s="649"/>
      <c r="AJ32" s="649"/>
      <c r="AK32" s="649"/>
      <c r="AL32" s="625" t="s">
        <v>128</v>
      </c>
      <c r="AM32" s="626"/>
      <c r="AN32" s="626"/>
      <c r="AO32" s="650"/>
      <c r="AP32" s="662"/>
      <c r="AQ32" s="663"/>
      <c r="AR32" s="663"/>
      <c r="AS32" s="663"/>
      <c r="AT32" s="690"/>
      <c r="AU32" s="211" t="s">
        <v>312</v>
      </c>
      <c r="AX32" s="619" t="s">
        <v>313</v>
      </c>
      <c r="AY32" s="620"/>
      <c r="AZ32" s="620"/>
      <c r="BA32" s="620"/>
      <c r="BB32" s="620"/>
      <c r="BC32" s="620"/>
      <c r="BD32" s="620"/>
      <c r="BE32" s="620"/>
      <c r="BF32" s="621"/>
      <c r="BG32" s="682">
        <v>99.4</v>
      </c>
      <c r="BH32" s="632"/>
      <c r="BI32" s="632"/>
      <c r="BJ32" s="632"/>
      <c r="BK32" s="632"/>
      <c r="BL32" s="632"/>
      <c r="BM32" s="626">
        <v>98.6</v>
      </c>
      <c r="BN32" s="632"/>
      <c r="BO32" s="632"/>
      <c r="BP32" s="632"/>
      <c r="BQ32" s="660"/>
      <c r="BR32" s="682">
        <v>98.5</v>
      </c>
      <c r="BS32" s="632"/>
      <c r="BT32" s="632"/>
      <c r="BU32" s="632"/>
      <c r="BV32" s="632"/>
      <c r="BW32" s="632"/>
      <c r="BX32" s="626">
        <v>98</v>
      </c>
      <c r="BY32" s="632"/>
      <c r="BZ32" s="632"/>
      <c r="CA32" s="632"/>
      <c r="CB32" s="660"/>
      <c r="CD32" s="646"/>
      <c r="CE32" s="647"/>
      <c r="CF32" s="619" t="s">
        <v>314</v>
      </c>
      <c r="CG32" s="620"/>
      <c r="CH32" s="620"/>
      <c r="CI32" s="620"/>
      <c r="CJ32" s="620"/>
      <c r="CK32" s="620"/>
      <c r="CL32" s="620"/>
      <c r="CM32" s="620"/>
      <c r="CN32" s="620"/>
      <c r="CO32" s="620"/>
      <c r="CP32" s="620"/>
      <c r="CQ32" s="621"/>
      <c r="CR32" s="622">
        <v>64</v>
      </c>
      <c r="CS32" s="623"/>
      <c r="CT32" s="623"/>
      <c r="CU32" s="623"/>
      <c r="CV32" s="623"/>
      <c r="CW32" s="623"/>
      <c r="CX32" s="623"/>
      <c r="CY32" s="624"/>
      <c r="CZ32" s="625">
        <v>0</v>
      </c>
      <c r="DA32" s="634"/>
      <c r="DB32" s="634"/>
      <c r="DC32" s="635"/>
      <c r="DD32" s="628">
        <v>64</v>
      </c>
      <c r="DE32" s="623"/>
      <c r="DF32" s="623"/>
      <c r="DG32" s="623"/>
      <c r="DH32" s="623"/>
      <c r="DI32" s="623"/>
      <c r="DJ32" s="623"/>
      <c r="DK32" s="624"/>
      <c r="DL32" s="628">
        <v>64</v>
      </c>
      <c r="DM32" s="623"/>
      <c r="DN32" s="623"/>
      <c r="DO32" s="623"/>
      <c r="DP32" s="623"/>
      <c r="DQ32" s="623"/>
      <c r="DR32" s="623"/>
      <c r="DS32" s="623"/>
      <c r="DT32" s="623"/>
      <c r="DU32" s="623"/>
      <c r="DV32" s="624"/>
      <c r="DW32" s="625">
        <v>0</v>
      </c>
      <c r="DX32" s="634"/>
      <c r="DY32" s="634"/>
      <c r="DZ32" s="634"/>
      <c r="EA32" s="634"/>
      <c r="EB32" s="634"/>
      <c r="EC32" s="656"/>
    </row>
    <row r="33" spans="2:133" ht="11.25" customHeight="1" x14ac:dyDescent="0.15">
      <c r="B33" s="679" t="s">
        <v>315</v>
      </c>
      <c r="C33" s="680"/>
      <c r="D33" s="680"/>
      <c r="E33" s="680"/>
      <c r="F33" s="680"/>
      <c r="G33" s="680"/>
      <c r="H33" s="680"/>
      <c r="I33" s="680"/>
      <c r="J33" s="680"/>
      <c r="K33" s="680"/>
      <c r="L33" s="680"/>
      <c r="M33" s="680"/>
      <c r="N33" s="680"/>
      <c r="O33" s="680"/>
      <c r="P33" s="680"/>
      <c r="Q33" s="681"/>
      <c r="R33" s="622" t="s">
        <v>128</v>
      </c>
      <c r="S33" s="623"/>
      <c r="T33" s="623"/>
      <c r="U33" s="623"/>
      <c r="V33" s="623"/>
      <c r="W33" s="623"/>
      <c r="X33" s="623"/>
      <c r="Y33" s="624"/>
      <c r="Z33" s="648" t="s">
        <v>128</v>
      </c>
      <c r="AA33" s="648"/>
      <c r="AB33" s="648"/>
      <c r="AC33" s="648"/>
      <c r="AD33" s="649" t="s">
        <v>128</v>
      </c>
      <c r="AE33" s="649"/>
      <c r="AF33" s="649"/>
      <c r="AG33" s="649"/>
      <c r="AH33" s="649"/>
      <c r="AI33" s="649"/>
      <c r="AJ33" s="649"/>
      <c r="AK33" s="649"/>
      <c r="AL33" s="625" t="s">
        <v>128</v>
      </c>
      <c r="AM33" s="626"/>
      <c r="AN33" s="626"/>
      <c r="AO33" s="650"/>
      <c r="AP33" s="664"/>
      <c r="AQ33" s="665"/>
      <c r="AR33" s="665"/>
      <c r="AS33" s="665"/>
      <c r="AT33" s="691"/>
      <c r="AU33" s="355"/>
      <c r="AV33" s="355"/>
      <c r="AW33" s="355"/>
      <c r="AX33" s="599" t="s">
        <v>316</v>
      </c>
      <c r="AY33" s="600"/>
      <c r="AZ33" s="600"/>
      <c r="BA33" s="600"/>
      <c r="BB33" s="600"/>
      <c r="BC33" s="600"/>
      <c r="BD33" s="600"/>
      <c r="BE33" s="600"/>
      <c r="BF33" s="601"/>
      <c r="BG33" s="678">
        <v>99.3</v>
      </c>
      <c r="BH33" s="603"/>
      <c r="BI33" s="603"/>
      <c r="BJ33" s="603"/>
      <c r="BK33" s="603"/>
      <c r="BL33" s="603"/>
      <c r="BM33" s="640">
        <v>98.3</v>
      </c>
      <c r="BN33" s="603"/>
      <c r="BO33" s="603"/>
      <c r="BP33" s="603"/>
      <c r="BQ33" s="651"/>
      <c r="BR33" s="678">
        <v>99.1</v>
      </c>
      <c r="BS33" s="603"/>
      <c r="BT33" s="603"/>
      <c r="BU33" s="603"/>
      <c r="BV33" s="603"/>
      <c r="BW33" s="603"/>
      <c r="BX33" s="640">
        <v>98.3</v>
      </c>
      <c r="BY33" s="603"/>
      <c r="BZ33" s="603"/>
      <c r="CA33" s="603"/>
      <c r="CB33" s="651"/>
      <c r="CD33" s="619" t="s">
        <v>317</v>
      </c>
      <c r="CE33" s="620"/>
      <c r="CF33" s="620"/>
      <c r="CG33" s="620"/>
      <c r="CH33" s="620"/>
      <c r="CI33" s="620"/>
      <c r="CJ33" s="620"/>
      <c r="CK33" s="620"/>
      <c r="CL33" s="620"/>
      <c r="CM33" s="620"/>
      <c r="CN33" s="620"/>
      <c r="CO33" s="620"/>
      <c r="CP33" s="620"/>
      <c r="CQ33" s="621"/>
      <c r="CR33" s="622">
        <v>3320484</v>
      </c>
      <c r="CS33" s="632"/>
      <c r="CT33" s="632"/>
      <c r="CU33" s="632"/>
      <c r="CV33" s="632"/>
      <c r="CW33" s="632"/>
      <c r="CX33" s="632"/>
      <c r="CY33" s="633"/>
      <c r="CZ33" s="625">
        <v>34</v>
      </c>
      <c r="DA33" s="634"/>
      <c r="DB33" s="634"/>
      <c r="DC33" s="635"/>
      <c r="DD33" s="628">
        <v>2515825</v>
      </c>
      <c r="DE33" s="632"/>
      <c r="DF33" s="632"/>
      <c r="DG33" s="632"/>
      <c r="DH33" s="632"/>
      <c r="DI33" s="632"/>
      <c r="DJ33" s="632"/>
      <c r="DK33" s="633"/>
      <c r="DL33" s="628">
        <v>1809893</v>
      </c>
      <c r="DM33" s="632"/>
      <c r="DN33" s="632"/>
      <c r="DO33" s="632"/>
      <c r="DP33" s="632"/>
      <c r="DQ33" s="632"/>
      <c r="DR33" s="632"/>
      <c r="DS33" s="632"/>
      <c r="DT33" s="632"/>
      <c r="DU33" s="632"/>
      <c r="DV33" s="633"/>
      <c r="DW33" s="625">
        <v>37.6</v>
      </c>
      <c r="DX33" s="634"/>
      <c r="DY33" s="634"/>
      <c r="DZ33" s="634"/>
      <c r="EA33" s="634"/>
      <c r="EB33" s="634"/>
      <c r="EC33" s="656"/>
    </row>
    <row r="34" spans="2:133" ht="11.25" customHeight="1" x14ac:dyDescent="0.15">
      <c r="B34" s="619" t="s">
        <v>318</v>
      </c>
      <c r="C34" s="620"/>
      <c r="D34" s="620"/>
      <c r="E34" s="620"/>
      <c r="F34" s="620"/>
      <c r="G34" s="620"/>
      <c r="H34" s="620"/>
      <c r="I34" s="620"/>
      <c r="J34" s="620"/>
      <c r="K34" s="620"/>
      <c r="L34" s="620"/>
      <c r="M34" s="620"/>
      <c r="N34" s="620"/>
      <c r="O34" s="620"/>
      <c r="P34" s="620"/>
      <c r="Q34" s="621"/>
      <c r="R34" s="622">
        <v>1170076</v>
      </c>
      <c r="S34" s="623"/>
      <c r="T34" s="623"/>
      <c r="U34" s="623"/>
      <c r="V34" s="623"/>
      <c r="W34" s="623"/>
      <c r="X34" s="623"/>
      <c r="Y34" s="624"/>
      <c r="Z34" s="648">
        <v>11.4</v>
      </c>
      <c r="AA34" s="648"/>
      <c r="AB34" s="648"/>
      <c r="AC34" s="648"/>
      <c r="AD34" s="649" t="s">
        <v>128</v>
      </c>
      <c r="AE34" s="649"/>
      <c r="AF34" s="649"/>
      <c r="AG34" s="649"/>
      <c r="AH34" s="649"/>
      <c r="AI34" s="649"/>
      <c r="AJ34" s="649"/>
      <c r="AK34" s="649"/>
      <c r="AL34" s="625" t="s">
        <v>128</v>
      </c>
      <c r="AM34" s="626"/>
      <c r="AN34" s="626"/>
      <c r="AO34" s="65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319</v>
      </c>
      <c r="CE34" s="620"/>
      <c r="CF34" s="620"/>
      <c r="CG34" s="620"/>
      <c r="CH34" s="620"/>
      <c r="CI34" s="620"/>
      <c r="CJ34" s="620"/>
      <c r="CK34" s="620"/>
      <c r="CL34" s="620"/>
      <c r="CM34" s="620"/>
      <c r="CN34" s="620"/>
      <c r="CO34" s="620"/>
      <c r="CP34" s="620"/>
      <c r="CQ34" s="621"/>
      <c r="CR34" s="622">
        <v>1276408</v>
      </c>
      <c r="CS34" s="623"/>
      <c r="CT34" s="623"/>
      <c r="CU34" s="623"/>
      <c r="CV34" s="623"/>
      <c r="CW34" s="623"/>
      <c r="CX34" s="623"/>
      <c r="CY34" s="624"/>
      <c r="CZ34" s="625">
        <v>13.1</v>
      </c>
      <c r="DA34" s="634"/>
      <c r="DB34" s="634"/>
      <c r="DC34" s="635"/>
      <c r="DD34" s="628">
        <v>785002</v>
      </c>
      <c r="DE34" s="623"/>
      <c r="DF34" s="623"/>
      <c r="DG34" s="623"/>
      <c r="DH34" s="623"/>
      <c r="DI34" s="623"/>
      <c r="DJ34" s="623"/>
      <c r="DK34" s="624"/>
      <c r="DL34" s="628">
        <v>572999</v>
      </c>
      <c r="DM34" s="623"/>
      <c r="DN34" s="623"/>
      <c r="DO34" s="623"/>
      <c r="DP34" s="623"/>
      <c r="DQ34" s="623"/>
      <c r="DR34" s="623"/>
      <c r="DS34" s="623"/>
      <c r="DT34" s="623"/>
      <c r="DU34" s="623"/>
      <c r="DV34" s="624"/>
      <c r="DW34" s="625">
        <v>11.9</v>
      </c>
      <c r="DX34" s="634"/>
      <c r="DY34" s="634"/>
      <c r="DZ34" s="634"/>
      <c r="EA34" s="634"/>
      <c r="EB34" s="634"/>
      <c r="EC34" s="656"/>
    </row>
    <row r="35" spans="2:133" ht="11.25" customHeight="1" x14ac:dyDescent="0.15">
      <c r="B35" s="619" t="s">
        <v>320</v>
      </c>
      <c r="C35" s="620"/>
      <c r="D35" s="620"/>
      <c r="E35" s="620"/>
      <c r="F35" s="620"/>
      <c r="G35" s="620"/>
      <c r="H35" s="620"/>
      <c r="I35" s="620"/>
      <c r="J35" s="620"/>
      <c r="K35" s="620"/>
      <c r="L35" s="620"/>
      <c r="M35" s="620"/>
      <c r="N35" s="620"/>
      <c r="O35" s="620"/>
      <c r="P35" s="620"/>
      <c r="Q35" s="621"/>
      <c r="R35" s="622">
        <v>8036</v>
      </c>
      <c r="S35" s="623"/>
      <c r="T35" s="623"/>
      <c r="U35" s="623"/>
      <c r="V35" s="623"/>
      <c r="W35" s="623"/>
      <c r="X35" s="623"/>
      <c r="Y35" s="624"/>
      <c r="Z35" s="648">
        <v>0.1</v>
      </c>
      <c r="AA35" s="648"/>
      <c r="AB35" s="648"/>
      <c r="AC35" s="648"/>
      <c r="AD35" s="649">
        <v>3743</v>
      </c>
      <c r="AE35" s="649"/>
      <c r="AF35" s="649"/>
      <c r="AG35" s="649"/>
      <c r="AH35" s="649"/>
      <c r="AI35" s="649"/>
      <c r="AJ35" s="649"/>
      <c r="AK35" s="649"/>
      <c r="AL35" s="625">
        <v>0.1</v>
      </c>
      <c r="AM35" s="626"/>
      <c r="AN35" s="626"/>
      <c r="AO35" s="650"/>
      <c r="AP35" s="216"/>
      <c r="AQ35" s="675" t="s">
        <v>321</v>
      </c>
      <c r="AR35" s="676"/>
      <c r="AS35" s="676"/>
      <c r="AT35" s="676"/>
      <c r="AU35" s="676"/>
      <c r="AV35" s="676"/>
      <c r="AW35" s="676"/>
      <c r="AX35" s="676"/>
      <c r="AY35" s="676"/>
      <c r="AZ35" s="676"/>
      <c r="BA35" s="676"/>
      <c r="BB35" s="676"/>
      <c r="BC35" s="676"/>
      <c r="BD35" s="676"/>
      <c r="BE35" s="676"/>
      <c r="BF35" s="677"/>
      <c r="BG35" s="675" t="s">
        <v>322</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323</v>
      </c>
      <c r="CE35" s="620"/>
      <c r="CF35" s="620"/>
      <c r="CG35" s="620"/>
      <c r="CH35" s="620"/>
      <c r="CI35" s="620"/>
      <c r="CJ35" s="620"/>
      <c r="CK35" s="620"/>
      <c r="CL35" s="620"/>
      <c r="CM35" s="620"/>
      <c r="CN35" s="620"/>
      <c r="CO35" s="620"/>
      <c r="CP35" s="620"/>
      <c r="CQ35" s="621"/>
      <c r="CR35" s="622">
        <v>29937</v>
      </c>
      <c r="CS35" s="632"/>
      <c r="CT35" s="632"/>
      <c r="CU35" s="632"/>
      <c r="CV35" s="632"/>
      <c r="CW35" s="632"/>
      <c r="CX35" s="632"/>
      <c r="CY35" s="633"/>
      <c r="CZ35" s="625">
        <v>0.3</v>
      </c>
      <c r="DA35" s="634"/>
      <c r="DB35" s="634"/>
      <c r="DC35" s="635"/>
      <c r="DD35" s="628">
        <v>25558</v>
      </c>
      <c r="DE35" s="632"/>
      <c r="DF35" s="632"/>
      <c r="DG35" s="632"/>
      <c r="DH35" s="632"/>
      <c r="DI35" s="632"/>
      <c r="DJ35" s="632"/>
      <c r="DK35" s="633"/>
      <c r="DL35" s="628">
        <v>3049</v>
      </c>
      <c r="DM35" s="632"/>
      <c r="DN35" s="632"/>
      <c r="DO35" s="632"/>
      <c r="DP35" s="632"/>
      <c r="DQ35" s="632"/>
      <c r="DR35" s="632"/>
      <c r="DS35" s="632"/>
      <c r="DT35" s="632"/>
      <c r="DU35" s="632"/>
      <c r="DV35" s="633"/>
      <c r="DW35" s="625">
        <v>0.1</v>
      </c>
      <c r="DX35" s="634"/>
      <c r="DY35" s="634"/>
      <c r="DZ35" s="634"/>
      <c r="EA35" s="634"/>
      <c r="EB35" s="634"/>
      <c r="EC35" s="656"/>
    </row>
    <row r="36" spans="2:133" ht="11.25" customHeight="1" x14ac:dyDescent="0.15">
      <c r="B36" s="619" t="s">
        <v>324</v>
      </c>
      <c r="C36" s="620"/>
      <c r="D36" s="620"/>
      <c r="E36" s="620"/>
      <c r="F36" s="620"/>
      <c r="G36" s="620"/>
      <c r="H36" s="620"/>
      <c r="I36" s="620"/>
      <c r="J36" s="620"/>
      <c r="K36" s="620"/>
      <c r="L36" s="620"/>
      <c r="M36" s="620"/>
      <c r="N36" s="620"/>
      <c r="O36" s="620"/>
      <c r="P36" s="620"/>
      <c r="Q36" s="621"/>
      <c r="R36" s="622">
        <v>26612</v>
      </c>
      <c r="S36" s="623"/>
      <c r="T36" s="623"/>
      <c r="U36" s="623"/>
      <c r="V36" s="623"/>
      <c r="W36" s="623"/>
      <c r="X36" s="623"/>
      <c r="Y36" s="624"/>
      <c r="Z36" s="648">
        <v>0.3</v>
      </c>
      <c r="AA36" s="648"/>
      <c r="AB36" s="648"/>
      <c r="AC36" s="648"/>
      <c r="AD36" s="649" t="s">
        <v>128</v>
      </c>
      <c r="AE36" s="649"/>
      <c r="AF36" s="649"/>
      <c r="AG36" s="649"/>
      <c r="AH36" s="649"/>
      <c r="AI36" s="649"/>
      <c r="AJ36" s="649"/>
      <c r="AK36" s="649"/>
      <c r="AL36" s="625" t="s">
        <v>128</v>
      </c>
      <c r="AM36" s="626"/>
      <c r="AN36" s="626"/>
      <c r="AO36" s="650"/>
      <c r="AP36" s="216"/>
      <c r="AQ36" s="666" t="s">
        <v>325</v>
      </c>
      <c r="AR36" s="667"/>
      <c r="AS36" s="667"/>
      <c r="AT36" s="667"/>
      <c r="AU36" s="667"/>
      <c r="AV36" s="667"/>
      <c r="AW36" s="667"/>
      <c r="AX36" s="667"/>
      <c r="AY36" s="668"/>
      <c r="AZ36" s="669">
        <v>813832</v>
      </c>
      <c r="BA36" s="670"/>
      <c r="BB36" s="670"/>
      <c r="BC36" s="670"/>
      <c r="BD36" s="670"/>
      <c r="BE36" s="670"/>
      <c r="BF36" s="671"/>
      <c r="BG36" s="672" t="s">
        <v>326</v>
      </c>
      <c r="BH36" s="673"/>
      <c r="BI36" s="673"/>
      <c r="BJ36" s="673"/>
      <c r="BK36" s="673"/>
      <c r="BL36" s="673"/>
      <c r="BM36" s="673"/>
      <c r="BN36" s="673"/>
      <c r="BO36" s="673"/>
      <c r="BP36" s="673"/>
      <c r="BQ36" s="673"/>
      <c r="BR36" s="673"/>
      <c r="BS36" s="673"/>
      <c r="BT36" s="673"/>
      <c r="BU36" s="674"/>
      <c r="BV36" s="669">
        <v>2675</v>
      </c>
      <c r="BW36" s="670"/>
      <c r="BX36" s="670"/>
      <c r="BY36" s="670"/>
      <c r="BZ36" s="670"/>
      <c r="CA36" s="670"/>
      <c r="CB36" s="671"/>
      <c r="CD36" s="619" t="s">
        <v>327</v>
      </c>
      <c r="CE36" s="620"/>
      <c r="CF36" s="620"/>
      <c r="CG36" s="620"/>
      <c r="CH36" s="620"/>
      <c r="CI36" s="620"/>
      <c r="CJ36" s="620"/>
      <c r="CK36" s="620"/>
      <c r="CL36" s="620"/>
      <c r="CM36" s="620"/>
      <c r="CN36" s="620"/>
      <c r="CO36" s="620"/>
      <c r="CP36" s="620"/>
      <c r="CQ36" s="621"/>
      <c r="CR36" s="622">
        <v>1143571</v>
      </c>
      <c r="CS36" s="623"/>
      <c r="CT36" s="623"/>
      <c r="CU36" s="623"/>
      <c r="CV36" s="623"/>
      <c r="CW36" s="623"/>
      <c r="CX36" s="623"/>
      <c r="CY36" s="624"/>
      <c r="CZ36" s="625">
        <v>11.7</v>
      </c>
      <c r="DA36" s="634"/>
      <c r="DB36" s="634"/>
      <c r="DC36" s="635"/>
      <c r="DD36" s="628">
        <v>961625</v>
      </c>
      <c r="DE36" s="623"/>
      <c r="DF36" s="623"/>
      <c r="DG36" s="623"/>
      <c r="DH36" s="623"/>
      <c r="DI36" s="623"/>
      <c r="DJ36" s="623"/>
      <c r="DK36" s="624"/>
      <c r="DL36" s="628">
        <v>865101</v>
      </c>
      <c r="DM36" s="623"/>
      <c r="DN36" s="623"/>
      <c r="DO36" s="623"/>
      <c r="DP36" s="623"/>
      <c r="DQ36" s="623"/>
      <c r="DR36" s="623"/>
      <c r="DS36" s="623"/>
      <c r="DT36" s="623"/>
      <c r="DU36" s="623"/>
      <c r="DV36" s="624"/>
      <c r="DW36" s="625">
        <v>17.899999999999999</v>
      </c>
      <c r="DX36" s="634"/>
      <c r="DY36" s="634"/>
      <c r="DZ36" s="634"/>
      <c r="EA36" s="634"/>
      <c r="EB36" s="634"/>
      <c r="EC36" s="656"/>
    </row>
    <row r="37" spans="2:133" ht="11.25" customHeight="1" x14ac:dyDescent="0.15">
      <c r="B37" s="619" t="s">
        <v>328</v>
      </c>
      <c r="C37" s="620"/>
      <c r="D37" s="620"/>
      <c r="E37" s="620"/>
      <c r="F37" s="620"/>
      <c r="G37" s="620"/>
      <c r="H37" s="620"/>
      <c r="I37" s="620"/>
      <c r="J37" s="620"/>
      <c r="K37" s="620"/>
      <c r="L37" s="620"/>
      <c r="M37" s="620"/>
      <c r="N37" s="620"/>
      <c r="O37" s="620"/>
      <c r="P37" s="620"/>
      <c r="Q37" s="621"/>
      <c r="R37" s="622">
        <v>8874</v>
      </c>
      <c r="S37" s="623"/>
      <c r="T37" s="623"/>
      <c r="U37" s="623"/>
      <c r="V37" s="623"/>
      <c r="W37" s="623"/>
      <c r="X37" s="623"/>
      <c r="Y37" s="624"/>
      <c r="Z37" s="648">
        <v>0.1</v>
      </c>
      <c r="AA37" s="648"/>
      <c r="AB37" s="648"/>
      <c r="AC37" s="648"/>
      <c r="AD37" s="649" t="s">
        <v>128</v>
      </c>
      <c r="AE37" s="649"/>
      <c r="AF37" s="649"/>
      <c r="AG37" s="649"/>
      <c r="AH37" s="649"/>
      <c r="AI37" s="649"/>
      <c r="AJ37" s="649"/>
      <c r="AK37" s="649"/>
      <c r="AL37" s="625" t="s">
        <v>128</v>
      </c>
      <c r="AM37" s="626"/>
      <c r="AN37" s="626"/>
      <c r="AO37" s="650"/>
      <c r="AQ37" s="657" t="s">
        <v>329</v>
      </c>
      <c r="AR37" s="658"/>
      <c r="AS37" s="658"/>
      <c r="AT37" s="658"/>
      <c r="AU37" s="658"/>
      <c r="AV37" s="658"/>
      <c r="AW37" s="658"/>
      <c r="AX37" s="658"/>
      <c r="AY37" s="659"/>
      <c r="AZ37" s="622">
        <v>216106</v>
      </c>
      <c r="BA37" s="623"/>
      <c r="BB37" s="623"/>
      <c r="BC37" s="623"/>
      <c r="BD37" s="632"/>
      <c r="BE37" s="632"/>
      <c r="BF37" s="660"/>
      <c r="BG37" s="619" t="s">
        <v>330</v>
      </c>
      <c r="BH37" s="620"/>
      <c r="BI37" s="620"/>
      <c r="BJ37" s="620"/>
      <c r="BK37" s="620"/>
      <c r="BL37" s="620"/>
      <c r="BM37" s="620"/>
      <c r="BN37" s="620"/>
      <c r="BO37" s="620"/>
      <c r="BP37" s="620"/>
      <c r="BQ37" s="620"/>
      <c r="BR37" s="620"/>
      <c r="BS37" s="620"/>
      <c r="BT37" s="620"/>
      <c r="BU37" s="621"/>
      <c r="BV37" s="622">
        <v>-16825</v>
      </c>
      <c r="BW37" s="623"/>
      <c r="BX37" s="623"/>
      <c r="BY37" s="623"/>
      <c r="BZ37" s="623"/>
      <c r="CA37" s="623"/>
      <c r="CB37" s="661"/>
      <c r="CD37" s="619" t="s">
        <v>331</v>
      </c>
      <c r="CE37" s="620"/>
      <c r="CF37" s="620"/>
      <c r="CG37" s="620"/>
      <c r="CH37" s="620"/>
      <c r="CI37" s="620"/>
      <c r="CJ37" s="620"/>
      <c r="CK37" s="620"/>
      <c r="CL37" s="620"/>
      <c r="CM37" s="620"/>
      <c r="CN37" s="620"/>
      <c r="CO37" s="620"/>
      <c r="CP37" s="620"/>
      <c r="CQ37" s="621"/>
      <c r="CR37" s="622">
        <v>548768</v>
      </c>
      <c r="CS37" s="632"/>
      <c r="CT37" s="632"/>
      <c r="CU37" s="632"/>
      <c r="CV37" s="632"/>
      <c r="CW37" s="632"/>
      <c r="CX37" s="632"/>
      <c r="CY37" s="633"/>
      <c r="CZ37" s="625">
        <v>5.6</v>
      </c>
      <c r="DA37" s="634"/>
      <c r="DB37" s="634"/>
      <c r="DC37" s="635"/>
      <c r="DD37" s="628">
        <v>531156</v>
      </c>
      <c r="DE37" s="632"/>
      <c r="DF37" s="632"/>
      <c r="DG37" s="632"/>
      <c r="DH37" s="632"/>
      <c r="DI37" s="632"/>
      <c r="DJ37" s="632"/>
      <c r="DK37" s="633"/>
      <c r="DL37" s="628">
        <v>519463</v>
      </c>
      <c r="DM37" s="632"/>
      <c r="DN37" s="632"/>
      <c r="DO37" s="632"/>
      <c r="DP37" s="632"/>
      <c r="DQ37" s="632"/>
      <c r="DR37" s="632"/>
      <c r="DS37" s="632"/>
      <c r="DT37" s="632"/>
      <c r="DU37" s="632"/>
      <c r="DV37" s="633"/>
      <c r="DW37" s="625">
        <v>10.8</v>
      </c>
      <c r="DX37" s="634"/>
      <c r="DY37" s="634"/>
      <c r="DZ37" s="634"/>
      <c r="EA37" s="634"/>
      <c r="EB37" s="634"/>
      <c r="EC37" s="656"/>
    </row>
    <row r="38" spans="2:133" ht="11.25" customHeight="1" x14ac:dyDescent="0.15">
      <c r="B38" s="619" t="s">
        <v>332</v>
      </c>
      <c r="C38" s="620"/>
      <c r="D38" s="620"/>
      <c r="E38" s="620"/>
      <c r="F38" s="620"/>
      <c r="G38" s="620"/>
      <c r="H38" s="620"/>
      <c r="I38" s="620"/>
      <c r="J38" s="620"/>
      <c r="K38" s="620"/>
      <c r="L38" s="620"/>
      <c r="M38" s="620"/>
      <c r="N38" s="620"/>
      <c r="O38" s="620"/>
      <c r="P38" s="620"/>
      <c r="Q38" s="621"/>
      <c r="R38" s="622">
        <v>235009</v>
      </c>
      <c r="S38" s="623"/>
      <c r="T38" s="623"/>
      <c r="U38" s="623"/>
      <c r="V38" s="623"/>
      <c r="W38" s="623"/>
      <c r="X38" s="623"/>
      <c r="Y38" s="624"/>
      <c r="Z38" s="648">
        <v>2.2999999999999998</v>
      </c>
      <c r="AA38" s="648"/>
      <c r="AB38" s="648"/>
      <c r="AC38" s="648"/>
      <c r="AD38" s="649" t="s">
        <v>128</v>
      </c>
      <c r="AE38" s="649"/>
      <c r="AF38" s="649"/>
      <c r="AG38" s="649"/>
      <c r="AH38" s="649"/>
      <c r="AI38" s="649"/>
      <c r="AJ38" s="649"/>
      <c r="AK38" s="649"/>
      <c r="AL38" s="625" t="s">
        <v>128</v>
      </c>
      <c r="AM38" s="626"/>
      <c r="AN38" s="626"/>
      <c r="AO38" s="650"/>
      <c r="AQ38" s="657" t="s">
        <v>333</v>
      </c>
      <c r="AR38" s="658"/>
      <c r="AS38" s="658"/>
      <c r="AT38" s="658"/>
      <c r="AU38" s="658"/>
      <c r="AV38" s="658"/>
      <c r="AW38" s="658"/>
      <c r="AX38" s="658"/>
      <c r="AY38" s="659"/>
      <c r="AZ38" s="622">
        <v>876</v>
      </c>
      <c r="BA38" s="623"/>
      <c r="BB38" s="623"/>
      <c r="BC38" s="623"/>
      <c r="BD38" s="632"/>
      <c r="BE38" s="632"/>
      <c r="BF38" s="660"/>
      <c r="BG38" s="619" t="s">
        <v>334</v>
      </c>
      <c r="BH38" s="620"/>
      <c r="BI38" s="620"/>
      <c r="BJ38" s="620"/>
      <c r="BK38" s="620"/>
      <c r="BL38" s="620"/>
      <c r="BM38" s="620"/>
      <c r="BN38" s="620"/>
      <c r="BO38" s="620"/>
      <c r="BP38" s="620"/>
      <c r="BQ38" s="620"/>
      <c r="BR38" s="620"/>
      <c r="BS38" s="620"/>
      <c r="BT38" s="620"/>
      <c r="BU38" s="621"/>
      <c r="BV38" s="622">
        <v>2825</v>
      </c>
      <c r="BW38" s="623"/>
      <c r="BX38" s="623"/>
      <c r="BY38" s="623"/>
      <c r="BZ38" s="623"/>
      <c r="CA38" s="623"/>
      <c r="CB38" s="661"/>
      <c r="CD38" s="619" t="s">
        <v>335</v>
      </c>
      <c r="CE38" s="620"/>
      <c r="CF38" s="620"/>
      <c r="CG38" s="620"/>
      <c r="CH38" s="620"/>
      <c r="CI38" s="620"/>
      <c r="CJ38" s="620"/>
      <c r="CK38" s="620"/>
      <c r="CL38" s="620"/>
      <c r="CM38" s="620"/>
      <c r="CN38" s="620"/>
      <c r="CO38" s="620"/>
      <c r="CP38" s="620"/>
      <c r="CQ38" s="621"/>
      <c r="CR38" s="622">
        <v>596850</v>
      </c>
      <c r="CS38" s="623"/>
      <c r="CT38" s="623"/>
      <c r="CU38" s="623"/>
      <c r="CV38" s="623"/>
      <c r="CW38" s="623"/>
      <c r="CX38" s="623"/>
      <c r="CY38" s="624"/>
      <c r="CZ38" s="625">
        <v>6.1</v>
      </c>
      <c r="DA38" s="634"/>
      <c r="DB38" s="634"/>
      <c r="DC38" s="635"/>
      <c r="DD38" s="628">
        <v>491214</v>
      </c>
      <c r="DE38" s="623"/>
      <c r="DF38" s="623"/>
      <c r="DG38" s="623"/>
      <c r="DH38" s="623"/>
      <c r="DI38" s="623"/>
      <c r="DJ38" s="623"/>
      <c r="DK38" s="624"/>
      <c r="DL38" s="628">
        <v>368744</v>
      </c>
      <c r="DM38" s="623"/>
      <c r="DN38" s="623"/>
      <c r="DO38" s="623"/>
      <c r="DP38" s="623"/>
      <c r="DQ38" s="623"/>
      <c r="DR38" s="623"/>
      <c r="DS38" s="623"/>
      <c r="DT38" s="623"/>
      <c r="DU38" s="623"/>
      <c r="DV38" s="624"/>
      <c r="DW38" s="625">
        <v>7.7</v>
      </c>
      <c r="DX38" s="634"/>
      <c r="DY38" s="634"/>
      <c r="DZ38" s="634"/>
      <c r="EA38" s="634"/>
      <c r="EB38" s="634"/>
      <c r="EC38" s="656"/>
    </row>
    <row r="39" spans="2:133" ht="11.25" customHeight="1" x14ac:dyDescent="0.15">
      <c r="B39" s="619" t="s">
        <v>336</v>
      </c>
      <c r="C39" s="620"/>
      <c r="D39" s="620"/>
      <c r="E39" s="620"/>
      <c r="F39" s="620"/>
      <c r="G39" s="620"/>
      <c r="H39" s="620"/>
      <c r="I39" s="620"/>
      <c r="J39" s="620"/>
      <c r="K39" s="620"/>
      <c r="L39" s="620"/>
      <c r="M39" s="620"/>
      <c r="N39" s="620"/>
      <c r="O39" s="620"/>
      <c r="P39" s="620"/>
      <c r="Q39" s="621"/>
      <c r="R39" s="622">
        <v>273244</v>
      </c>
      <c r="S39" s="623"/>
      <c r="T39" s="623"/>
      <c r="U39" s="623"/>
      <c r="V39" s="623"/>
      <c r="W39" s="623"/>
      <c r="X39" s="623"/>
      <c r="Y39" s="624"/>
      <c r="Z39" s="648">
        <v>2.7</v>
      </c>
      <c r="AA39" s="648"/>
      <c r="AB39" s="648"/>
      <c r="AC39" s="648"/>
      <c r="AD39" s="649">
        <v>1452</v>
      </c>
      <c r="AE39" s="649"/>
      <c r="AF39" s="649"/>
      <c r="AG39" s="649"/>
      <c r="AH39" s="649"/>
      <c r="AI39" s="649"/>
      <c r="AJ39" s="649"/>
      <c r="AK39" s="649"/>
      <c r="AL39" s="625">
        <v>0</v>
      </c>
      <c r="AM39" s="626"/>
      <c r="AN39" s="626"/>
      <c r="AO39" s="650"/>
      <c r="AQ39" s="657" t="s">
        <v>337</v>
      </c>
      <c r="AR39" s="658"/>
      <c r="AS39" s="658"/>
      <c r="AT39" s="658"/>
      <c r="AU39" s="658"/>
      <c r="AV39" s="658"/>
      <c r="AW39" s="658"/>
      <c r="AX39" s="658"/>
      <c r="AY39" s="659"/>
      <c r="AZ39" s="622" t="s">
        <v>128</v>
      </c>
      <c r="BA39" s="623"/>
      <c r="BB39" s="623"/>
      <c r="BC39" s="623"/>
      <c r="BD39" s="632"/>
      <c r="BE39" s="632"/>
      <c r="BF39" s="660"/>
      <c r="BG39" s="619" t="s">
        <v>338</v>
      </c>
      <c r="BH39" s="620"/>
      <c r="BI39" s="620"/>
      <c r="BJ39" s="620"/>
      <c r="BK39" s="620"/>
      <c r="BL39" s="620"/>
      <c r="BM39" s="620"/>
      <c r="BN39" s="620"/>
      <c r="BO39" s="620"/>
      <c r="BP39" s="620"/>
      <c r="BQ39" s="620"/>
      <c r="BR39" s="620"/>
      <c r="BS39" s="620"/>
      <c r="BT39" s="620"/>
      <c r="BU39" s="621"/>
      <c r="BV39" s="622">
        <v>4701</v>
      </c>
      <c r="BW39" s="623"/>
      <c r="BX39" s="623"/>
      <c r="BY39" s="623"/>
      <c r="BZ39" s="623"/>
      <c r="CA39" s="623"/>
      <c r="CB39" s="661"/>
      <c r="CD39" s="619" t="s">
        <v>339</v>
      </c>
      <c r="CE39" s="620"/>
      <c r="CF39" s="620"/>
      <c r="CG39" s="620"/>
      <c r="CH39" s="620"/>
      <c r="CI39" s="620"/>
      <c r="CJ39" s="620"/>
      <c r="CK39" s="620"/>
      <c r="CL39" s="620"/>
      <c r="CM39" s="620"/>
      <c r="CN39" s="620"/>
      <c r="CO39" s="620"/>
      <c r="CP39" s="620"/>
      <c r="CQ39" s="621"/>
      <c r="CR39" s="622">
        <v>273218</v>
      </c>
      <c r="CS39" s="632"/>
      <c r="CT39" s="632"/>
      <c r="CU39" s="632"/>
      <c r="CV39" s="632"/>
      <c r="CW39" s="632"/>
      <c r="CX39" s="632"/>
      <c r="CY39" s="633"/>
      <c r="CZ39" s="625">
        <v>2.8</v>
      </c>
      <c r="DA39" s="634"/>
      <c r="DB39" s="634"/>
      <c r="DC39" s="635"/>
      <c r="DD39" s="628">
        <v>252426</v>
      </c>
      <c r="DE39" s="632"/>
      <c r="DF39" s="632"/>
      <c r="DG39" s="632"/>
      <c r="DH39" s="632"/>
      <c r="DI39" s="632"/>
      <c r="DJ39" s="632"/>
      <c r="DK39" s="633"/>
      <c r="DL39" s="628" t="s">
        <v>128</v>
      </c>
      <c r="DM39" s="632"/>
      <c r="DN39" s="632"/>
      <c r="DO39" s="632"/>
      <c r="DP39" s="632"/>
      <c r="DQ39" s="632"/>
      <c r="DR39" s="632"/>
      <c r="DS39" s="632"/>
      <c r="DT39" s="632"/>
      <c r="DU39" s="632"/>
      <c r="DV39" s="633"/>
      <c r="DW39" s="625" t="s">
        <v>128</v>
      </c>
      <c r="DX39" s="634"/>
      <c r="DY39" s="634"/>
      <c r="DZ39" s="634"/>
      <c r="EA39" s="634"/>
      <c r="EB39" s="634"/>
      <c r="EC39" s="656"/>
    </row>
    <row r="40" spans="2:133" ht="11.25" customHeight="1" x14ac:dyDescent="0.15">
      <c r="B40" s="619" t="s">
        <v>340</v>
      </c>
      <c r="C40" s="620"/>
      <c r="D40" s="620"/>
      <c r="E40" s="620"/>
      <c r="F40" s="620"/>
      <c r="G40" s="620"/>
      <c r="H40" s="620"/>
      <c r="I40" s="620"/>
      <c r="J40" s="620"/>
      <c r="K40" s="620"/>
      <c r="L40" s="620"/>
      <c r="M40" s="620"/>
      <c r="N40" s="620"/>
      <c r="O40" s="620"/>
      <c r="P40" s="620"/>
      <c r="Q40" s="621"/>
      <c r="R40" s="622">
        <v>699678</v>
      </c>
      <c r="S40" s="623"/>
      <c r="T40" s="623"/>
      <c r="U40" s="623"/>
      <c r="V40" s="623"/>
      <c r="W40" s="623"/>
      <c r="X40" s="623"/>
      <c r="Y40" s="624"/>
      <c r="Z40" s="648">
        <v>6.8</v>
      </c>
      <c r="AA40" s="648"/>
      <c r="AB40" s="648"/>
      <c r="AC40" s="648"/>
      <c r="AD40" s="649" t="s">
        <v>128</v>
      </c>
      <c r="AE40" s="649"/>
      <c r="AF40" s="649"/>
      <c r="AG40" s="649"/>
      <c r="AH40" s="649"/>
      <c r="AI40" s="649"/>
      <c r="AJ40" s="649"/>
      <c r="AK40" s="649"/>
      <c r="AL40" s="625" t="s">
        <v>128</v>
      </c>
      <c r="AM40" s="626"/>
      <c r="AN40" s="626"/>
      <c r="AO40" s="650"/>
      <c r="AQ40" s="657" t="s">
        <v>341</v>
      </c>
      <c r="AR40" s="658"/>
      <c r="AS40" s="658"/>
      <c r="AT40" s="658"/>
      <c r="AU40" s="658"/>
      <c r="AV40" s="658"/>
      <c r="AW40" s="658"/>
      <c r="AX40" s="658"/>
      <c r="AY40" s="659"/>
      <c r="AZ40" s="622" t="s">
        <v>128</v>
      </c>
      <c r="BA40" s="623"/>
      <c r="BB40" s="623"/>
      <c r="BC40" s="623"/>
      <c r="BD40" s="632"/>
      <c r="BE40" s="632"/>
      <c r="BF40" s="660"/>
      <c r="BG40" s="662" t="s">
        <v>342</v>
      </c>
      <c r="BH40" s="663"/>
      <c r="BI40" s="663"/>
      <c r="BJ40" s="663"/>
      <c r="BK40" s="663"/>
      <c r="BL40" s="359"/>
      <c r="BM40" s="620" t="s">
        <v>343</v>
      </c>
      <c r="BN40" s="620"/>
      <c r="BO40" s="620"/>
      <c r="BP40" s="620"/>
      <c r="BQ40" s="620"/>
      <c r="BR40" s="620"/>
      <c r="BS40" s="620"/>
      <c r="BT40" s="620"/>
      <c r="BU40" s="621"/>
      <c r="BV40" s="622">
        <v>69</v>
      </c>
      <c r="BW40" s="623"/>
      <c r="BX40" s="623"/>
      <c r="BY40" s="623"/>
      <c r="BZ40" s="623"/>
      <c r="CA40" s="623"/>
      <c r="CB40" s="661"/>
      <c r="CD40" s="619" t="s">
        <v>344</v>
      </c>
      <c r="CE40" s="620"/>
      <c r="CF40" s="620"/>
      <c r="CG40" s="620"/>
      <c r="CH40" s="620"/>
      <c r="CI40" s="620"/>
      <c r="CJ40" s="620"/>
      <c r="CK40" s="620"/>
      <c r="CL40" s="620"/>
      <c r="CM40" s="620"/>
      <c r="CN40" s="620"/>
      <c r="CO40" s="620"/>
      <c r="CP40" s="620"/>
      <c r="CQ40" s="621"/>
      <c r="CR40" s="622">
        <v>500</v>
      </c>
      <c r="CS40" s="623"/>
      <c r="CT40" s="623"/>
      <c r="CU40" s="623"/>
      <c r="CV40" s="623"/>
      <c r="CW40" s="623"/>
      <c r="CX40" s="623"/>
      <c r="CY40" s="624"/>
      <c r="CZ40" s="625">
        <v>0</v>
      </c>
      <c r="DA40" s="634"/>
      <c r="DB40" s="634"/>
      <c r="DC40" s="635"/>
      <c r="DD40" s="628" t="s">
        <v>128</v>
      </c>
      <c r="DE40" s="623"/>
      <c r="DF40" s="623"/>
      <c r="DG40" s="623"/>
      <c r="DH40" s="623"/>
      <c r="DI40" s="623"/>
      <c r="DJ40" s="623"/>
      <c r="DK40" s="624"/>
      <c r="DL40" s="628" t="s">
        <v>128</v>
      </c>
      <c r="DM40" s="623"/>
      <c r="DN40" s="623"/>
      <c r="DO40" s="623"/>
      <c r="DP40" s="623"/>
      <c r="DQ40" s="623"/>
      <c r="DR40" s="623"/>
      <c r="DS40" s="623"/>
      <c r="DT40" s="623"/>
      <c r="DU40" s="623"/>
      <c r="DV40" s="624"/>
      <c r="DW40" s="625" t="s">
        <v>128</v>
      </c>
      <c r="DX40" s="634"/>
      <c r="DY40" s="634"/>
      <c r="DZ40" s="634"/>
      <c r="EA40" s="634"/>
      <c r="EB40" s="634"/>
      <c r="EC40" s="656"/>
    </row>
    <row r="41" spans="2:133" ht="11.25" customHeight="1" x14ac:dyDescent="0.15">
      <c r="B41" s="619" t="s">
        <v>345</v>
      </c>
      <c r="C41" s="620"/>
      <c r="D41" s="620"/>
      <c r="E41" s="620"/>
      <c r="F41" s="620"/>
      <c r="G41" s="620"/>
      <c r="H41" s="620"/>
      <c r="I41" s="620"/>
      <c r="J41" s="620"/>
      <c r="K41" s="620"/>
      <c r="L41" s="620"/>
      <c r="M41" s="620"/>
      <c r="N41" s="620"/>
      <c r="O41" s="620"/>
      <c r="P41" s="620"/>
      <c r="Q41" s="621"/>
      <c r="R41" s="622" t="s">
        <v>128</v>
      </c>
      <c r="S41" s="623"/>
      <c r="T41" s="623"/>
      <c r="U41" s="623"/>
      <c r="V41" s="623"/>
      <c r="W41" s="623"/>
      <c r="X41" s="623"/>
      <c r="Y41" s="624"/>
      <c r="Z41" s="648" t="s">
        <v>128</v>
      </c>
      <c r="AA41" s="648"/>
      <c r="AB41" s="648"/>
      <c r="AC41" s="648"/>
      <c r="AD41" s="649" t="s">
        <v>128</v>
      </c>
      <c r="AE41" s="649"/>
      <c r="AF41" s="649"/>
      <c r="AG41" s="649"/>
      <c r="AH41" s="649"/>
      <c r="AI41" s="649"/>
      <c r="AJ41" s="649"/>
      <c r="AK41" s="649"/>
      <c r="AL41" s="625" t="s">
        <v>128</v>
      </c>
      <c r="AM41" s="626"/>
      <c r="AN41" s="626"/>
      <c r="AO41" s="650"/>
      <c r="AQ41" s="657" t="s">
        <v>346</v>
      </c>
      <c r="AR41" s="658"/>
      <c r="AS41" s="658"/>
      <c r="AT41" s="658"/>
      <c r="AU41" s="658"/>
      <c r="AV41" s="658"/>
      <c r="AW41" s="658"/>
      <c r="AX41" s="658"/>
      <c r="AY41" s="659"/>
      <c r="AZ41" s="622">
        <v>228771</v>
      </c>
      <c r="BA41" s="623"/>
      <c r="BB41" s="623"/>
      <c r="BC41" s="623"/>
      <c r="BD41" s="632"/>
      <c r="BE41" s="632"/>
      <c r="BF41" s="660"/>
      <c r="BG41" s="662"/>
      <c r="BH41" s="663"/>
      <c r="BI41" s="663"/>
      <c r="BJ41" s="663"/>
      <c r="BK41" s="663"/>
      <c r="BL41" s="359"/>
      <c r="BM41" s="620" t="s">
        <v>347</v>
      </c>
      <c r="BN41" s="620"/>
      <c r="BO41" s="620"/>
      <c r="BP41" s="620"/>
      <c r="BQ41" s="620"/>
      <c r="BR41" s="620"/>
      <c r="BS41" s="620"/>
      <c r="BT41" s="620"/>
      <c r="BU41" s="621"/>
      <c r="BV41" s="622" t="s">
        <v>128</v>
      </c>
      <c r="BW41" s="623"/>
      <c r="BX41" s="623"/>
      <c r="BY41" s="623"/>
      <c r="BZ41" s="623"/>
      <c r="CA41" s="623"/>
      <c r="CB41" s="661"/>
      <c r="CD41" s="619" t="s">
        <v>348</v>
      </c>
      <c r="CE41" s="620"/>
      <c r="CF41" s="620"/>
      <c r="CG41" s="620"/>
      <c r="CH41" s="620"/>
      <c r="CI41" s="620"/>
      <c r="CJ41" s="620"/>
      <c r="CK41" s="620"/>
      <c r="CL41" s="620"/>
      <c r="CM41" s="620"/>
      <c r="CN41" s="620"/>
      <c r="CO41" s="620"/>
      <c r="CP41" s="620"/>
      <c r="CQ41" s="621"/>
      <c r="CR41" s="622" t="s">
        <v>128</v>
      </c>
      <c r="CS41" s="632"/>
      <c r="CT41" s="632"/>
      <c r="CU41" s="632"/>
      <c r="CV41" s="632"/>
      <c r="CW41" s="632"/>
      <c r="CX41" s="632"/>
      <c r="CY41" s="633"/>
      <c r="CZ41" s="625" t="s">
        <v>128</v>
      </c>
      <c r="DA41" s="634"/>
      <c r="DB41" s="634"/>
      <c r="DC41" s="635"/>
      <c r="DD41" s="628" t="s">
        <v>128</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349</v>
      </c>
      <c r="C42" s="620"/>
      <c r="D42" s="620"/>
      <c r="E42" s="620"/>
      <c r="F42" s="620"/>
      <c r="G42" s="620"/>
      <c r="H42" s="620"/>
      <c r="I42" s="620"/>
      <c r="J42" s="620"/>
      <c r="K42" s="620"/>
      <c r="L42" s="620"/>
      <c r="M42" s="620"/>
      <c r="N42" s="620"/>
      <c r="O42" s="620"/>
      <c r="P42" s="620"/>
      <c r="Q42" s="621"/>
      <c r="R42" s="622" t="s">
        <v>128</v>
      </c>
      <c r="S42" s="623"/>
      <c r="T42" s="623"/>
      <c r="U42" s="623"/>
      <c r="V42" s="623"/>
      <c r="W42" s="623"/>
      <c r="X42" s="623"/>
      <c r="Y42" s="624"/>
      <c r="Z42" s="648" t="s">
        <v>128</v>
      </c>
      <c r="AA42" s="648"/>
      <c r="AB42" s="648"/>
      <c r="AC42" s="648"/>
      <c r="AD42" s="649" t="s">
        <v>128</v>
      </c>
      <c r="AE42" s="649"/>
      <c r="AF42" s="649"/>
      <c r="AG42" s="649"/>
      <c r="AH42" s="649"/>
      <c r="AI42" s="649"/>
      <c r="AJ42" s="649"/>
      <c r="AK42" s="649"/>
      <c r="AL42" s="625" t="s">
        <v>128</v>
      </c>
      <c r="AM42" s="626"/>
      <c r="AN42" s="626"/>
      <c r="AO42" s="650"/>
      <c r="AQ42" s="653" t="s">
        <v>350</v>
      </c>
      <c r="AR42" s="654"/>
      <c r="AS42" s="654"/>
      <c r="AT42" s="654"/>
      <c r="AU42" s="654"/>
      <c r="AV42" s="654"/>
      <c r="AW42" s="654"/>
      <c r="AX42" s="654"/>
      <c r="AY42" s="655"/>
      <c r="AZ42" s="602">
        <v>368079</v>
      </c>
      <c r="BA42" s="636"/>
      <c r="BB42" s="636"/>
      <c r="BC42" s="636"/>
      <c r="BD42" s="603"/>
      <c r="BE42" s="603"/>
      <c r="BF42" s="651"/>
      <c r="BG42" s="664"/>
      <c r="BH42" s="665"/>
      <c r="BI42" s="665"/>
      <c r="BJ42" s="665"/>
      <c r="BK42" s="665"/>
      <c r="BL42" s="357"/>
      <c r="BM42" s="600" t="s">
        <v>351</v>
      </c>
      <c r="BN42" s="600"/>
      <c r="BO42" s="600"/>
      <c r="BP42" s="600"/>
      <c r="BQ42" s="600"/>
      <c r="BR42" s="600"/>
      <c r="BS42" s="600"/>
      <c r="BT42" s="600"/>
      <c r="BU42" s="601"/>
      <c r="BV42" s="602">
        <v>325</v>
      </c>
      <c r="BW42" s="636"/>
      <c r="BX42" s="636"/>
      <c r="BY42" s="636"/>
      <c r="BZ42" s="636"/>
      <c r="CA42" s="636"/>
      <c r="CB42" s="652"/>
      <c r="CD42" s="619" t="s">
        <v>352</v>
      </c>
      <c r="CE42" s="620"/>
      <c r="CF42" s="620"/>
      <c r="CG42" s="620"/>
      <c r="CH42" s="620"/>
      <c r="CI42" s="620"/>
      <c r="CJ42" s="620"/>
      <c r="CK42" s="620"/>
      <c r="CL42" s="620"/>
      <c r="CM42" s="620"/>
      <c r="CN42" s="620"/>
      <c r="CO42" s="620"/>
      <c r="CP42" s="620"/>
      <c r="CQ42" s="621"/>
      <c r="CR42" s="622">
        <v>1160591</v>
      </c>
      <c r="CS42" s="632"/>
      <c r="CT42" s="632"/>
      <c r="CU42" s="632"/>
      <c r="CV42" s="632"/>
      <c r="CW42" s="632"/>
      <c r="CX42" s="632"/>
      <c r="CY42" s="633"/>
      <c r="CZ42" s="625">
        <v>11.9</v>
      </c>
      <c r="DA42" s="634"/>
      <c r="DB42" s="634"/>
      <c r="DC42" s="635"/>
      <c r="DD42" s="628">
        <v>167348</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353</v>
      </c>
      <c r="C43" s="620"/>
      <c r="D43" s="620"/>
      <c r="E43" s="620"/>
      <c r="F43" s="620"/>
      <c r="G43" s="620"/>
      <c r="H43" s="620"/>
      <c r="I43" s="620"/>
      <c r="J43" s="620"/>
      <c r="K43" s="620"/>
      <c r="L43" s="620"/>
      <c r="M43" s="620"/>
      <c r="N43" s="620"/>
      <c r="O43" s="620"/>
      <c r="P43" s="620"/>
      <c r="Q43" s="621"/>
      <c r="R43" s="622">
        <v>256178</v>
      </c>
      <c r="S43" s="623"/>
      <c r="T43" s="623"/>
      <c r="U43" s="623"/>
      <c r="V43" s="623"/>
      <c r="W43" s="623"/>
      <c r="X43" s="623"/>
      <c r="Y43" s="624"/>
      <c r="Z43" s="648">
        <v>2.5</v>
      </c>
      <c r="AA43" s="648"/>
      <c r="AB43" s="648"/>
      <c r="AC43" s="648"/>
      <c r="AD43" s="649" t="s">
        <v>128</v>
      </c>
      <c r="AE43" s="649"/>
      <c r="AF43" s="649"/>
      <c r="AG43" s="649"/>
      <c r="AH43" s="649"/>
      <c r="AI43" s="649"/>
      <c r="AJ43" s="649"/>
      <c r="AK43" s="649"/>
      <c r="AL43" s="625" t="s">
        <v>128</v>
      </c>
      <c r="AM43" s="626"/>
      <c r="AN43" s="626"/>
      <c r="AO43" s="650"/>
      <c r="CD43" s="619" t="s">
        <v>354</v>
      </c>
      <c r="CE43" s="620"/>
      <c r="CF43" s="620"/>
      <c r="CG43" s="620"/>
      <c r="CH43" s="620"/>
      <c r="CI43" s="620"/>
      <c r="CJ43" s="620"/>
      <c r="CK43" s="620"/>
      <c r="CL43" s="620"/>
      <c r="CM43" s="620"/>
      <c r="CN43" s="620"/>
      <c r="CO43" s="620"/>
      <c r="CP43" s="620"/>
      <c r="CQ43" s="621"/>
      <c r="CR43" s="622">
        <v>14129</v>
      </c>
      <c r="CS43" s="632"/>
      <c r="CT43" s="632"/>
      <c r="CU43" s="632"/>
      <c r="CV43" s="632"/>
      <c r="CW43" s="632"/>
      <c r="CX43" s="632"/>
      <c r="CY43" s="633"/>
      <c r="CZ43" s="625">
        <v>0.1</v>
      </c>
      <c r="DA43" s="634"/>
      <c r="DB43" s="634"/>
      <c r="DC43" s="635"/>
      <c r="DD43" s="628">
        <v>14129</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355</v>
      </c>
      <c r="C44" s="600"/>
      <c r="D44" s="600"/>
      <c r="E44" s="600"/>
      <c r="F44" s="600"/>
      <c r="G44" s="600"/>
      <c r="H44" s="600"/>
      <c r="I44" s="600"/>
      <c r="J44" s="600"/>
      <c r="K44" s="600"/>
      <c r="L44" s="600"/>
      <c r="M44" s="600"/>
      <c r="N44" s="600"/>
      <c r="O44" s="600"/>
      <c r="P44" s="600"/>
      <c r="Q44" s="601"/>
      <c r="R44" s="602">
        <v>10244890</v>
      </c>
      <c r="S44" s="636"/>
      <c r="T44" s="636"/>
      <c r="U44" s="636"/>
      <c r="V44" s="636"/>
      <c r="W44" s="636"/>
      <c r="X44" s="636"/>
      <c r="Y44" s="637"/>
      <c r="Z44" s="638">
        <v>100</v>
      </c>
      <c r="AA44" s="638"/>
      <c r="AB44" s="638"/>
      <c r="AC44" s="638"/>
      <c r="AD44" s="639">
        <v>4563455</v>
      </c>
      <c r="AE44" s="639"/>
      <c r="AF44" s="639"/>
      <c r="AG44" s="639"/>
      <c r="AH44" s="639"/>
      <c r="AI44" s="639"/>
      <c r="AJ44" s="639"/>
      <c r="AK44" s="639"/>
      <c r="AL44" s="605">
        <v>100</v>
      </c>
      <c r="AM44" s="640"/>
      <c r="AN44" s="640"/>
      <c r="AO44" s="641"/>
      <c r="CD44" s="642" t="s">
        <v>302</v>
      </c>
      <c r="CE44" s="643"/>
      <c r="CF44" s="619" t="s">
        <v>356</v>
      </c>
      <c r="CG44" s="620"/>
      <c r="CH44" s="620"/>
      <c r="CI44" s="620"/>
      <c r="CJ44" s="620"/>
      <c r="CK44" s="620"/>
      <c r="CL44" s="620"/>
      <c r="CM44" s="620"/>
      <c r="CN44" s="620"/>
      <c r="CO44" s="620"/>
      <c r="CP44" s="620"/>
      <c r="CQ44" s="621"/>
      <c r="CR44" s="622">
        <v>1160591</v>
      </c>
      <c r="CS44" s="623"/>
      <c r="CT44" s="623"/>
      <c r="CU44" s="623"/>
      <c r="CV44" s="623"/>
      <c r="CW44" s="623"/>
      <c r="CX44" s="623"/>
      <c r="CY44" s="624"/>
      <c r="CZ44" s="625">
        <v>11.9</v>
      </c>
      <c r="DA44" s="626"/>
      <c r="DB44" s="626"/>
      <c r="DC44" s="627"/>
      <c r="DD44" s="628">
        <v>167348</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357</v>
      </c>
      <c r="CG45" s="620"/>
      <c r="CH45" s="620"/>
      <c r="CI45" s="620"/>
      <c r="CJ45" s="620"/>
      <c r="CK45" s="620"/>
      <c r="CL45" s="620"/>
      <c r="CM45" s="620"/>
      <c r="CN45" s="620"/>
      <c r="CO45" s="620"/>
      <c r="CP45" s="620"/>
      <c r="CQ45" s="621"/>
      <c r="CR45" s="622">
        <v>922046</v>
      </c>
      <c r="CS45" s="632"/>
      <c r="CT45" s="632"/>
      <c r="CU45" s="632"/>
      <c r="CV45" s="632"/>
      <c r="CW45" s="632"/>
      <c r="CX45" s="632"/>
      <c r="CY45" s="633"/>
      <c r="CZ45" s="625">
        <v>9.4</v>
      </c>
      <c r="DA45" s="634"/>
      <c r="DB45" s="634"/>
      <c r="DC45" s="635"/>
      <c r="DD45" s="628">
        <v>95113</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358</v>
      </c>
      <c r="CD46" s="644"/>
      <c r="CE46" s="645"/>
      <c r="CF46" s="619" t="s">
        <v>359</v>
      </c>
      <c r="CG46" s="620"/>
      <c r="CH46" s="620"/>
      <c r="CI46" s="620"/>
      <c r="CJ46" s="620"/>
      <c r="CK46" s="620"/>
      <c r="CL46" s="620"/>
      <c r="CM46" s="620"/>
      <c r="CN46" s="620"/>
      <c r="CO46" s="620"/>
      <c r="CP46" s="620"/>
      <c r="CQ46" s="621"/>
      <c r="CR46" s="622">
        <v>238545</v>
      </c>
      <c r="CS46" s="623"/>
      <c r="CT46" s="623"/>
      <c r="CU46" s="623"/>
      <c r="CV46" s="623"/>
      <c r="CW46" s="623"/>
      <c r="CX46" s="623"/>
      <c r="CY46" s="624"/>
      <c r="CZ46" s="625">
        <v>2.4</v>
      </c>
      <c r="DA46" s="626"/>
      <c r="DB46" s="626"/>
      <c r="DC46" s="627"/>
      <c r="DD46" s="628">
        <v>72235</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360</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361</v>
      </c>
      <c r="CG47" s="620"/>
      <c r="CH47" s="620"/>
      <c r="CI47" s="620"/>
      <c r="CJ47" s="620"/>
      <c r="CK47" s="620"/>
      <c r="CL47" s="620"/>
      <c r="CM47" s="620"/>
      <c r="CN47" s="620"/>
      <c r="CO47" s="620"/>
      <c r="CP47" s="620"/>
      <c r="CQ47" s="621"/>
      <c r="CR47" s="622" t="s">
        <v>128</v>
      </c>
      <c r="CS47" s="632"/>
      <c r="CT47" s="632"/>
      <c r="CU47" s="632"/>
      <c r="CV47" s="632"/>
      <c r="CW47" s="632"/>
      <c r="CX47" s="632"/>
      <c r="CY47" s="633"/>
      <c r="CZ47" s="625" t="s">
        <v>128</v>
      </c>
      <c r="DA47" s="634"/>
      <c r="DB47" s="634"/>
      <c r="DC47" s="635"/>
      <c r="DD47" s="628" t="s">
        <v>128</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362</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363</v>
      </c>
      <c r="CG48" s="620"/>
      <c r="CH48" s="620"/>
      <c r="CI48" s="620"/>
      <c r="CJ48" s="620"/>
      <c r="CK48" s="620"/>
      <c r="CL48" s="620"/>
      <c r="CM48" s="620"/>
      <c r="CN48" s="620"/>
      <c r="CO48" s="620"/>
      <c r="CP48" s="620"/>
      <c r="CQ48" s="621"/>
      <c r="CR48" s="622" t="s">
        <v>128</v>
      </c>
      <c r="CS48" s="623"/>
      <c r="CT48" s="623"/>
      <c r="CU48" s="623"/>
      <c r="CV48" s="623"/>
      <c r="CW48" s="623"/>
      <c r="CX48" s="623"/>
      <c r="CY48" s="624"/>
      <c r="CZ48" s="625" t="s">
        <v>128</v>
      </c>
      <c r="DA48" s="626"/>
      <c r="DB48" s="626"/>
      <c r="DC48" s="627"/>
      <c r="DD48" s="628" t="s">
        <v>128</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364</v>
      </c>
      <c r="CE49" s="600"/>
      <c r="CF49" s="600"/>
      <c r="CG49" s="600"/>
      <c r="CH49" s="600"/>
      <c r="CI49" s="600"/>
      <c r="CJ49" s="600"/>
      <c r="CK49" s="600"/>
      <c r="CL49" s="600"/>
      <c r="CM49" s="600"/>
      <c r="CN49" s="600"/>
      <c r="CO49" s="600"/>
      <c r="CP49" s="600"/>
      <c r="CQ49" s="601"/>
      <c r="CR49" s="602">
        <v>9780467</v>
      </c>
      <c r="CS49" s="603"/>
      <c r="CT49" s="603"/>
      <c r="CU49" s="603"/>
      <c r="CV49" s="603"/>
      <c r="CW49" s="603"/>
      <c r="CX49" s="603"/>
      <c r="CY49" s="604"/>
      <c r="CZ49" s="605">
        <v>100</v>
      </c>
      <c r="DA49" s="606"/>
      <c r="DB49" s="606"/>
      <c r="DC49" s="607"/>
      <c r="DD49" s="608">
        <v>5078644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T/ZYLBwvF3Uz47wemMsmwKwRR9nXwksUt2y6s/3UcH2uhQjQYHnGWYQQqwATg2mfNtvIx28ym8d2lTvzqj0LOw==" saltValue="AkOsDo62hAGCd71TO23am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6" t="s">
        <v>365</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366</v>
      </c>
      <c r="DK2" s="1088"/>
      <c r="DL2" s="1088"/>
      <c r="DM2" s="1088"/>
      <c r="DN2" s="1088"/>
      <c r="DO2" s="1089"/>
      <c r="DP2" s="219"/>
      <c r="DQ2" s="1087" t="s">
        <v>367</v>
      </c>
      <c r="DR2" s="1088"/>
      <c r="DS2" s="1088"/>
      <c r="DT2" s="1088"/>
      <c r="DU2" s="1088"/>
      <c r="DV2" s="1088"/>
      <c r="DW2" s="1088"/>
      <c r="DX2" s="1088"/>
      <c r="DY2" s="1088"/>
      <c r="DZ2" s="108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5" t="s">
        <v>368</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370</v>
      </c>
      <c r="B5" s="992"/>
      <c r="C5" s="992"/>
      <c r="D5" s="992"/>
      <c r="E5" s="992"/>
      <c r="F5" s="992"/>
      <c r="G5" s="992"/>
      <c r="H5" s="992"/>
      <c r="I5" s="992"/>
      <c r="J5" s="992"/>
      <c r="K5" s="992"/>
      <c r="L5" s="992"/>
      <c r="M5" s="992"/>
      <c r="N5" s="992"/>
      <c r="O5" s="992"/>
      <c r="P5" s="993"/>
      <c r="Q5" s="997" t="s">
        <v>371</v>
      </c>
      <c r="R5" s="998"/>
      <c r="S5" s="998"/>
      <c r="T5" s="998"/>
      <c r="U5" s="999"/>
      <c r="V5" s="997" t="s">
        <v>372</v>
      </c>
      <c r="W5" s="998"/>
      <c r="X5" s="998"/>
      <c r="Y5" s="998"/>
      <c r="Z5" s="999"/>
      <c r="AA5" s="997" t="s">
        <v>373</v>
      </c>
      <c r="AB5" s="998"/>
      <c r="AC5" s="998"/>
      <c r="AD5" s="998"/>
      <c r="AE5" s="998"/>
      <c r="AF5" s="1090" t="s">
        <v>374</v>
      </c>
      <c r="AG5" s="998"/>
      <c r="AH5" s="998"/>
      <c r="AI5" s="998"/>
      <c r="AJ5" s="1011"/>
      <c r="AK5" s="998" t="s">
        <v>375</v>
      </c>
      <c r="AL5" s="998"/>
      <c r="AM5" s="998"/>
      <c r="AN5" s="998"/>
      <c r="AO5" s="999"/>
      <c r="AP5" s="997" t="s">
        <v>376</v>
      </c>
      <c r="AQ5" s="998"/>
      <c r="AR5" s="998"/>
      <c r="AS5" s="998"/>
      <c r="AT5" s="999"/>
      <c r="AU5" s="997" t="s">
        <v>377</v>
      </c>
      <c r="AV5" s="998"/>
      <c r="AW5" s="998"/>
      <c r="AX5" s="998"/>
      <c r="AY5" s="1011"/>
      <c r="AZ5" s="223"/>
      <c r="BA5" s="223"/>
      <c r="BB5" s="223"/>
      <c r="BC5" s="223"/>
      <c r="BD5" s="223"/>
      <c r="BE5" s="224"/>
      <c r="BF5" s="224"/>
      <c r="BG5" s="224"/>
      <c r="BH5" s="224"/>
      <c r="BI5" s="224"/>
      <c r="BJ5" s="224"/>
      <c r="BK5" s="224"/>
      <c r="BL5" s="224"/>
      <c r="BM5" s="224"/>
      <c r="BN5" s="224"/>
      <c r="BO5" s="224"/>
      <c r="BP5" s="224"/>
      <c r="BQ5" s="991" t="s">
        <v>378</v>
      </c>
      <c r="BR5" s="992"/>
      <c r="BS5" s="992"/>
      <c r="BT5" s="992"/>
      <c r="BU5" s="992"/>
      <c r="BV5" s="992"/>
      <c r="BW5" s="992"/>
      <c r="BX5" s="992"/>
      <c r="BY5" s="992"/>
      <c r="BZ5" s="992"/>
      <c r="CA5" s="992"/>
      <c r="CB5" s="992"/>
      <c r="CC5" s="992"/>
      <c r="CD5" s="992"/>
      <c r="CE5" s="992"/>
      <c r="CF5" s="992"/>
      <c r="CG5" s="993"/>
      <c r="CH5" s="997" t="s">
        <v>379</v>
      </c>
      <c r="CI5" s="998"/>
      <c r="CJ5" s="998"/>
      <c r="CK5" s="998"/>
      <c r="CL5" s="999"/>
      <c r="CM5" s="997" t="s">
        <v>380</v>
      </c>
      <c r="CN5" s="998"/>
      <c r="CO5" s="998"/>
      <c r="CP5" s="998"/>
      <c r="CQ5" s="999"/>
      <c r="CR5" s="997" t="s">
        <v>381</v>
      </c>
      <c r="CS5" s="998"/>
      <c r="CT5" s="998"/>
      <c r="CU5" s="998"/>
      <c r="CV5" s="999"/>
      <c r="CW5" s="997" t="s">
        <v>382</v>
      </c>
      <c r="CX5" s="998"/>
      <c r="CY5" s="998"/>
      <c r="CZ5" s="998"/>
      <c r="DA5" s="999"/>
      <c r="DB5" s="997" t="s">
        <v>383</v>
      </c>
      <c r="DC5" s="998"/>
      <c r="DD5" s="998"/>
      <c r="DE5" s="998"/>
      <c r="DF5" s="999"/>
      <c r="DG5" s="1080" t="s">
        <v>384</v>
      </c>
      <c r="DH5" s="1081"/>
      <c r="DI5" s="1081"/>
      <c r="DJ5" s="1081"/>
      <c r="DK5" s="1082"/>
      <c r="DL5" s="1080" t="s">
        <v>385</v>
      </c>
      <c r="DM5" s="1081"/>
      <c r="DN5" s="1081"/>
      <c r="DO5" s="1081"/>
      <c r="DP5" s="1082"/>
      <c r="DQ5" s="997" t="s">
        <v>386</v>
      </c>
      <c r="DR5" s="998"/>
      <c r="DS5" s="998"/>
      <c r="DT5" s="998"/>
      <c r="DU5" s="999"/>
      <c r="DV5" s="997" t="s">
        <v>377</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5"/>
    </row>
    <row r="7" spans="1:131" s="226" customFormat="1" ht="26.25" customHeight="1" thickTop="1" x14ac:dyDescent="0.15">
      <c r="A7" s="227">
        <v>1</v>
      </c>
      <c r="B7" s="1043" t="s">
        <v>387</v>
      </c>
      <c r="C7" s="1044"/>
      <c r="D7" s="1044"/>
      <c r="E7" s="1044"/>
      <c r="F7" s="1044"/>
      <c r="G7" s="1044"/>
      <c r="H7" s="1044"/>
      <c r="I7" s="1044"/>
      <c r="J7" s="1044"/>
      <c r="K7" s="1044"/>
      <c r="L7" s="1044"/>
      <c r="M7" s="1044"/>
      <c r="N7" s="1044"/>
      <c r="O7" s="1044"/>
      <c r="P7" s="1045"/>
      <c r="Q7" s="1098"/>
      <c r="R7" s="1099"/>
      <c r="S7" s="1099"/>
      <c r="T7" s="1099"/>
      <c r="U7" s="1099"/>
      <c r="V7" s="1099"/>
      <c r="W7" s="1099"/>
      <c r="X7" s="1099"/>
      <c r="Y7" s="1099"/>
      <c r="Z7" s="1099"/>
      <c r="AA7" s="1099"/>
      <c r="AB7" s="1099"/>
      <c r="AC7" s="1099"/>
      <c r="AD7" s="1099"/>
      <c r="AE7" s="1100"/>
      <c r="AF7" s="1101">
        <v>434</v>
      </c>
      <c r="AG7" s="1102"/>
      <c r="AH7" s="1102"/>
      <c r="AI7" s="1102"/>
      <c r="AJ7" s="1103"/>
      <c r="AK7" s="1104"/>
      <c r="AL7" s="1105"/>
      <c r="AM7" s="1105"/>
      <c r="AN7" s="1105"/>
      <c r="AO7" s="1105"/>
      <c r="AP7" s="1105"/>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c r="BS7" s="1095"/>
      <c r="BT7" s="1096"/>
      <c r="BU7" s="1096"/>
      <c r="BV7" s="1096"/>
      <c r="BW7" s="1096"/>
      <c r="BX7" s="1096"/>
      <c r="BY7" s="1096"/>
      <c r="BZ7" s="1096"/>
      <c r="CA7" s="1096"/>
      <c r="CB7" s="1096"/>
      <c r="CC7" s="1096"/>
      <c r="CD7" s="1096"/>
      <c r="CE7" s="1096"/>
      <c r="CF7" s="1096"/>
      <c r="CG7" s="1108"/>
      <c r="CH7" s="1092"/>
      <c r="CI7" s="1093"/>
      <c r="CJ7" s="1093"/>
      <c r="CK7" s="1093"/>
      <c r="CL7" s="1094"/>
      <c r="CM7" s="1092"/>
      <c r="CN7" s="1093"/>
      <c r="CO7" s="1093"/>
      <c r="CP7" s="1093"/>
      <c r="CQ7" s="1094"/>
      <c r="CR7" s="1092"/>
      <c r="CS7" s="1093"/>
      <c r="CT7" s="1093"/>
      <c r="CU7" s="1093"/>
      <c r="CV7" s="1094"/>
      <c r="CW7" s="1092"/>
      <c r="CX7" s="1093"/>
      <c r="CY7" s="1093"/>
      <c r="CZ7" s="1093"/>
      <c r="DA7" s="1094"/>
      <c r="DB7" s="1092"/>
      <c r="DC7" s="1093"/>
      <c r="DD7" s="1093"/>
      <c r="DE7" s="1093"/>
      <c r="DF7" s="1094"/>
      <c r="DG7" s="1092"/>
      <c r="DH7" s="1093"/>
      <c r="DI7" s="1093"/>
      <c r="DJ7" s="1093"/>
      <c r="DK7" s="1094"/>
      <c r="DL7" s="1092"/>
      <c r="DM7" s="1093"/>
      <c r="DN7" s="1093"/>
      <c r="DO7" s="1093"/>
      <c r="DP7" s="1094"/>
      <c r="DQ7" s="1092"/>
      <c r="DR7" s="1093"/>
      <c r="DS7" s="1093"/>
      <c r="DT7" s="1093"/>
      <c r="DU7" s="1094"/>
      <c r="DV7" s="1095"/>
      <c r="DW7" s="1096"/>
      <c r="DX7" s="1096"/>
      <c r="DY7" s="1096"/>
      <c r="DZ7" s="1097"/>
      <c r="EA7" s="225"/>
    </row>
    <row r="8" spans="1:131" s="226" customFormat="1" ht="26.25" customHeight="1" x14ac:dyDescent="0.15">
      <c r="A8" s="229">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6"/>
      <c r="AL8" s="1077"/>
      <c r="AM8" s="1077"/>
      <c r="AN8" s="1077"/>
      <c r="AO8" s="1077"/>
      <c r="AP8" s="1077"/>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388</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389</v>
      </c>
      <c r="B23" s="933" t="s">
        <v>390</v>
      </c>
      <c r="C23" s="934"/>
      <c r="D23" s="934"/>
      <c r="E23" s="934"/>
      <c r="F23" s="934"/>
      <c r="G23" s="934"/>
      <c r="H23" s="934"/>
      <c r="I23" s="934"/>
      <c r="J23" s="934"/>
      <c r="K23" s="934"/>
      <c r="L23" s="934"/>
      <c r="M23" s="934"/>
      <c r="N23" s="934"/>
      <c r="O23" s="934"/>
      <c r="P23" s="944"/>
      <c r="Q23" s="1063"/>
      <c r="R23" s="1057"/>
      <c r="S23" s="1057"/>
      <c r="T23" s="1057"/>
      <c r="U23" s="1057"/>
      <c r="V23" s="1057"/>
      <c r="W23" s="1057"/>
      <c r="X23" s="1057"/>
      <c r="Y23" s="1057"/>
      <c r="Z23" s="1057"/>
      <c r="AA23" s="1057"/>
      <c r="AB23" s="1057"/>
      <c r="AC23" s="1057"/>
      <c r="AD23" s="1057"/>
      <c r="AE23" s="1064"/>
      <c r="AF23" s="1065">
        <v>434</v>
      </c>
      <c r="AG23" s="1057"/>
      <c r="AH23" s="1057"/>
      <c r="AI23" s="1057"/>
      <c r="AJ23" s="1066"/>
      <c r="AK23" s="1067"/>
      <c r="AL23" s="1068"/>
      <c r="AM23" s="1068"/>
      <c r="AN23" s="1068"/>
      <c r="AO23" s="1068"/>
      <c r="AP23" s="1057"/>
      <c r="AQ23" s="1057"/>
      <c r="AR23" s="1057"/>
      <c r="AS23" s="1057"/>
      <c r="AT23" s="1057"/>
      <c r="AU23" s="1058"/>
      <c r="AV23" s="1058"/>
      <c r="AW23" s="1058"/>
      <c r="AX23" s="1058"/>
      <c r="AY23" s="1059"/>
      <c r="AZ23" s="1060" t="s">
        <v>391</v>
      </c>
      <c r="BA23" s="1061"/>
      <c r="BB23" s="1061"/>
      <c r="BC23" s="1061"/>
      <c r="BD23" s="1062"/>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6" t="s">
        <v>392</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5" t="s">
        <v>393</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370</v>
      </c>
      <c r="B26" s="992"/>
      <c r="C26" s="992"/>
      <c r="D26" s="992"/>
      <c r="E26" s="992"/>
      <c r="F26" s="992"/>
      <c r="G26" s="992"/>
      <c r="H26" s="992"/>
      <c r="I26" s="992"/>
      <c r="J26" s="992"/>
      <c r="K26" s="992"/>
      <c r="L26" s="992"/>
      <c r="M26" s="992"/>
      <c r="N26" s="992"/>
      <c r="O26" s="992"/>
      <c r="P26" s="993"/>
      <c r="Q26" s="997" t="s">
        <v>394</v>
      </c>
      <c r="R26" s="998"/>
      <c r="S26" s="998"/>
      <c r="T26" s="998"/>
      <c r="U26" s="999"/>
      <c r="V26" s="997" t="s">
        <v>395</v>
      </c>
      <c r="W26" s="998"/>
      <c r="X26" s="998"/>
      <c r="Y26" s="998"/>
      <c r="Z26" s="999"/>
      <c r="AA26" s="997" t="s">
        <v>396</v>
      </c>
      <c r="AB26" s="998"/>
      <c r="AC26" s="998"/>
      <c r="AD26" s="998"/>
      <c r="AE26" s="998"/>
      <c r="AF26" s="1051" t="s">
        <v>397</v>
      </c>
      <c r="AG26" s="1004"/>
      <c r="AH26" s="1004"/>
      <c r="AI26" s="1004"/>
      <c r="AJ26" s="1052"/>
      <c r="AK26" s="998" t="s">
        <v>398</v>
      </c>
      <c r="AL26" s="998"/>
      <c r="AM26" s="998"/>
      <c r="AN26" s="998"/>
      <c r="AO26" s="999"/>
      <c r="AP26" s="997" t="s">
        <v>399</v>
      </c>
      <c r="AQ26" s="998"/>
      <c r="AR26" s="998"/>
      <c r="AS26" s="998"/>
      <c r="AT26" s="999"/>
      <c r="AU26" s="997" t="s">
        <v>400</v>
      </c>
      <c r="AV26" s="998"/>
      <c r="AW26" s="998"/>
      <c r="AX26" s="998"/>
      <c r="AY26" s="999"/>
      <c r="AZ26" s="997" t="s">
        <v>401</v>
      </c>
      <c r="BA26" s="998"/>
      <c r="BB26" s="998"/>
      <c r="BC26" s="998"/>
      <c r="BD26" s="999"/>
      <c r="BE26" s="997" t="s">
        <v>377</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402</v>
      </c>
      <c r="C28" s="1044"/>
      <c r="D28" s="1044"/>
      <c r="E28" s="1044"/>
      <c r="F28" s="1044"/>
      <c r="G28" s="1044"/>
      <c r="H28" s="1044"/>
      <c r="I28" s="1044"/>
      <c r="J28" s="1044"/>
      <c r="K28" s="1044"/>
      <c r="L28" s="1044"/>
      <c r="M28" s="1044"/>
      <c r="N28" s="1044"/>
      <c r="O28" s="1044"/>
      <c r="P28" s="1045"/>
      <c r="Q28" s="1046"/>
      <c r="R28" s="1047"/>
      <c r="S28" s="1047"/>
      <c r="T28" s="1047"/>
      <c r="U28" s="1047"/>
      <c r="V28" s="1047"/>
      <c r="W28" s="1047"/>
      <c r="X28" s="1047"/>
      <c r="Y28" s="1047"/>
      <c r="Z28" s="1047"/>
      <c r="AA28" s="1047"/>
      <c r="AB28" s="1047"/>
      <c r="AC28" s="1047"/>
      <c r="AD28" s="1047"/>
      <c r="AE28" s="1048"/>
      <c r="AF28" s="1049">
        <v>4</v>
      </c>
      <c r="AG28" s="1047"/>
      <c r="AH28" s="1047"/>
      <c r="AI28" s="1047"/>
      <c r="AJ28" s="1050"/>
      <c r="AK28" s="1038"/>
      <c r="AL28" s="1039"/>
      <c r="AM28" s="1039"/>
      <c r="AN28" s="1039"/>
      <c r="AO28" s="1039"/>
      <c r="AP28" s="1039"/>
      <c r="AQ28" s="1039"/>
      <c r="AR28" s="1039"/>
      <c r="AS28" s="1039"/>
      <c r="AT28" s="1039"/>
      <c r="AU28" s="1039"/>
      <c r="AV28" s="1039"/>
      <c r="AW28" s="1039"/>
      <c r="AX28" s="1039"/>
      <c r="AY28" s="1039"/>
      <c r="AZ28" s="1040"/>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403</v>
      </c>
      <c r="C29" s="1027"/>
      <c r="D29" s="1027"/>
      <c r="E29" s="1027"/>
      <c r="F29" s="1027"/>
      <c r="G29" s="1027"/>
      <c r="H29" s="1027"/>
      <c r="I29" s="1027"/>
      <c r="J29" s="1027"/>
      <c r="K29" s="1027"/>
      <c r="L29" s="1027"/>
      <c r="M29" s="1027"/>
      <c r="N29" s="1027"/>
      <c r="O29" s="1027"/>
      <c r="P29" s="1028"/>
      <c r="Q29" s="1034"/>
      <c r="R29" s="1035"/>
      <c r="S29" s="1035"/>
      <c r="T29" s="1035"/>
      <c r="U29" s="1035"/>
      <c r="V29" s="1035"/>
      <c r="W29" s="1035"/>
      <c r="X29" s="1035"/>
      <c r="Y29" s="1035"/>
      <c r="Z29" s="1035"/>
      <c r="AA29" s="1035"/>
      <c r="AB29" s="1035"/>
      <c r="AC29" s="1035"/>
      <c r="AD29" s="1035"/>
      <c r="AE29" s="1036"/>
      <c r="AF29" s="1031">
        <v>1</v>
      </c>
      <c r="AG29" s="1032"/>
      <c r="AH29" s="1032"/>
      <c r="AI29" s="1032"/>
      <c r="AJ29" s="1033"/>
      <c r="AK29" s="976"/>
      <c r="AL29" s="967"/>
      <c r="AM29" s="967"/>
      <c r="AN29" s="967"/>
      <c r="AO29" s="967"/>
      <c r="AP29" s="967"/>
      <c r="AQ29" s="967"/>
      <c r="AR29" s="967"/>
      <c r="AS29" s="967"/>
      <c r="AT29" s="967"/>
      <c r="AU29" s="967"/>
      <c r="AV29" s="967"/>
      <c r="AW29" s="967"/>
      <c r="AX29" s="967"/>
      <c r="AY29" s="967"/>
      <c r="AZ29" s="1037"/>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404</v>
      </c>
      <c r="C30" s="1027"/>
      <c r="D30" s="1027"/>
      <c r="E30" s="1027"/>
      <c r="F30" s="1027"/>
      <c r="G30" s="1027"/>
      <c r="H30" s="1027"/>
      <c r="I30" s="1027"/>
      <c r="J30" s="1027"/>
      <c r="K30" s="1027"/>
      <c r="L30" s="1027"/>
      <c r="M30" s="1027"/>
      <c r="N30" s="1027"/>
      <c r="O30" s="1027"/>
      <c r="P30" s="1028"/>
      <c r="Q30" s="1034"/>
      <c r="R30" s="1035"/>
      <c r="S30" s="1035"/>
      <c r="T30" s="1035"/>
      <c r="U30" s="1035"/>
      <c r="V30" s="1035"/>
      <c r="W30" s="1035"/>
      <c r="X30" s="1035"/>
      <c r="Y30" s="1035"/>
      <c r="Z30" s="1035"/>
      <c r="AA30" s="1035"/>
      <c r="AB30" s="1035"/>
      <c r="AC30" s="1035"/>
      <c r="AD30" s="1035"/>
      <c r="AE30" s="1036"/>
      <c r="AF30" s="1031">
        <v>356</v>
      </c>
      <c r="AG30" s="1032"/>
      <c r="AH30" s="1032"/>
      <c r="AI30" s="1032"/>
      <c r="AJ30" s="1033"/>
      <c r="AK30" s="976"/>
      <c r="AL30" s="967"/>
      <c r="AM30" s="967"/>
      <c r="AN30" s="967"/>
      <c r="AO30" s="967"/>
      <c r="AP30" s="967"/>
      <c r="AQ30" s="967"/>
      <c r="AR30" s="967"/>
      <c r="AS30" s="967"/>
      <c r="AT30" s="967"/>
      <c r="AU30" s="967"/>
      <c r="AV30" s="967"/>
      <c r="AW30" s="967"/>
      <c r="AX30" s="967"/>
      <c r="AY30" s="967"/>
      <c r="AZ30" s="1037"/>
      <c r="BA30" s="1037"/>
      <c r="BB30" s="1037"/>
      <c r="BC30" s="1037"/>
      <c r="BD30" s="1037"/>
      <c r="BE30" s="968" t="s">
        <v>405</v>
      </c>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406</v>
      </c>
      <c r="C31" s="1027"/>
      <c r="D31" s="1027"/>
      <c r="E31" s="1027"/>
      <c r="F31" s="1027"/>
      <c r="G31" s="1027"/>
      <c r="H31" s="1027"/>
      <c r="I31" s="1027"/>
      <c r="J31" s="1027"/>
      <c r="K31" s="1027"/>
      <c r="L31" s="1027"/>
      <c r="M31" s="1027"/>
      <c r="N31" s="1027"/>
      <c r="O31" s="1027"/>
      <c r="P31" s="1028"/>
      <c r="Q31" s="1034"/>
      <c r="R31" s="1035"/>
      <c r="S31" s="1035"/>
      <c r="T31" s="1035"/>
      <c r="U31" s="1035"/>
      <c r="V31" s="1035"/>
      <c r="W31" s="1035"/>
      <c r="X31" s="1035"/>
      <c r="Y31" s="1035"/>
      <c r="Z31" s="1035"/>
      <c r="AA31" s="1035"/>
      <c r="AB31" s="1035"/>
      <c r="AC31" s="1035"/>
      <c r="AD31" s="1035"/>
      <c r="AE31" s="1036"/>
      <c r="AF31" s="1031">
        <v>49</v>
      </c>
      <c r="AG31" s="1032"/>
      <c r="AH31" s="1032"/>
      <c r="AI31" s="1032"/>
      <c r="AJ31" s="1033"/>
      <c r="AK31" s="976"/>
      <c r="AL31" s="967"/>
      <c r="AM31" s="967"/>
      <c r="AN31" s="967"/>
      <c r="AO31" s="967"/>
      <c r="AP31" s="967"/>
      <c r="AQ31" s="967"/>
      <c r="AR31" s="967"/>
      <c r="AS31" s="967"/>
      <c r="AT31" s="967"/>
      <c r="AU31" s="967"/>
      <c r="AV31" s="967"/>
      <c r="AW31" s="967"/>
      <c r="AX31" s="967"/>
      <c r="AY31" s="967"/>
      <c r="AZ31" s="1037"/>
      <c r="BA31" s="1037"/>
      <c r="BB31" s="1037"/>
      <c r="BC31" s="1037"/>
      <c r="BD31" s="1037"/>
      <c r="BE31" s="968" t="s">
        <v>407</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c r="C32" s="1027"/>
      <c r="D32" s="1027"/>
      <c r="E32" s="1027"/>
      <c r="F32" s="1027"/>
      <c r="G32" s="1027"/>
      <c r="H32" s="1027"/>
      <c r="I32" s="1027"/>
      <c r="J32" s="1027"/>
      <c r="K32" s="1027"/>
      <c r="L32" s="1027"/>
      <c r="M32" s="1027"/>
      <c r="N32" s="1027"/>
      <c r="O32" s="1027"/>
      <c r="P32" s="1028"/>
      <c r="Q32" s="1034"/>
      <c r="R32" s="1035"/>
      <c r="S32" s="1035"/>
      <c r="T32" s="1035"/>
      <c r="U32" s="1035"/>
      <c r="V32" s="1035"/>
      <c r="W32" s="1035"/>
      <c r="X32" s="1035"/>
      <c r="Y32" s="1035"/>
      <c r="Z32" s="1035"/>
      <c r="AA32" s="1035"/>
      <c r="AB32" s="1035"/>
      <c r="AC32" s="1035"/>
      <c r="AD32" s="1035"/>
      <c r="AE32" s="1036"/>
      <c r="AF32" s="1031"/>
      <c r="AG32" s="1032"/>
      <c r="AH32" s="1032"/>
      <c r="AI32" s="1032"/>
      <c r="AJ32" s="1033"/>
      <c r="AK32" s="976"/>
      <c r="AL32" s="967"/>
      <c r="AM32" s="967"/>
      <c r="AN32" s="967"/>
      <c r="AO32" s="967"/>
      <c r="AP32" s="967"/>
      <c r="AQ32" s="967"/>
      <c r="AR32" s="967"/>
      <c r="AS32" s="967"/>
      <c r="AT32" s="967"/>
      <c r="AU32" s="967"/>
      <c r="AV32" s="967"/>
      <c r="AW32" s="967"/>
      <c r="AX32" s="967"/>
      <c r="AY32" s="967"/>
      <c r="AZ32" s="1037"/>
      <c r="BA32" s="1037"/>
      <c r="BB32" s="1037"/>
      <c r="BC32" s="1037"/>
      <c r="BD32" s="1037"/>
      <c r="BE32" s="968"/>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408</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389</v>
      </c>
      <c r="B63" s="933" t="s">
        <v>409</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409</v>
      </c>
      <c r="AG63" s="955"/>
      <c r="AH63" s="955"/>
      <c r="AI63" s="955"/>
      <c r="AJ63" s="1018"/>
      <c r="AK63" s="1019"/>
      <c r="AL63" s="959"/>
      <c r="AM63" s="959"/>
      <c r="AN63" s="959"/>
      <c r="AO63" s="959"/>
      <c r="AP63" s="955"/>
      <c r="AQ63" s="955"/>
      <c r="AR63" s="955"/>
      <c r="AS63" s="955"/>
      <c r="AT63" s="955"/>
      <c r="AU63" s="955"/>
      <c r="AV63" s="955"/>
      <c r="AW63" s="955"/>
      <c r="AX63" s="955"/>
      <c r="AY63" s="955"/>
      <c r="AZ63" s="1013"/>
      <c r="BA63" s="1013"/>
      <c r="BB63" s="1013"/>
      <c r="BC63" s="1013"/>
      <c r="BD63" s="1013"/>
      <c r="BE63" s="956"/>
      <c r="BF63" s="956"/>
      <c r="BG63" s="956"/>
      <c r="BH63" s="956"/>
      <c r="BI63" s="957"/>
      <c r="BJ63" s="1014" t="s">
        <v>410</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412</v>
      </c>
      <c r="B66" s="992"/>
      <c r="C66" s="992"/>
      <c r="D66" s="992"/>
      <c r="E66" s="992"/>
      <c r="F66" s="992"/>
      <c r="G66" s="992"/>
      <c r="H66" s="992"/>
      <c r="I66" s="992"/>
      <c r="J66" s="992"/>
      <c r="K66" s="992"/>
      <c r="L66" s="992"/>
      <c r="M66" s="992"/>
      <c r="N66" s="992"/>
      <c r="O66" s="992"/>
      <c r="P66" s="993"/>
      <c r="Q66" s="997" t="s">
        <v>413</v>
      </c>
      <c r="R66" s="998"/>
      <c r="S66" s="998"/>
      <c r="T66" s="998"/>
      <c r="U66" s="999"/>
      <c r="V66" s="997" t="s">
        <v>414</v>
      </c>
      <c r="W66" s="998"/>
      <c r="X66" s="998"/>
      <c r="Y66" s="998"/>
      <c r="Z66" s="999"/>
      <c r="AA66" s="997" t="s">
        <v>415</v>
      </c>
      <c r="AB66" s="998"/>
      <c r="AC66" s="998"/>
      <c r="AD66" s="998"/>
      <c r="AE66" s="999"/>
      <c r="AF66" s="1003" t="s">
        <v>416</v>
      </c>
      <c r="AG66" s="1004"/>
      <c r="AH66" s="1004"/>
      <c r="AI66" s="1004"/>
      <c r="AJ66" s="1005"/>
      <c r="AK66" s="997" t="s">
        <v>417</v>
      </c>
      <c r="AL66" s="992"/>
      <c r="AM66" s="992"/>
      <c r="AN66" s="992"/>
      <c r="AO66" s="993"/>
      <c r="AP66" s="997" t="s">
        <v>418</v>
      </c>
      <c r="AQ66" s="998"/>
      <c r="AR66" s="998"/>
      <c r="AS66" s="998"/>
      <c r="AT66" s="999"/>
      <c r="AU66" s="997" t="s">
        <v>419</v>
      </c>
      <c r="AV66" s="998"/>
      <c r="AW66" s="998"/>
      <c r="AX66" s="998"/>
      <c r="AY66" s="999"/>
      <c r="AZ66" s="997" t="s">
        <v>377</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587</v>
      </c>
      <c r="C68" s="982"/>
      <c r="D68" s="982"/>
      <c r="E68" s="982"/>
      <c r="F68" s="982"/>
      <c r="G68" s="982"/>
      <c r="H68" s="982"/>
      <c r="I68" s="982"/>
      <c r="J68" s="982"/>
      <c r="K68" s="982"/>
      <c r="L68" s="982"/>
      <c r="M68" s="982"/>
      <c r="N68" s="982"/>
      <c r="O68" s="982"/>
      <c r="P68" s="983"/>
      <c r="Q68" s="984">
        <v>7670</v>
      </c>
      <c r="R68" s="978"/>
      <c r="S68" s="978"/>
      <c r="T68" s="978"/>
      <c r="U68" s="978"/>
      <c r="V68" s="978">
        <v>7159</v>
      </c>
      <c r="W68" s="978"/>
      <c r="X68" s="978"/>
      <c r="Y68" s="978"/>
      <c r="Z68" s="978"/>
      <c r="AA68" s="978">
        <v>511</v>
      </c>
      <c r="AB68" s="978"/>
      <c r="AC68" s="978"/>
      <c r="AD68" s="978"/>
      <c r="AE68" s="978"/>
      <c r="AF68" s="978">
        <v>511</v>
      </c>
      <c r="AG68" s="978"/>
      <c r="AH68" s="978"/>
      <c r="AI68" s="978"/>
      <c r="AJ68" s="978"/>
      <c r="AK68" s="978">
        <v>0</v>
      </c>
      <c r="AL68" s="978"/>
      <c r="AM68" s="978"/>
      <c r="AN68" s="978"/>
      <c r="AO68" s="978"/>
      <c r="AP68" s="978"/>
      <c r="AQ68" s="978"/>
      <c r="AR68" s="978"/>
      <c r="AS68" s="978"/>
      <c r="AT68" s="978"/>
      <c r="AU68" s="978"/>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588</v>
      </c>
      <c r="C69" s="971"/>
      <c r="D69" s="971"/>
      <c r="E69" s="971"/>
      <c r="F69" s="971"/>
      <c r="G69" s="971"/>
      <c r="H69" s="971"/>
      <c r="I69" s="971"/>
      <c r="J69" s="971"/>
      <c r="K69" s="971"/>
      <c r="L69" s="971"/>
      <c r="M69" s="971"/>
      <c r="N69" s="971"/>
      <c r="O69" s="971"/>
      <c r="P69" s="972"/>
      <c r="Q69" s="973">
        <v>2375</v>
      </c>
      <c r="R69" s="967"/>
      <c r="S69" s="967"/>
      <c r="T69" s="967"/>
      <c r="U69" s="967"/>
      <c r="V69" s="967">
        <v>2335</v>
      </c>
      <c r="W69" s="967"/>
      <c r="X69" s="967"/>
      <c r="Y69" s="967"/>
      <c r="Z69" s="967"/>
      <c r="AA69" s="967">
        <v>40</v>
      </c>
      <c r="AB69" s="967"/>
      <c r="AC69" s="967"/>
      <c r="AD69" s="967"/>
      <c r="AE69" s="967"/>
      <c r="AF69" s="967">
        <v>4</v>
      </c>
      <c r="AG69" s="967"/>
      <c r="AH69" s="967"/>
      <c r="AI69" s="967"/>
      <c r="AJ69" s="967"/>
      <c r="AK69" s="967">
        <v>12</v>
      </c>
      <c r="AL69" s="967"/>
      <c r="AM69" s="967"/>
      <c r="AN69" s="967"/>
      <c r="AO69" s="967"/>
      <c r="AP69" s="967">
        <v>1890</v>
      </c>
      <c r="AQ69" s="967"/>
      <c r="AR69" s="967"/>
      <c r="AS69" s="967"/>
      <c r="AT69" s="967"/>
      <c r="AU69" s="967"/>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589</v>
      </c>
      <c r="C70" s="971"/>
      <c r="D70" s="971"/>
      <c r="E70" s="971"/>
      <c r="F70" s="971"/>
      <c r="G70" s="971"/>
      <c r="H70" s="971"/>
      <c r="I70" s="971"/>
      <c r="J70" s="971"/>
      <c r="K70" s="971"/>
      <c r="L70" s="971"/>
      <c r="M70" s="971"/>
      <c r="N70" s="971"/>
      <c r="O70" s="971"/>
      <c r="P70" s="972"/>
      <c r="Q70" s="973">
        <v>3107</v>
      </c>
      <c r="R70" s="967"/>
      <c r="S70" s="967"/>
      <c r="T70" s="967"/>
      <c r="U70" s="967"/>
      <c r="V70" s="967">
        <v>2896</v>
      </c>
      <c r="W70" s="967"/>
      <c r="X70" s="967"/>
      <c r="Y70" s="967"/>
      <c r="Z70" s="967"/>
      <c r="AA70" s="967">
        <v>211</v>
      </c>
      <c r="AB70" s="967"/>
      <c r="AC70" s="967"/>
      <c r="AD70" s="967"/>
      <c r="AE70" s="967"/>
      <c r="AF70" s="967">
        <v>96</v>
      </c>
      <c r="AG70" s="967"/>
      <c r="AH70" s="967"/>
      <c r="AI70" s="967"/>
      <c r="AJ70" s="967"/>
      <c r="AK70" s="967">
        <v>159</v>
      </c>
      <c r="AL70" s="967"/>
      <c r="AM70" s="967"/>
      <c r="AN70" s="967"/>
      <c r="AO70" s="967"/>
      <c r="AP70" s="967">
        <f>991+36+438</f>
        <v>1465</v>
      </c>
      <c r="AQ70" s="967"/>
      <c r="AR70" s="967"/>
      <c r="AS70" s="967"/>
      <c r="AT70" s="967"/>
      <c r="AU70" s="967">
        <f>169+6+97</f>
        <v>272</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590</v>
      </c>
      <c r="C71" s="971"/>
      <c r="D71" s="971"/>
      <c r="E71" s="971"/>
      <c r="F71" s="971"/>
      <c r="G71" s="971"/>
      <c r="H71" s="971"/>
      <c r="I71" s="971"/>
      <c r="J71" s="971"/>
      <c r="K71" s="971"/>
      <c r="L71" s="971"/>
      <c r="M71" s="971"/>
      <c r="N71" s="971"/>
      <c r="O71" s="971"/>
      <c r="P71" s="972"/>
      <c r="Q71" s="973">
        <v>1464</v>
      </c>
      <c r="R71" s="967"/>
      <c r="S71" s="967"/>
      <c r="T71" s="967"/>
      <c r="U71" s="967"/>
      <c r="V71" s="967">
        <v>1403</v>
      </c>
      <c r="W71" s="967"/>
      <c r="X71" s="967"/>
      <c r="Y71" s="967"/>
      <c r="Z71" s="967"/>
      <c r="AA71" s="967">
        <v>61</v>
      </c>
      <c r="AB71" s="967"/>
      <c r="AC71" s="967"/>
      <c r="AD71" s="967"/>
      <c r="AE71" s="967"/>
      <c r="AF71" s="967">
        <v>53</v>
      </c>
      <c r="AG71" s="967"/>
      <c r="AH71" s="967"/>
      <c r="AI71" s="967"/>
      <c r="AJ71" s="967"/>
      <c r="AK71" s="967">
        <v>904</v>
      </c>
      <c r="AL71" s="967"/>
      <c r="AM71" s="967"/>
      <c r="AN71" s="967"/>
      <c r="AO71" s="967"/>
      <c r="AP71" s="967"/>
      <c r="AQ71" s="967"/>
      <c r="AR71" s="967"/>
      <c r="AS71" s="967"/>
      <c r="AT71" s="967"/>
      <c r="AU71" s="967"/>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591</v>
      </c>
      <c r="C72" s="971"/>
      <c r="D72" s="971"/>
      <c r="E72" s="971"/>
      <c r="F72" s="971"/>
      <c r="G72" s="971"/>
      <c r="H72" s="971"/>
      <c r="I72" s="971"/>
      <c r="J72" s="971"/>
      <c r="K72" s="971"/>
      <c r="L72" s="971"/>
      <c r="M72" s="971"/>
      <c r="N72" s="971"/>
      <c r="O72" s="971"/>
      <c r="P72" s="972"/>
      <c r="Q72" s="973">
        <v>38024</v>
      </c>
      <c r="R72" s="967"/>
      <c r="S72" s="967"/>
      <c r="T72" s="967"/>
      <c r="U72" s="967"/>
      <c r="V72" s="967">
        <v>36821</v>
      </c>
      <c r="W72" s="967"/>
      <c r="X72" s="967"/>
      <c r="Y72" s="967"/>
      <c r="Z72" s="967"/>
      <c r="AA72" s="967">
        <v>1203</v>
      </c>
      <c r="AB72" s="967"/>
      <c r="AC72" s="967"/>
      <c r="AD72" s="967"/>
      <c r="AE72" s="967"/>
      <c r="AF72" s="967">
        <v>1203</v>
      </c>
      <c r="AG72" s="967"/>
      <c r="AH72" s="967"/>
      <c r="AI72" s="967"/>
      <c r="AJ72" s="967"/>
      <c r="AK72" s="967">
        <v>771</v>
      </c>
      <c r="AL72" s="967"/>
      <c r="AM72" s="967"/>
      <c r="AN72" s="967"/>
      <c r="AO72" s="967"/>
      <c r="AP72" s="967"/>
      <c r="AQ72" s="967"/>
      <c r="AR72" s="967"/>
      <c r="AS72" s="967"/>
      <c r="AT72" s="967"/>
      <c r="AU72" s="967"/>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592</v>
      </c>
      <c r="C73" s="971"/>
      <c r="D73" s="971"/>
      <c r="E73" s="971"/>
      <c r="F73" s="971"/>
      <c r="G73" s="971"/>
      <c r="H73" s="971"/>
      <c r="I73" s="971"/>
      <c r="J73" s="971"/>
      <c r="K73" s="971"/>
      <c r="L73" s="971"/>
      <c r="M73" s="971"/>
      <c r="N73" s="971"/>
      <c r="O73" s="971"/>
      <c r="P73" s="972"/>
      <c r="Q73" s="973">
        <v>147847</v>
      </c>
      <c r="R73" s="967"/>
      <c r="S73" s="967"/>
      <c r="T73" s="967"/>
      <c r="U73" s="967"/>
      <c r="V73" s="967">
        <v>143102</v>
      </c>
      <c r="W73" s="967"/>
      <c r="X73" s="967"/>
      <c r="Y73" s="967"/>
      <c r="Z73" s="967"/>
      <c r="AA73" s="967">
        <v>4745</v>
      </c>
      <c r="AB73" s="967"/>
      <c r="AC73" s="967"/>
      <c r="AD73" s="967"/>
      <c r="AE73" s="967"/>
      <c r="AF73" s="967">
        <v>4745</v>
      </c>
      <c r="AG73" s="967"/>
      <c r="AH73" s="967"/>
      <c r="AI73" s="967"/>
      <c r="AJ73" s="967"/>
      <c r="AK73" s="967">
        <v>700</v>
      </c>
      <c r="AL73" s="967"/>
      <c r="AM73" s="967"/>
      <c r="AN73" s="967"/>
      <c r="AO73" s="967"/>
      <c r="AP73" s="967"/>
      <c r="AQ73" s="967"/>
      <c r="AR73" s="967"/>
      <c r="AS73" s="967"/>
      <c r="AT73" s="967"/>
      <c r="AU73" s="967"/>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593</v>
      </c>
      <c r="C74" s="971"/>
      <c r="D74" s="971"/>
      <c r="E74" s="971"/>
      <c r="F74" s="971"/>
      <c r="G74" s="971"/>
      <c r="H74" s="971"/>
      <c r="I74" s="971"/>
      <c r="J74" s="971"/>
      <c r="K74" s="971"/>
      <c r="L74" s="971"/>
      <c r="M74" s="971"/>
      <c r="N74" s="971"/>
      <c r="O74" s="971"/>
      <c r="P74" s="972"/>
      <c r="Q74" s="973">
        <v>171</v>
      </c>
      <c r="R74" s="967"/>
      <c r="S74" s="967"/>
      <c r="T74" s="967"/>
      <c r="U74" s="967"/>
      <c r="V74" s="967">
        <v>151</v>
      </c>
      <c r="W74" s="967"/>
      <c r="X74" s="967"/>
      <c r="Y74" s="967"/>
      <c r="Z74" s="967"/>
      <c r="AA74" s="967">
        <v>20</v>
      </c>
      <c r="AB74" s="967"/>
      <c r="AC74" s="967"/>
      <c r="AD74" s="967"/>
      <c r="AE74" s="967"/>
      <c r="AF74" s="967">
        <v>20</v>
      </c>
      <c r="AG74" s="967"/>
      <c r="AH74" s="967"/>
      <c r="AI74" s="967"/>
      <c r="AJ74" s="967"/>
      <c r="AK74" s="967">
        <v>0</v>
      </c>
      <c r="AL74" s="967"/>
      <c r="AM74" s="967"/>
      <c r="AN74" s="967"/>
      <c r="AO74" s="967"/>
      <c r="AP74" s="967"/>
      <c r="AQ74" s="967"/>
      <c r="AR74" s="967"/>
      <c r="AS74" s="967"/>
      <c r="AT74" s="967"/>
      <c r="AU74" s="967"/>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389</v>
      </c>
      <c r="B88" s="933" t="s">
        <v>420</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33" t="s">
        <v>421</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422</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423</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426</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427</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428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429</v>
      </c>
      <c r="AB109" s="892"/>
      <c r="AC109" s="892"/>
      <c r="AD109" s="892"/>
      <c r="AE109" s="893"/>
      <c r="AF109" s="894" t="s">
        <v>430</v>
      </c>
      <c r="AG109" s="892"/>
      <c r="AH109" s="892"/>
      <c r="AI109" s="892"/>
      <c r="AJ109" s="893"/>
      <c r="AK109" s="894" t="s">
        <v>304</v>
      </c>
      <c r="AL109" s="892"/>
      <c r="AM109" s="892"/>
      <c r="AN109" s="892"/>
      <c r="AO109" s="893"/>
      <c r="AP109" s="894" t="s">
        <v>431</v>
      </c>
      <c r="AQ109" s="892"/>
      <c r="AR109" s="892"/>
      <c r="AS109" s="892"/>
      <c r="AT109" s="925"/>
      <c r="AU109" s="891" t="s">
        <v>428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429</v>
      </c>
      <c r="BR109" s="892"/>
      <c r="BS109" s="892"/>
      <c r="BT109" s="892"/>
      <c r="BU109" s="893"/>
      <c r="BV109" s="894" t="s">
        <v>430</v>
      </c>
      <c r="BW109" s="892"/>
      <c r="BX109" s="892"/>
      <c r="BY109" s="892"/>
      <c r="BZ109" s="893"/>
      <c r="CA109" s="894" t="s">
        <v>304</v>
      </c>
      <c r="CB109" s="892"/>
      <c r="CC109" s="892"/>
      <c r="CD109" s="892"/>
      <c r="CE109" s="893"/>
      <c r="CF109" s="932" t="s">
        <v>431</v>
      </c>
      <c r="CG109" s="932"/>
      <c r="CH109" s="932"/>
      <c r="CI109" s="932"/>
      <c r="CJ109" s="932"/>
      <c r="CK109" s="894" t="s">
        <v>432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429</v>
      </c>
      <c r="DH109" s="892"/>
      <c r="DI109" s="892"/>
      <c r="DJ109" s="892"/>
      <c r="DK109" s="893"/>
      <c r="DL109" s="894" t="s">
        <v>430</v>
      </c>
      <c r="DM109" s="892"/>
      <c r="DN109" s="892"/>
      <c r="DO109" s="892"/>
      <c r="DP109" s="893"/>
      <c r="DQ109" s="894" t="s">
        <v>304</v>
      </c>
      <c r="DR109" s="892"/>
      <c r="DS109" s="892"/>
      <c r="DT109" s="892"/>
      <c r="DU109" s="893"/>
      <c r="DV109" s="894" t="s">
        <v>431</v>
      </c>
      <c r="DW109" s="892"/>
      <c r="DX109" s="892"/>
      <c r="DY109" s="892"/>
      <c r="DZ109" s="925"/>
    </row>
    <row r="110" spans="1:131" s="221" customFormat="1" ht="26.25" customHeight="1" x14ac:dyDescent="0.15">
      <c r="A110" s="803" t="s">
        <v>433</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540272</v>
      </c>
      <c r="AB110" s="885"/>
      <c r="AC110" s="885"/>
      <c r="AD110" s="885"/>
      <c r="AE110" s="886"/>
      <c r="AF110" s="887">
        <v>563382</v>
      </c>
      <c r="AG110" s="885"/>
      <c r="AH110" s="885"/>
      <c r="AI110" s="885"/>
      <c r="AJ110" s="886"/>
      <c r="AK110" s="887">
        <v>582391</v>
      </c>
      <c r="AL110" s="885"/>
      <c r="AM110" s="885"/>
      <c r="AN110" s="885"/>
      <c r="AO110" s="886"/>
      <c r="AP110" s="888">
        <v>13.9</v>
      </c>
      <c r="AQ110" s="889"/>
      <c r="AR110" s="889"/>
      <c r="AS110" s="889"/>
      <c r="AT110" s="890"/>
      <c r="AU110" s="926" t="s">
        <v>73</v>
      </c>
      <c r="AV110" s="927"/>
      <c r="AW110" s="927"/>
      <c r="AX110" s="927"/>
      <c r="AY110" s="927"/>
      <c r="AZ110" s="856" t="s">
        <v>434</v>
      </c>
      <c r="BA110" s="804"/>
      <c r="BB110" s="804"/>
      <c r="BC110" s="804"/>
      <c r="BD110" s="804"/>
      <c r="BE110" s="804"/>
      <c r="BF110" s="804"/>
      <c r="BG110" s="804"/>
      <c r="BH110" s="804"/>
      <c r="BI110" s="804"/>
      <c r="BJ110" s="804"/>
      <c r="BK110" s="804"/>
      <c r="BL110" s="804"/>
      <c r="BM110" s="804"/>
      <c r="BN110" s="804"/>
      <c r="BO110" s="804"/>
      <c r="BP110" s="805"/>
      <c r="BQ110" s="857">
        <v>6421103</v>
      </c>
      <c r="BR110" s="838"/>
      <c r="BS110" s="838"/>
      <c r="BT110" s="838"/>
      <c r="BU110" s="838"/>
      <c r="BV110" s="838">
        <v>8470009</v>
      </c>
      <c r="BW110" s="838"/>
      <c r="BX110" s="838"/>
      <c r="BY110" s="838"/>
      <c r="BZ110" s="838"/>
      <c r="CA110" s="838">
        <v>8631321</v>
      </c>
      <c r="CB110" s="838"/>
      <c r="CC110" s="838"/>
      <c r="CD110" s="838"/>
      <c r="CE110" s="838"/>
      <c r="CF110" s="862">
        <v>205.9</v>
      </c>
      <c r="CG110" s="863"/>
      <c r="CH110" s="863"/>
      <c r="CI110" s="863"/>
      <c r="CJ110" s="863"/>
      <c r="CK110" s="922" t="s">
        <v>435</v>
      </c>
      <c r="CL110" s="815"/>
      <c r="CM110" s="856" t="s">
        <v>436</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437</v>
      </c>
      <c r="DH110" s="838"/>
      <c r="DI110" s="838"/>
      <c r="DJ110" s="838"/>
      <c r="DK110" s="838"/>
      <c r="DL110" s="838" t="s">
        <v>437</v>
      </c>
      <c r="DM110" s="838"/>
      <c r="DN110" s="838"/>
      <c r="DO110" s="838"/>
      <c r="DP110" s="838"/>
      <c r="DQ110" s="838" t="s">
        <v>438</v>
      </c>
      <c r="DR110" s="838"/>
      <c r="DS110" s="838"/>
      <c r="DT110" s="838"/>
      <c r="DU110" s="838"/>
      <c r="DV110" s="839" t="s">
        <v>410</v>
      </c>
      <c r="DW110" s="839"/>
      <c r="DX110" s="839"/>
      <c r="DY110" s="839"/>
      <c r="DZ110" s="840"/>
    </row>
    <row r="111" spans="1:131" s="221" customFormat="1" ht="26.25" customHeight="1" x14ac:dyDescent="0.15">
      <c r="A111" s="770" t="s">
        <v>439</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440</v>
      </c>
      <c r="AB111" s="915"/>
      <c r="AC111" s="915"/>
      <c r="AD111" s="915"/>
      <c r="AE111" s="916"/>
      <c r="AF111" s="917" t="s">
        <v>441</v>
      </c>
      <c r="AG111" s="915"/>
      <c r="AH111" s="915"/>
      <c r="AI111" s="915"/>
      <c r="AJ111" s="916"/>
      <c r="AK111" s="917" t="s">
        <v>441</v>
      </c>
      <c r="AL111" s="915"/>
      <c r="AM111" s="915"/>
      <c r="AN111" s="915"/>
      <c r="AO111" s="916"/>
      <c r="AP111" s="918" t="s">
        <v>441</v>
      </c>
      <c r="AQ111" s="919"/>
      <c r="AR111" s="919"/>
      <c r="AS111" s="919"/>
      <c r="AT111" s="920"/>
      <c r="AU111" s="928"/>
      <c r="AV111" s="929"/>
      <c r="AW111" s="929"/>
      <c r="AX111" s="929"/>
      <c r="AY111" s="929"/>
      <c r="AZ111" s="811" t="s">
        <v>442</v>
      </c>
      <c r="BA111" s="748"/>
      <c r="BB111" s="748"/>
      <c r="BC111" s="748"/>
      <c r="BD111" s="748"/>
      <c r="BE111" s="748"/>
      <c r="BF111" s="748"/>
      <c r="BG111" s="748"/>
      <c r="BH111" s="748"/>
      <c r="BI111" s="748"/>
      <c r="BJ111" s="748"/>
      <c r="BK111" s="748"/>
      <c r="BL111" s="748"/>
      <c r="BM111" s="748"/>
      <c r="BN111" s="748"/>
      <c r="BO111" s="748"/>
      <c r="BP111" s="749"/>
      <c r="BQ111" s="812" t="s">
        <v>440</v>
      </c>
      <c r="BR111" s="813"/>
      <c r="BS111" s="813"/>
      <c r="BT111" s="813"/>
      <c r="BU111" s="813"/>
      <c r="BV111" s="813" t="s">
        <v>440</v>
      </c>
      <c r="BW111" s="813"/>
      <c r="BX111" s="813"/>
      <c r="BY111" s="813"/>
      <c r="BZ111" s="813"/>
      <c r="CA111" s="813" t="s">
        <v>440</v>
      </c>
      <c r="CB111" s="813"/>
      <c r="CC111" s="813"/>
      <c r="CD111" s="813"/>
      <c r="CE111" s="813"/>
      <c r="CF111" s="871" t="s">
        <v>440</v>
      </c>
      <c r="CG111" s="872"/>
      <c r="CH111" s="872"/>
      <c r="CI111" s="872"/>
      <c r="CJ111" s="872"/>
      <c r="CK111" s="923"/>
      <c r="CL111" s="817"/>
      <c r="CM111" s="811" t="s">
        <v>443</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440</v>
      </c>
      <c r="DH111" s="813"/>
      <c r="DI111" s="813"/>
      <c r="DJ111" s="813"/>
      <c r="DK111" s="813"/>
      <c r="DL111" s="813" t="s">
        <v>440</v>
      </c>
      <c r="DM111" s="813"/>
      <c r="DN111" s="813"/>
      <c r="DO111" s="813"/>
      <c r="DP111" s="813"/>
      <c r="DQ111" s="813" t="s">
        <v>441</v>
      </c>
      <c r="DR111" s="813"/>
      <c r="DS111" s="813"/>
      <c r="DT111" s="813"/>
      <c r="DU111" s="813"/>
      <c r="DV111" s="790" t="s">
        <v>438</v>
      </c>
      <c r="DW111" s="790"/>
      <c r="DX111" s="790"/>
      <c r="DY111" s="790"/>
      <c r="DZ111" s="791"/>
    </row>
    <row r="112" spans="1:131" s="221" customFormat="1" ht="26.25" customHeight="1" x14ac:dyDescent="0.15">
      <c r="A112" s="908" t="s">
        <v>444</v>
      </c>
      <c r="B112" s="909"/>
      <c r="C112" s="748" t="s">
        <v>445</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410</v>
      </c>
      <c r="AB112" s="776"/>
      <c r="AC112" s="776"/>
      <c r="AD112" s="776"/>
      <c r="AE112" s="777"/>
      <c r="AF112" s="778" t="s">
        <v>441</v>
      </c>
      <c r="AG112" s="776"/>
      <c r="AH112" s="776"/>
      <c r="AI112" s="776"/>
      <c r="AJ112" s="777"/>
      <c r="AK112" s="778" t="s">
        <v>440</v>
      </c>
      <c r="AL112" s="776"/>
      <c r="AM112" s="776"/>
      <c r="AN112" s="776"/>
      <c r="AO112" s="777"/>
      <c r="AP112" s="820" t="s">
        <v>410</v>
      </c>
      <c r="AQ112" s="821"/>
      <c r="AR112" s="821"/>
      <c r="AS112" s="821"/>
      <c r="AT112" s="822"/>
      <c r="AU112" s="928"/>
      <c r="AV112" s="929"/>
      <c r="AW112" s="929"/>
      <c r="AX112" s="929"/>
      <c r="AY112" s="929"/>
      <c r="AZ112" s="811" t="s">
        <v>446</v>
      </c>
      <c r="BA112" s="748"/>
      <c r="BB112" s="748"/>
      <c r="BC112" s="748"/>
      <c r="BD112" s="748"/>
      <c r="BE112" s="748"/>
      <c r="BF112" s="748"/>
      <c r="BG112" s="748"/>
      <c r="BH112" s="748"/>
      <c r="BI112" s="748"/>
      <c r="BJ112" s="748"/>
      <c r="BK112" s="748"/>
      <c r="BL112" s="748"/>
      <c r="BM112" s="748"/>
      <c r="BN112" s="748"/>
      <c r="BO112" s="748"/>
      <c r="BP112" s="749"/>
      <c r="BQ112" s="812">
        <v>2449911</v>
      </c>
      <c r="BR112" s="813"/>
      <c r="BS112" s="813"/>
      <c r="BT112" s="813"/>
      <c r="BU112" s="813"/>
      <c r="BV112" s="813">
        <v>2374290</v>
      </c>
      <c r="BW112" s="813"/>
      <c r="BX112" s="813"/>
      <c r="BY112" s="813"/>
      <c r="BZ112" s="813"/>
      <c r="CA112" s="813">
        <v>2461354</v>
      </c>
      <c r="CB112" s="813"/>
      <c r="CC112" s="813"/>
      <c r="CD112" s="813"/>
      <c r="CE112" s="813"/>
      <c r="CF112" s="871">
        <v>58.7</v>
      </c>
      <c r="CG112" s="872"/>
      <c r="CH112" s="872"/>
      <c r="CI112" s="872"/>
      <c r="CJ112" s="872"/>
      <c r="CK112" s="923"/>
      <c r="CL112" s="817"/>
      <c r="CM112" s="811" t="s">
        <v>447</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438</v>
      </c>
      <c r="DH112" s="813"/>
      <c r="DI112" s="813"/>
      <c r="DJ112" s="813"/>
      <c r="DK112" s="813"/>
      <c r="DL112" s="813" t="s">
        <v>441</v>
      </c>
      <c r="DM112" s="813"/>
      <c r="DN112" s="813"/>
      <c r="DO112" s="813"/>
      <c r="DP112" s="813"/>
      <c r="DQ112" s="813" t="s">
        <v>440</v>
      </c>
      <c r="DR112" s="813"/>
      <c r="DS112" s="813"/>
      <c r="DT112" s="813"/>
      <c r="DU112" s="813"/>
      <c r="DV112" s="790" t="s">
        <v>440</v>
      </c>
      <c r="DW112" s="790"/>
      <c r="DX112" s="790"/>
      <c r="DY112" s="790"/>
      <c r="DZ112" s="791"/>
    </row>
    <row r="113" spans="1:130" s="221" customFormat="1" ht="26.25" customHeight="1" x14ac:dyDescent="0.15">
      <c r="A113" s="910"/>
      <c r="B113" s="911"/>
      <c r="C113" s="748" t="s">
        <v>448</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146348</v>
      </c>
      <c r="AB113" s="915"/>
      <c r="AC113" s="915"/>
      <c r="AD113" s="915"/>
      <c r="AE113" s="916"/>
      <c r="AF113" s="917">
        <v>166619</v>
      </c>
      <c r="AG113" s="915"/>
      <c r="AH113" s="915"/>
      <c r="AI113" s="915"/>
      <c r="AJ113" s="916"/>
      <c r="AK113" s="917">
        <v>166077</v>
      </c>
      <c r="AL113" s="915"/>
      <c r="AM113" s="915"/>
      <c r="AN113" s="915"/>
      <c r="AO113" s="916"/>
      <c r="AP113" s="918">
        <v>4</v>
      </c>
      <c r="AQ113" s="919"/>
      <c r="AR113" s="919"/>
      <c r="AS113" s="919"/>
      <c r="AT113" s="920"/>
      <c r="AU113" s="928"/>
      <c r="AV113" s="929"/>
      <c r="AW113" s="929"/>
      <c r="AX113" s="929"/>
      <c r="AY113" s="929"/>
      <c r="AZ113" s="811" t="s">
        <v>449</v>
      </c>
      <c r="BA113" s="748"/>
      <c r="BB113" s="748"/>
      <c r="BC113" s="748"/>
      <c r="BD113" s="748"/>
      <c r="BE113" s="748"/>
      <c r="BF113" s="748"/>
      <c r="BG113" s="748"/>
      <c r="BH113" s="748"/>
      <c r="BI113" s="748"/>
      <c r="BJ113" s="748"/>
      <c r="BK113" s="748"/>
      <c r="BL113" s="748"/>
      <c r="BM113" s="748"/>
      <c r="BN113" s="748"/>
      <c r="BO113" s="748"/>
      <c r="BP113" s="749"/>
      <c r="BQ113" s="812">
        <v>427460</v>
      </c>
      <c r="BR113" s="813"/>
      <c r="BS113" s="813"/>
      <c r="BT113" s="813"/>
      <c r="BU113" s="813"/>
      <c r="BV113" s="813">
        <v>532607</v>
      </c>
      <c r="BW113" s="813"/>
      <c r="BX113" s="813"/>
      <c r="BY113" s="813"/>
      <c r="BZ113" s="813"/>
      <c r="CA113" s="813">
        <v>670933</v>
      </c>
      <c r="CB113" s="813"/>
      <c r="CC113" s="813"/>
      <c r="CD113" s="813"/>
      <c r="CE113" s="813"/>
      <c r="CF113" s="871">
        <v>16</v>
      </c>
      <c r="CG113" s="872"/>
      <c r="CH113" s="872"/>
      <c r="CI113" s="872"/>
      <c r="CJ113" s="872"/>
      <c r="CK113" s="923"/>
      <c r="CL113" s="817"/>
      <c r="CM113" s="811" t="s">
        <v>450</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441</v>
      </c>
      <c r="DH113" s="776"/>
      <c r="DI113" s="776"/>
      <c r="DJ113" s="776"/>
      <c r="DK113" s="777"/>
      <c r="DL113" s="778" t="s">
        <v>440</v>
      </c>
      <c r="DM113" s="776"/>
      <c r="DN113" s="776"/>
      <c r="DO113" s="776"/>
      <c r="DP113" s="777"/>
      <c r="DQ113" s="778" t="s">
        <v>440</v>
      </c>
      <c r="DR113" s="776"/>
      <c r="DS113" s="776"/>
      <c r="DT113" s="776"/>
      <c r="DU113" s="777"/>
      <c r="DV113" s="820" t="s">
        <v>440</v>
      </c>
      <c r="DW113" s="821"/>
      <c r="DX113" s="821"/>
      <c r="DY113" s="821"/>
      <c r="DZ113" s="822"/>
    </row>
    <row r="114" spans="1:130" s="221" customFormat="1" ht="26.25" customHeight="1" x14ac:dyDescent="0.15">
      <c r="A114" s="910"/>
      <c r="B114" s="911"/>
      <c r="C114" s="748" t="s">
        <v>451</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39591</v>
      </c>
      <c r="AB114" s="776"/>
      <c r="AC114" s="776"/>
      <c r="AD114" s="776"/>
      <c r="AE114" s="777"/>
      <c r="AF114" s="778">
        <v>45838</v>
      </c>
      <c r="AG114" s="776"/>
      <c r="AH114" s="776"/>
      <c r="AI114" s="776"/>
      <c r="AJ114" s="777"/>
      <c r="AK114" s="778">
        <v>52716</v>
      </c>
      <c r="AL114" s="776"/>
      <c r="AM114" s="776"/>
      <c r="AN114" s="776"/>
      <c r="AO114" s="777"/>
      <c r="AP114" s="820">
        <v>1.3</v>
      </c>
      <c r="AQ114" s="821"/>
      <c r="AR114" s="821"/>
      <c r="AS114" s="821"/>
      <c r="AT114" s="822"/>
      <c r="AU114" s="928"/>
      <c r="AV114" s="929"/>
      <c r="AW114" s="929"/>
      <c r="AX114" s="929"/>
      <c r="AY114" s="929"/>
      <c r="AZ114" s="811" t="s">
        <v>452</v>
      </c>
      <c r="BA114" s="748"/>
      <c r="BB114" s="748"/>
      <c r="BC114" s="748"/>
      <c r="BD114" s="748"/>
      <c r="BE114" s="748"/>
      <c r="BF114" s="748"/>
      <c r="BG114" s="748"/>
      <c r="BH114" s="748"/>
      <c r="BI114" s="748"/>
      <c r="BJ114" s="748"/>
      <c r="BK114" s="748"/>
      <c r="BL114" s="748"/>
      <c r="BM114" s="748"/>
      <c r="BN114" s="748"/>
      <c r="BO114" s="748"/>
      <c r="BP114" s="749"/>
      <c r="BQ114" s="812">
        <v>129695</v>
      </c>
      <c r="BR114" s="813"/>
      <c r="BS114" s="813"/>
      <c r="BT114" s="813"/>
      <c r="BU114" s="813"/>
      <c r="BV114" s="813">
        <v>171832</v>
      </c>
      <c r="BW114" s="813"/>
      <c r="BX114" s="813"/>
      <c r="BY114" s="813"/>
      <c r="BZ114" s="813"/>
      <c r="CA114" s="813">
        <v>136870</v>
      </c>
      <c r="CB114" s="813"/>
      <c r="CC114" s="813"/>
      <c r="CD114" s="813"/>
      <c r="CE114" s="813"/>
      <c r="CF114" s="871">
        <v>3.3</v>
      </c>
      <c r="CG114" s="872"/>
      <c r="CH114" s="872"/>
      <c r="CI114" s="872"/>
      <c r="CJ114" s="872"/>
      <c r="CK114" s="923"/>
      <c r="CL114" s="817"/>
      <c r="CM114" s="811" t="s">
        <v>453</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440</v>
      </c>
      <c r="DH114" s="776"/>
      <c r="DI114" s="776"/>
      <c r="DJ114" s="776"/>
      <c r="DK114" s="777"/>
      <c r="DL114" s="778" t="s">
        <v>440</v>
      </c>
      <c r="DM114" s="776"/>
      <c r="DN114" s="776"/>
      <c r="DO114" s="776"/>
      <c r="DP114" s="777"/>
      <c r="DQ114" s="778" t="s">
        <v>410</v>
      </c>
      <c r="DR114" s="776"/>
      <c r="DS114" s="776"/>
      <c r="DT114" s="776"/>
      <c r="DU114" s="777"/>
      <c r="DV114" s="820" t="s">
        <v>440</v>
      </c>
      <c r="DW114" s="821"/>
      <c r="DX114" s="821"/>
      <c r="DY114" s="821"/>
      <c r="DZ114" s="822"/>
    </row>
    <row r="115" spans="1:130" s="221" customFormat="1" ht="26.25" customHeight="1" x14ac:dyDescent="0.15">
      <c r="A115" s="910"/>
      <c r="B115" s="911"/>
      <c r="C115" s="748" t="s">
        <v>454</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t="s">
        <v>410</v>
      </c>
      <c r="AB115" s="915"/>
      <c r="AC115" s="915"/>
      <c r="AD115" s="915"/>
      <c r="AE115" s="916"/>
      <c r="AF115" s="917" t="s">
        <v>440</v>
      </c>
      <c r="AG115" s="915"/>
      <c r="AH115" s="915"/>
      <c r="AI115" s="915"/>
      <c r="AJ115" s="916"/>
      <c r="AK115" s="917" t="s">
        <v>440</v>
      </c>
      <c r="AL115" s="915"/>
      <c r="AM115" s="915"/>
      <c r="AN115" s="915"/>
      <c r="AO115" s="916"/>
      <c r="AP115" s="918" t="s">
        <v>440</v>
      </c>
      <c r="AQ115" s="919"/>
      <c r="AR115" s="919"/>
      <c r="AS115" s="919"/>
      <c r="AT115" s="920"/>
      <c r="AU115" s="928"/>
      <c r="AV115" s="929"/>
      <c r="AW115" s="929"/>
      <c r="AX115" s="929"/>
      <c r="AY115" s="929"/>
      <c r="AZ115" s="811" t="s">
        <v>455</v>
      </c>
      <c r="BA115" s="748"/>
      <c r="BB115" s="748"/>
      <c r="BC115" s="748"/>
      <c r="BD115" s="748"/>
      <c r="BE115" s="748"/>
      <c r="BF115" s="748"/>
      <c r="BG115" s="748"/>
      <c r="BH115" s="748"/>
      <c r="BI115" s="748"/>
      <c r="BJ115" s="748"/>
      <c r="BK115" s="748"/>
      <c r="BL115" s="748"/>
      <c r="BM115" s="748"/>
      <c r="BN115" s="748"/>
      <c r="BO115" s="748"/>
      <c r="BP115" s="749"/>
      <c r="BQ115" s="812" t="s">
        <v>440</v>
      </c>
      <c r="BR115" s="813"/>
      <c r="BS115" s="813"/>
      <c r="BT115" s="813"/>
      <c r="BU115" s="813"/>
      <c r="BV115" s="813" t="s">
        <v>440</v>
      </c>
      <c r="BW115" s="813"/>
      <c r="BX115" s="813"/>
      <c r="BY115" s="813"/>
      <c r="BZ115" s="813"/>
      <c r="CA115" s="813" t="s">
        <v>440</v>
      </c>
      <c r="CB115" s="813"/>
      <c r="CC115" s="813"/>
      <c r="CD115" s="813"/>
      <c r="CE115" s="813"/>
      <c r="CF115" s="871" t="s">
        <v>440</v>
      </c>
      <c r="CG115" s="872"/>
      <c r="CH115" s="872"/>
      <c r="CI115" s="872"/>
      <c r="CJ115" s="872"/>
      <c r="CK115" s="923"/>
      <c r="CL115" s="817"/>
      <c r="CM115" s="811" t="s">
        <v>456</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440</v>
      </c>
      <c r="DH115" s="776"/>
      <c r="DI115" s="776"/>
      <c r="DJ115" s="776"/>
      <c r="DK115" s="777"/>
      <c r="DL115" s="778" t="s">
        <v>440</v>
      </c>
      <c r="DM115" s="776"/>
      <c r="DN115" s="776"/>
      <c r="DO115" s="776"/>
      <c r="DP115" s="777"/>
      <c r="DQ115" s="778" t="s">
        <v>440</v>
      </c>
      <c r="DR115" s="776"/>
      <c r="DS115" s="776"/>
      <c r="DT115" s="776"/>
      <c r="DU115" s="777"/>
      <c r="DV115" s="820" t="s">
        <v>440</v>
      </c>
      <c r="DW115" s="821"/>
      <c r="DX115" s="821"/>
      <c r="DY115" s="821"/>
      <c r="DZ115" s="822"/>
    </row>
    <row r="116" spans="1:130" s="221" customFormat="1" ht="26.25" customHeight="1" x14ac:dyDescent="0.15">
      <c r="A116" s="912"/>
      <c r="B116" s="913"/>
      <c r="C116" s="835" t="s">
        <v>457</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v>30</v>
      </c>
      <c r="AB116" s="776"/>
      <c r="AC116" s="776"/>
      <c r="AD116" s="776"/>
      <c r="AE116" s="777"/>
      <c r="AF116" s="778">
        <v>189</v>
      </c>
      <c r="AG116" s="776"/>
      <c r="AH116" s="776"/>
      <c r="AI116" s="776"/>
      <c r="AJ116" s="777"/>
      <c r="AK116" s="778">
        <v>64</v>
      </c>
      <c r="AL116" s="776"/>
      <c r="AM116" s="776"/>
      <c r="AN116" s="776"/>
      <c r="AO116" s="777"/>
      <c r="AP116" s="820">
        <v>0</v>
      </c>
      <c r="AQ116" s="821"/>
      <c r="AR116" s="821"/>
      <c r="AS116" s="821"/>
      <c r="AT116" s="822"/>
      <c r="AU116" s="928"/>
      <c r="AV116" s="929"/>
      <c r="AW116" s="929"/>
      <c r="AX116" s="929"/>
      <c r="AY116" s="929"/>
      <c r="AZ116" s="905" t="s">
        <v>458</v>
      </c>
      <c r="BA116" s="906"/>
      <c r="BB116" s="906"/>
      <c r="BC116" s="906"/>
      <c r="BD116" s="906"/>
      <c r="BE116" s="906"/>
      <c r="BF116" s="906"/>
      <c r="BG116" s="906"/>
      <c r="BH116" s="906"/>
      <c r="BI116" s="906"/>
      <c r="BJ116" s="906"/>
      <c r="BK116" s="906"/>
      <c r="BL116" s="906"/>
      <c r="BM116" s="906"/>
      <c r="BN116" s="906"/>
      <c r="BO116" s="906"/>
      <c r="BP116" s="907"/>
      <c r="BQ116" s="812" t="s">
        <v>438</v>
      </c>
      <c r="BR116" s="813"/>
      <c r="BS116" s="813"/>
      <c r="BT116" s="813"/>
      <c r="BU116" s="813"/>
      <c r="BV116" s="813" t="s">
        <v>440</v>
      </c>
      <c r="BW116" s="813"/>
      <c r="BX116" s="813"/>
      <c r="BY116" s="813"/>
      <c r="BZ116" s="813"/>
      <c r="CA116" s="813" t="s">
        <v>440</v>
      </c>
      <c r="CB116" s="813"/>
      <c r="CC116" s="813"/>
      <c r="CD116" s="813"/>
      <c r="CE116" s="813"/>
      <c r="CF116" s="871" t="s">
        <v>440</v>
      </c>
      <c r="CG116" s="872"/>
      <c r="CH116" s="872"/>
      <c r="CI116" s="872"/>
      <c r="CJ116" s="872"/>
      <c r="CK116" s="923"/>
      <c r="CL116" s="817"/>
      <c r="CM116" s="811" t="s">
        <v>459</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410</v>
      </c>
      <c r="DH116" s="776"/>
      <c r="DI116" s="776"/>
      <c r="DJ116" s="776"/>
      <c r="DK116" s="777"/>
      <c r="DL116" s="778" t="s">
        <v>438</v>
      </c>
      <c r="DM116" s="776"/>
      <c r="DN116" s="776"/>
      <c r="DO116" s="776"/>
      <c r="DP116" s="777"/>
      <c r="DQ116" s="778" t="s">
        <v>440</v>
      </c>
      <c r="DR116" s="776"/>
      <c r="DS116" s="776"/>
      <c r="DT116" s="776"/>
      <c r="DU116" s="777"/>
      <c r="DV116" s="820" t="s">
        <v>440</v>
      </c>
      <c r="DW116" s="821"/>
      <c r="DX116" s="821"/>
      <c r="DY116" s="821"/>
      <c r="DZ116" s="822"/>
    </row>
    <row r="117" spans="1:130" s="221" customFormat="1" ht="26.25" customHeight="1" x14ac:dyDescent="0.15">
      <c r="A117" s="891" t="s">
        <v>188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460</v>
      </c>
      <c r="Z117" s="893"/>
      <c r="AA117" s="898">
        <v>726241</v>
      </c>
      <c r="AB117" s="899"/>
      <c r="AC117" s="899"/>
      <c r="AD117" s="899"/>
      <c r="AE117" s="900"/>
      <c r="AF117" s="901">
        <v>776028</v>
      </c>
      <c r="AG117" s="899"/>
      <c r="AH117" s="899"/>
      <c r="AI117" s="899"/>
      <c r="AJ117" s="900"/>
      <c r="AK117" s="901">
        <v>801248</v>
      </c>
      <c r="AL117" s="899"/>
      <c r="AM117" s="899"/>
      <c r="AN117" s="899"/>
      <c r="AO117" s="900"/>
      <c r="AP117" s="902"/>
      <c r="AQ117" s="903"/>
      <c r="AR117" s="903"/>
      <c r="AS117" s="903"/>
      <c r="AT117" s="904"/>
      <c r="AU117" s="928"/>
      <c r="AV117" s="929"/>
      <c r="AW117" s="929"/>
      <c r="AX117" s="929"/>
      <c r="AY117" s="929"/>
      <c r="AZ117" s="859" t="s">
        <v>461</v>
      </c>
      <c r="BA117" s="860"/>
      <c r="BB117" s="860"/>
      <c r="BC117" s="860"/>
      <c r="BD117" s="860"/>
      <c r="BE117" s="860"/>
      <c r="BF117" s="860"/>
      <c r="BG117" s="860"/>
      <c r="BH117" s="860"/>
      <c r="BI117" s="860"/>
      <c r="BJ117" s="860"/>
      <c r="BK117" s="860"/>
      <c r="BL117" s="860"/>
      <c r="BM117" s="860"/>
      <c r="BN117" s="860"/>
      <c r="BO117" s="860"/>
      <c r="BP117" s="861"/>
      <c r="BQ117" s="812" t="s">
        <v>410</v>
      </c>
      <c r="BR117" s="813"/>
      <c r="BS117" s="813"/>
      <c r="BT117" s="813"/>
      <c r="BU117" s="813"/>
      <c r="BV117" s="813" t="s">
        <v>410</v>
      </c>
      <c r="BW117" s="813"/>
      <c r="BX117" s="813"/>
      <c r="BY117" s="813"/>
      <c r="BZ117" s="813"/>
      <c r="CA117" s="813" t="s">
        <v>410</v>
      </c>
      <c r="CB117" s="813"/>
      <c r="CC117" s="813"/>
      <c r="CD117" s="813"/>
      <c r="CE117" s="813"/>
      <c r="CF117" s="871" t="s">
        <v>410</v>
      </c>
      <c r="CG117" s="872"/>
      <c r="CH117" s="872"/>
      <c r="CI117" s="872"/>
      <c r="CJ117" s="872"/>
      <c r="CK117" s="923"/>
      <c r="CL117" s="817"/>
      <c r="CM117" s="811" t="s">
        <v>462</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410</v>
      </c>
      <c r="DH117" s="776"/>
      <c r="DI117" s="776"/>
      <c r="DJ117" s="776"/>
      <c r="DK117" s="777"/>
      <c r="DL117" s="778" t="s">
        <v>410</v>
      </c>
      <c r="DM117" s="776"/>
      <c r="DN117" s="776"/>
      <c r="DO117" s="776"/>
      <c r="DP117" s="777"/>
      <c r="DQ117" s="778" t="s">
        <v>410</v>
      </c>
      <c r="DR117" s="776"/>
      <c r="DS117" s="776"/>
      <c r="DT117" s="776"/>
      <c r="DU117" s="777"/>
      <c r="DV117" s="820" t="s">
        <v>410</v>
      </c>
      <c r="DW117" s="821"/>
      <c r="DX117" s="821"/>
      <c r="DY117" s="821"/>
      <c r="DZ117" s="822"/>
    </row>
    <row r="118" spans="1:130" s="221" customFormat="1" ht="26.25" customHeight="1" x14ac:dyDescent="0.15">
      <c r="A118" s="891" t="s">
        <v>432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429</v>
      </c>
      <c r="AB118" s="892"/>
      <c r="AC118" s="892"/>
      <c r="AD118" s="892"/>
      <c r="AE118" s="893"/>
      <c r="AF118" s="894" t="s">
        <v>430</v>
      </c>
      <c r="AG118" s="892"/>
      <c r="AH118" s="892"/>
      <c r="AI118" s="892"/>
      <c r="AJ118" s="893"/>
      <c r="AK118" s="894" t="s">
        <v>304</v>
      </c>
      <c r="AL118" s="892"/>
      <c r="AM118" s="892"/>
      <c r="AN118" s="892"/>
      <c r="AO118" s="893"/>
      <c r="AP118" s="895" t="s">
        <v>431</v>
      </c>
      <c r="AQ118" s="896"/>
      <c r="AR118" s="896"/>
      <c r="AS118" s="896"/>
      <c r="AT118" s="897"/>
      <c r="AU118" s="928"/>
      <c r="AV118" s="929"/>
      <c r="AW118" s="929"/>
      <c r="AX118" s="929"/>
      <c r="AY118" s="929"/>
      <c r="AZ118" s="834" t="s">
        <v>463</v>
      </c>
      <c r="BA118" s="835"/>
      <c r="BB118" s="835"/>
      <c r="BC118" s="835"/>
      <c r="BD118" s="835"/>
      <c r="BE118" s="835"/>
      <c r="BF118" s="835"/>
      <c r="BG118" s="835"/>
      <c r="BH118" s="835"/>
      <c r="BI118" s="835"/>
      <c r="BJ118" s="835"/>
      <c r="BK118" s="835"/>
      <c r="BL118" s="835"/>
      <c r="BM118" s="835"/>
      <c r="BN118" s="835"/>
      <c r="BO118" s="835"/>
      <c r="BP118" s="836"/>
      <c r="BQ118" s="875" t="s">
        <v>410</v>
      </c>
      <c r="BR118" s="841"/>
      <c r="BS118" s="841"/>
      <c r="BT118" s="841"/>
      <c r="BU118" s="841"/>
      <c r="BV118" s="841" t="s">
        <v>410</v>
      </c>
      <c r="BW118" s="841"/>
      <c r="BX118" s="841"/>
      <c r="BY118" s="841"/>
      <c r="BZ118" s="841"/>
      <c r="CA118" s="841" t="s">
        <v>410</v>
      </c>
      <c r="CB118" s="841"/>
      <c r="CC118" s="841"/>
      <c r="CD118" s="841"/>
      <c r="CE118" s="841"/>
      <c r="CF118" s="871" t="s">
        <v>410</v>
      </c>
      <c r="CG118" s="872"/>
      <c r="CH118" s="872"/>
      <c r="CI118" s="872"/>
      <c r="CJ118" s="872"/>
      <c r="CK118" s="923"/>
      <c r="CL118" s="817"/>
      <c r="CM118" s="811" t="s">
        <v>464</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410</v>
      </c>
      <c r="DH118" s="776"/>
      <c r="DI118" s="776"/>
      <c r="DJ118" s="776"/>
      <c r="DK118" s="777"/>
      <c r="DL118" s="778" t="s">
        <v>410</v>
      </c>
      <c r="DM118" s="776"/>
      <c r="DN118" s="776"/>
      <c r="DO118" s="776"/>
      <c r="DP118" s="777"/>
      <c r="DQ118" s="778" t="s">
        <v>465</v>
      </c>
      <c r="DR118" s="776"/>
      <c r="DS118" s="776"/>
      <c r="DT118" s="776"/>
      <c r="DU118" s="777"/>
      <c r="DV118" s="820" t="s">
        <v>410</v>
      </c>
      <c r="DW118" s="821"/>
      <c r="DX118" s="821"/>
      <c r="DY118" s="821"/>
      <c r="DZ118" s="822"/>
    </row>
    <row r="119" spans="1:130" s="221" customFormat="1" ht="26.25" customHeight="1" x14ac:dyDescent="0.15">
      <c r="A119" s="814" t="s">
        <v>435</v>
      </c>
      <c r="B119" s="815"/>
      <c r="C119" s="856" t="s">
        <v>436</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410</v>
      </c>
      <c r="AB119" s="885"/>
      <c r="AC119" s="885"/>
      <c r="AD119" s="885"/>
      <c r="AE119" s="886"/>
      <c r="AF119" s="887" t="s">
        <v>410</v>
      </c>
      <c r="AG119" s="885"/>
      <c r="AH119" s="885"/>
      <c r="AI119" s="885"/>
      <c r="AJ119" s="886"/>
      <c r="AK119" s="887" t="s">
        <v>410</v>
      </c>
      <c r="AL119" s="885"/>
      <c r="AM119" s="885"/>
      <c r="AN119" s="885"/>
      <c r="AO119" s="886"/>
      <c r="AP119" s="888" t="s">
        <v>410</v>
      </c>
      <c r="AQ119" s="889"/>
      <c r="AR119" s="889"/>
      <c r="AS119" s="889"/>
      <c r="AT119" s="890"/>
      <c r="AU119" s="930"/>
      <c r="AV119" s="931"/>
      <c r="AW119" s="931"/>
      <c r="AX119" s="931"/>
      <c r="AY119" s="931"/>
      <c r="AZ119" s="242" t="s">
        <v>188</v>
      </c>
      <c r="BA119" s="242"/>
      <c r="BB119" s="242"/>
      <c r="BC119" s="242"/>
      <c r="BD119" s="242"/>
      <c r="BE119" s="242"/>
      <c r="BF119" s="242"/>
      <c r="BG119" s="242"/>
      <c r="BH119" s="242"/>
      <c r="BI119" s="242"/>
      <c r="BJ119" s="242"/>
      <c r="BK119" s="242"/>
      <c r="BL119" s="242"/>
      <c r="BM119" s="242"/>
      <c r="BN119" s="242"/>
      <c r="BO119" s="873" t="s">
        <v>466</v>
      </c>
      <c r="BP119" s="874"/>
      <c r="BQ119" s="875">
        <v>9428169</v>
      </c>
      <c r="BR119" s="841"/>
      <c r="BS119" s="841"/>
      <c r="BT119" s="841"/>
      <c r="BU119" s="841"/>
      <c r="BV119" s="841">
        <v>11548738</v>
      </c>
      <c r="BW119" s="841"/>
      <c r="BX119" s="841"/>
      <c r="BY119" s="841"/>
      <c r="BZ119" s="841"/>
      <c r="CA119" s="841">
        <v>11900478</v>
      </c>
      <c r="CB119" s="841"/>
      <c r="CC119" s="841"/>
      <c r="CD119" s="841"/>
      <c r="CE119" s="841"/>
      <c r="CF119" s="744"/>
      <c r="CG119" s="745"/>
      <c r="CH119" s="745"/>
      <c r="CI119" s="745"/>
      <c r="CJ119" s="830"/>
      <c r="CK119" s="924"/>
      <c r="CL119" s="819"/>
      <c r="CM119" s="834" t="s">
        <v>467</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465</v>
      </c>
      <c r="DH119" s="760"/>
      <c r="DI119" s="760"/>
      <c r="DJ119" s="760"/>
      <c r="DK119" s="761"/>
      <c r="DL119" s="762" t="s">
        <v>465</v>
      </c>
      <c r="DM119" s="760"/>
      <c r="DN119" s="760"/>
      <c r="DO119" s="760"/>
      <c r="DP119" s="761"/>
      <c r="DQ119" s="762" t="s">
        <v>410</v>
      </c>
      <c r="DR119" s="760"/>
      <c r="DS119" s="760"/>
      <c r="DT119" s="760"/>
      <c r="DU119" s="761"/>
      <c r="DV119" s="844" t="s">
        <v>465</v>
      </c>
      <c r="DW119" s="845"/>
      <c r="DX119" s="845"/>
      <c r="DY119" s="845"/>
      <c r="DZ119" s="846"/>
    </row>
    <row r="120" spans="1:130" s="221" customFormat="1" ht="26.25" customHeight="1" x14ac:dyDescent="0.15">
      <c r="A120" s="816"/>
      <c r="B120" s="817"/>
      <c r="C120" s="811" t="s">
        <v>443</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465</v>
      </c>
      <c r="AB120" s="776"/>
      <c r="AC120" s="776"/>
      <c r="AD120" s="776"/>
      <c r="AE120" s="777"/>
      <c r="AF120" s="778" t="s">
        <v>465</v>
      </c>
      <c r="AG120" s="776"/>
      <c r="AH120" s="776"/>
      <c r="AI120" s="776"/>
      <c r="AJ120" s="777"/>
      <c r="AK120" s="778" t="s">
        <v>410</v>
      </c>
      <c r="AL120" s="776"/>
      <c r="AM120" s="776"/>
      <c r="AN120" s="776"/>
      <c r="AO120" s="777"/>
      <c r="AP120" s="820" t="s">
        <v>410</v>
      </c>
      <c r="AQ120" s="821"/>
      <c r="AR120" s="821"/>
      <c r="AS120" s="821"/>
      <c r="AT120" s="822"/>
      <c r="AU120" s="876" t="s">
        <v>468</v>
      </c>
      <c r="AV120" s="877"/>
      <c r="AW120" s="877"/>
      <c r="AX120" s="877"/>
      <c r="AY120" s="878"/>
      <c r="AZ120" s="856" t="s">
        <v>469</v>
      </c>
      <c r="BA120" s="804"/>
      <c r="BB120" s="804"/>
      <c r="BC120" s="804"/>
      <c r="BD120" s="804"/>
      <c r="BE120" s="804"/>
      <c r="BF120" s="804"/>
      <c r="BG120" s="804"/>
      <c r="BH120" s="804"/>
      <c r="BI120" s="804"/>
      <c r="BJ120" s="804"/>
      <c r="BK120" s="804"/>
      <c r="BL120" s="804"/>
      <c r="BM120" s="804"/>
      <c r="BN120" s="804"/>
      <c r="BO120" s="804"/>
      <c r="BP120" s="805"/>
      <c r="BQ120" s="857">
        <v>1899775</v>
      </c>
      <c r="BR120" s="838"/>
      <c r="BS120" s="838"/>
      <c r="BT120" s="838"/>
      <c r="BU120" s="838"/>
      <c r="BV120" s="838">
        <v>1521632</v>
      </c>
      <c r="BW120" s="838"/>
      <c r="BX120" s="838"/>
      <c r="BY120" s="838"/>
      <c r="BZ120" s="838"/>
      <c r="CA120" s="838">
        <v>1843471</v>
      </c>
      <c r="CB120" s="838"/>
      <c r="CC120" s="838"/>
      <c r="CD120" s="838"/>
      <c r="CE120" s="838"/>
      <c r="CF120" s="862">
        <v>44</v>
      </c>
      <c r="CG120" s="863"/>
      <c r="CH120" s="863"/>
      <c r="CI120" s="863"/>
      <c r="CJ120" s="863"/>
      <c r="CK120" s="864" t="s">
        <v>470</v>
      </c>
      <c r="CL120" s="848"/>
      <c r="CM120" s="848"/>
      <c r="CN120" s="848"/>
      <c r="CO120" s="849"/>
      <c r="CP120" s="868" t="s">
        <v>471</v>
      </c>
      <c r="CQ120" s="869"/>
      <c r="CR120" s="869"/>
      <c r="CS120" s="869"/>
      <c r="CT120" s="869"/>
      <c r="CU120" s="869"/>
      <c r="CV120" s="869"/>
      <c r="CW120" s="869"/>
      <c r="CX120" s="869"/>
      <c r="CY120" s="869"/>
      <c r="CZ120" s="869"/>
      <c r="DA120" s="869"/>
      <c r="DB120" s="869"/>
      <c r="DC120" s="869"/>
      <c r="DD120" s="869"/>
      <c r="DE120" s="869"/>
      <c r="DF120" s="870"/>
      <c r="DG120" s="857" t="s">
        <v>465</v>
      </c>
      <c r="DH120" s="838"/>
      <c r="DI120" s="838"/>
      <c r="DJ120" s="838"/>
      <c r="DK120" s="838"/>
      <c r="DL120" s="838" t="s">
        <v>465</v>
      </c>
      <c r="DM120" s="838"/>
      <c r="DN120" s="838"/>
      <c r="DO120" s="838"/>
      <c r="DP120" s="838"/>
      <c r="DQ120" s="838">
        <v>2461354</v>
      </c>
      <c r="DR120" s="838"/>
      <c r="DS120" s="838"/>
      <c r="DT120" s="838"/>
      <c r="DU120" s="838"/>
      <c r="DV120" s="839">
        <v>58.7</v>
      </c>
      <c r="DW120" s="839"/>
      <c r="DX120" s="839"/>
      <c r="DY120" s="839"/>
      <c r="DZ120" s="840"/>
    </row>
    <row r="121" spans="1:130" s="221" customFormat="1" ht="26.25" customHeight="1" x14ac:dyDescent="0.15">
      <c r="A121" s="816"/>
      <c r="B121" s="817"/>
      <c r="C121" s="859" t="s">
        <v>472</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465</v>
      </c>
      <c r="AB121" s="776"/>
      <c r="AC121" s="776"/>
      <c r="AD121" s="776"/>
      <c r="AE121" s="777"/>
      <c r="AF121" s="778" t="s">
        <v>410</v>
      </c>
      <c r="AG121" s="776"/>
      <c r="AH121" s="776"/>
      <c r="AI121" s="776"/>
      <c r="AJ121" s="777"/>
      <c r="AK121" s="778" t="s">
        <v>465</v>
      </c>
      <c r="AL121" s="776"/>
      <c r="AM121" s="776"/>
      <c r="AN121" s="776"/>
      <c r="AO121" s="777"/>
      <c r="AP121" s="820" t="s">
        <v>410</v>
      </c>
      <c r="AQ121" s="821"/>
      <c r="AR121" s="821"/>
      <c r="AS121" s="821"/>
      <c r="AT121" s="822"/>
      <c r="AU121" s="879"/>
      <c r="AV121" s="880"/>
      <c r="AW121" s="880"/>
      <c r="AX121" s="880"/>
      <c r="AY121" s="881"/>
      <c r="AZ121" s="811" t="s">
        <v>473</v>
      </c>
      <c r="BA121" s="748"/>
      <c r="BB121" s="748"/>
      <c r="BC121" s="748"/>
      <c r="BD121" s="748"/>
      <c r="BE121" s="748"/>
      <c r="BF121" s="748"/>
      <c r="BG121" s="748"/>
      <c r="BH121" s="748"/>
      <c r="BI121" s="748"/>
      <c r="BJ121" s="748"/>
      <c r="BK121" s="748"/>
      <c r="BL121" s="748"/>
      <c r="BM121" s="748"/>
      <c r="BN121" s="748"/>
      <c r="BO121" s="748"/>
      <c r="BP121" s="749"/>
      <c r="BQ121" s="812">
        <v>244054</v>
      </c>
      <c r="BR121" s="813"/>
      <c r="BS121" s="813"/>
      <c r="BT121" s="813"/>
      <c r="BU121" s="813"/>
      <c r="BV121" s="813">
        <v>225277</v>
      </c>
      <c r="BW121" s="813"/>
      <c r="BX121" s="813"/>
      <c r="BY121" s="813"/>
      <c r="BZ121" s="813"/>
      <c r="CA121" s="813">
        <v>211875</v>
      </c>
      <c r="CB121" s="813"/>
      <c r="CC121" s="813"/>
      <c r="CD121" s="813"/>
      <c r="CE121" s="813"/>
      <c r="CF121" s="871">
        <v>5.0999999999999996</v>
      </c>
      <c r="CG121" s="872"/>
      <c r="CH121" s="872"/>
      <c r="CI121" s="872"/>
      <c r="CJ121" s="872"/>
      <c r="CK121" s="865"/>
      <c r="CL121" s="851"/>
      <c r="CM121" s="851"/>
      <c r="CN121" s="851"/>
      <c r="CO121" s="852"/>
      <c r="CP121" s="831" t="s">
        <v>474</v>
      </c>
      <c r="CQ121" s="832"/>
      <c r="CR121" s="832"/>
      <c r="CS121" s="832"/>
      <c r="CT121" s="832"/>
      <c r="CU121" s="832"/>
      <c r="CV121" s="832"/>
      <c r="CW121" s="832"/>
      <c r="CX121" s="832"/>
      <c r="CY121" s="832"/>
      <c r="CZ121" s="832"/>
      <c r="DA121" s="832"/>
      <c r="DB121" s="832"/>
      <c r="DC121" s="832"/>
      <c r="DD121" s="832"/>
      <c r="DE121" s="832"/>
      <c r="DF121" s="833"/>
      <c r="DG121" s="812" t="s">
        <v>410</v>
      </c>
      <c r="DH121" s="813"/>
      <c r="DI121" s="813"/>
      <c r="DJ121" s="813"/>
      <c r="DK121" s="813"/>
      <c r="DL121" s="813" t="s">
        <v>465</v>
      </c>
      <c r="DM121" s="813"/>
      <c r="DN121" s="813"/>
      <c r="DO121" s="813"/>
      <c r="DP121" s="813"/>
      <c r="DQ121" s="813" t="s">
        <v>410</v>
      </c>
      <c r="DR121" s="813"/>
      <c r="DS121" s="813"/>
      <c r="DT121" s="813"/>
      <c r="DU121" s="813"/>
      <c r="DV121" s="790" t="s">
        <v>465</v>
      </c>
      <c r="DW121" s="790"/>
      <c r="DX121" s="790"/>
      <c r="DY121" s="790"/>
      <c r="DZ121" s="791"/>
    </row>
    <row r="122" spans="1:130" s="221" customFormat="1" ht="26.25" customHeight="1" x14ac:dyDescent="0.15">
      <c r="A122" s="816"/>
      <c r="B122" s="817"/>
      <c r="C122" s="811" t="s">
        <v>453</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465</v>
      </c>
      <c r="AB122" s="776"/>
      <c r="AC122" s="776"/>
      <c r="AD122" s="776"/>
      <c r="AE122" s="777"/>
      <c r="AF122" s="778" t="s">
        <v>410</v>
      </c>
      <c r="AG122" s="776"/>
      <c r="AH122" s="776"/>
      <c r="AI122" s="776"/>
      <c r="AJ122" s="777"/>
      <c r="AK122" s="778" t="s">
        <v>465</v>
      </c>
      <c r="AL122" s="776"/>
      <c r="AM122" s="776"/>
      <c r="AN122" s="776"/>
      <c r="AO122" s="777"/>
      <c r="AP122" s="820" t="s">
        <v>410</v>
      </c>
      <c r="AQ122" s="821"/>
      <c r="AR122" s="821"/>
      <c r="AS122" s="821"/>
      <c r="AT122" s="822"/>
      <c r="AU122" s="879"/>
      <c r="AV122" s="880"/>
      <c r="AW122" s="880"/>
      <c r="AX122" s="880"/>
      <c r="AY122" s="881"/>
      <c r="AZ122" s="834" t="s">
        <v>475</v>
      </c>
      <c r="BA122" s="835"/>
      <c r="BB122" s="835"/>
      <c r="BC122" s="835"/>
      <c r="BD122" s="835"/>
      <c r="BE122" s="835"/>
      <c r="BF122" s="835"/>
      <c r="BG122" s="835"/>
      <c r="BH122" s="835"/>
      <c r="BI122" s="835"/>
      <c r="BJ122" s="835"/>
      <c r="BK122" s="835"/>
      <c r="BL122" s="835"/>
      <c r="BM122" s="835"/>
      <c r="BN122" s="835"/>
      <c r="BO122" s="835"/>
      <c r="BP122" s="836"/>
      <c r="BQ122" s="875">
        <v>5502981</v>
      </c>
      <c r="BR122" s="841"/>
      <c r="BS122" s="841"/>
      <c r="BT122" s="841"/>
      <c r="BU122" s="841"/>
      <c r="BV122" s="841">
        <v>5779819</v>
      </c>
      <c r="BW122" s="841"/>
      <c r="BX122" s="841"/>
      <c r="BY122" s="841"/>
      <c r="BZ122" s="841"/>
      <c r="CA122" s="841">
        <v>5576379</v>
      </c>
      <c r="CB122" s="841"/>
      <c r="CC122" s="841"/>
      <c r="CD122" s="841"/>
      <c r="CE122" s="841"/>
      <c r="CF122" s="842">
        <v>133</v>
      </c>
      <c r="CG122" s="843"/>
      <c r="CH122" s="843"/>
      <c r="CI122" s="843"/>
      <c r="CJ122" s="843"/>
      <c r="CK122" s="865"/>
      <c r="CL122" s="851"/>
      <c r="CM122" s="851"/>
      <c r="CN122" s="851"/>
      <c r="CO122" s="852"/>
      <c r="CP122" s="831" t="s">
        <v>476</v>
      </c>
      <c r="CQ122" s="832"/>
      <c r="CR122" s="832"/>
      <c r="CS122" s="832"/>
      <c r="CT122" s="832"/>
      <c r="CU122" s="832"/>
      <c r="CV122" s="832"/>
      <c r="CW122" s="832"/>
      <c r="CX122" s="832"/>
      <c r="CY122" s="832"/>
      <c r="CZ122" s="832"/>
      <c r="DA122" s="832"/>
      <c r="DB122" s="832"/>
      <c r="DC122" s="832"/>
      <c r="DD122" s="832"/>
      <c r="DE122" s="832"/>
      <c r="DF122" s="833"/>
      <c r="DG122" s="812" t="s">
        <v>477</v>
      </c>
      <c r="DH122" s="813"/>
      <c r="DI122" s="813"/>
      <c r="DJ122" s="813"/>
      <c r="DK122" s="813"/>
      <c r="DL122" s="813" t="s">
        <v>478</v>
      </c>
      <c r="DM122" s="813"/>
      <c r="DN122" s="813"/>
      <c r="DO122" s="813"/>
      <c r="DP122" s="813"/>
      <c r="DQ122" s="813" t="s">
        <v>479</v>
      </c>
      <c r="DR122" s="813"/>
      <c r="DS122" s="813"/>
      <c r="DT122" s="813"/>
      <c r="DU122" s="813"/>
      <c r="DV122" s="790" t="s">
        <v>480</v>
      </c>
      <c r="DW122" s="790"/>
      <c r="DX122" s="790"/>
      <c r="DY122" s="790"/>
      <c r="DZ122" s="791"/>
    </row>
    <row r="123" spans="1:130" s="221" customFormat="1" ht="26.25" customHeight="1" x14ac:dyDescent="0.15">
      <c r="A123" s="816"/>
      <c r="B123" s="817"/>
      <c r="C123" s="811" t="s">
        <v>459</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440</v>
      </c>
      <c r="AB123" s="776"/>
      <c r="AC123" s="776"/>
      <c r="AD123" s="776"/>
      <c r="AE123" s="777"/>
      <c r="AF123" s="778" t="s">
        <v>479</v>
      </c>
      <c r="AG123" s="776"/>
      <c r="AH123" s="776"/>
      <c r="AI123" s="776"/>
      <c r="AJ123" s="777"/>
      <c r="AK123" s="778" t="s">
        <v>480</v>
      </c>
      <c r="AL123" s="776"/>
      <c r="AM123" s="776"/>
      <c r="AN123" s="776"/>
      <c r="AO123" s="777"/>
      <c r="AP123" s="820" t="s">
        <v>481</v>
      </c>
      <c r="AQ123" s="821"/>
      <c r="AR123" s="821"/>
      <c r="AS123" s="821"/>
      <c r="AT123" s="822"/>
      <c r="AU123" s="882"/>
      <c r="AV123" s="883"/>
      <c r="AW123" s="883"/>
      <c r="AX123" s="883"/>
      <c r="AY123" s="883"/>
      <c r="AZ123" s="242" t="s">
        <v>188</v>
      </c>
      <c r="BA123" s="242"/>
      <c r="BB123" s="242"/>
      <c r="BC123" s="242"/>
      <c r="BD123" s="242"/>
      <c r="BE123" s="242"/>
      <c r="BF123" s="242"/>
      <c r="BG123" s="242"/>
      <c r="BH123" s="242"/>
      <c r="BI123" s="242"/>
      <c r="BJ123" s="242"/>
      <c r="BK123" s="242"/>
      <c r="BL123" s="242"/>
      <c r="BM123" s="242"/>
      <c r="BN123" s="242"/>
      <c r="BO123" s="873" t="s">
        <v>482</v>
      </c>
      <c r="BP123" s="874"/>
      <c r="BQ123" s="828">
        <v>7646810</v>
      </c>
      <c r="BR123" s="829"/>
      <c r="BS123" s="829"/>
      <c r="BT123" s="829"/>
      <c r="BU123" s="829"/>
      <c r="BV123" s="829">
        <v>7526728</v>
      </c>
      <c r="BW123" s="829"/>
      <c r="BX123" s="829"/>
      <c r="BY123" s="829"/>
      <c r="BZ123" s="829"/>
      <c r="CA123" s="829">
        <v>7631725</v>
      </c>
      <c r="CB123" s="829"/>
      <c r="CC123" s="829"/>
      <c r="CD123" s="829"/>
      <c r="CE123" s="829"/>
      <c r="CF123" s="744"/>
      <c r="CG123" s="745"/>
      <c r="CH123" s="745"/>
      <c r="CI123" s="745"/>
      <c r="CJ123" s="830"/>
      <c r="CK123" s="865"/>
      <c r="CL123" s="851"/>
      <c r="CM123" s="851"/>
      <c r="CN123" s="851"/>
      <c r="CO123" s="852"/>
      <c r="CP123" s="831" t="s">
        <v>483</v>
      </c>
      <c r="CQ123" s="832"/>
      <c r="CR123" s="832"/>
      <c r="CS123" s="832"/>
      <c r="CT123" s="832"/>
      <c r="CU123" s="832"/>
      <c r="CV123" s="832"/>
      <c r="CW123" s="832"/>
      <c r="CX123" s="832"/>
      <c r="CY123" s="832"/>
      <c r="CZ123" s="832"/>
      <c r="DA123" s="832"/>
      <c r="DB123" s="832"/>
      <c r="DC123" s="832"/>
      <c r="DD123" s="832"/>
      <c r="DE123" s="832"/>
      <c r="DF123" s="833"/>
      <c r="DG123" s="775" t="s">
        <v>477</v>
      </c>
      <c r="DH123" s="776"/>
      <c r="DI123" s="776"/>
      <c r="DJ123" s="776"/>
      <c r="DK123" s="777"/>
      <c r="DL123" s="778" t="s">
        <v>440</v>
      </c>
      <c r="DM123" s="776"/>
      <c r="DN123" s="776"/>
      <c r="DO123" s="776"/>
      <c r="DP123" s="777"/>
      <c r="DQ123" s="778" t="s">
        <v>481</v>
      </c>
      <c r="DR123" s="776"/>
      <c r="DS123" s="776"/>
      <c r="DT123" s="776"/>
      <c r="DU123" s="777"/>
      <c r="DV123" s="820" t="s">
        <v>440</v>
      </c>
      <c r="DW123" s="821"/>
      <c r="DX123" s="821"/>
      <c r="DY123" s="821"/>
      <c r="DZ123" s="822"/>
    </row>
    <row r="124" spans="1:130" s="221" customFormat="1" ht="26.25" customHeight="1" thickBot="1" x14ac:dyDescent="0.2">
      <c r="A124" s="816"/>
      <c r="B124" s="817"/>
      <c r="C124" s="811" t="s">
        <v>462</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440</v>
      </c>
      <c r="AB124" s="776"/>
      <c r="AC124" s="776"/>
      <c r="AD124" s="776"/>
      <c r="AE124" s="777"/>
      <c r="AF124" s="778" t="s">
        <v>440</v>
      </c>
      <c r="AG124" s="776"/>
      <c r="AH124" s="776"/>
      <c r="AI124" s="776"/>
      <c r="AJ124" s="777"/>
      <c r="AK124" s="778" t="s">
        <v>481</v>
      </c>
      <c r="AL124" s="776"/>
      <c r="AM124" s="776"/>
      <c r="AN124" s="776"/>
      <c r="AO124" s="777"/>
      <c r="AP124" s="820" t="s">
        <v>479</v>
      </c>
      <c r="AQ124" s="821"/>
      <c r="AR124" s="821"/>
      <c r="AS124" s="821"/>
      <c r="AT124" s="822"/>
      <c r="AU124" s="823" t="s">
        <v>484</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50.2</v>
      </c>
      <c r="BR124" s="827"/>
      <c r="BS124" s="827"/>
      <c r="BT124" s="827"/>
      <c r="BU124" s="827"/>
      <c r="BV124" s="827">
        <v>106</v>
      </c>
      <c r="BW124" s="827"/>
      <c r="BX124" s="827"/>
      <c r="BY124" s="827"/>
      <c r="BZ124" s="827"/>
      <c r="CA124" s="827">
        <v>101.8</v>
      </c>
      <c r="CB124" s="827"/>
      <c r="CC124" s="827"/>
      <c r="CD124" s="827"/>
      <c r="CE124" s="827"/>
      <c r="CF124" s="722"/>
      <c r="CG124" s="723"/>
      <c r="CH124" s="723"/>
      <c r="CI124" s="723"/>
      <c r="CJ124" s="858"/>
      <c r="CK124" s="866"/>
      <c r="CL124" s="866"/>
      <c r="CM124" s="866"/>
      <c r="CN124" s="866"/>
      <c r="CO124" s="867"/>
      <c r="CP124" s="831" t="s">
        <v>485</v>
      </c>
      <c r="CQ124" s="832"/>
      <c r="CR124" s="832"/>
      <c r="CS124" s="832"/>
      <c r="CT124" s="832"/>
      <c r="CU124" s="832"/>
      <c r="CV124" s="832"/>
      <c r="CW124" s="832"/>
      <c r="CX124" s="832"/>
      <c r="CY124" s="832"/>
      <c r="CZ124" s="832"/>
      <c r="DA124" s="832"/>
      <c r="DB124" s="832"/>
      <c r="DC124" s="832"/>
      <c r="DD124" s="832"/>
      <c r="DE124" s="832"/>
      <c r="DF124" s="833"/>
      <c r="DG124" s="759">
        <v>2449911</v>
      </c>
      <c r="DH124" s="760"/>
      <c r="DI124" s="760"/>
      <c r="DJ124" s="760"/>
      <c r="DK124" s="761"/>
      <c r="DL124" s="762">
        <v>2374290</v>
      </c>
      <c r="DM124" s="760"/>
      <c r="DN124" s="760"/>
      <c r="DO124" s="760"/>
      <c r="DP124" s="761"/>
      <c r="DQ124" s="762" t="s">
        <v>440</v>
      </c>
      <c r="DR124" s="760"/>
      <c r="DS124" s="760"/>
      <c r="DT124" s="760"/>
      <c r="DU124" s="761"/>
      <c r="DV124" s="844" t="s">
        <v>479</v>
      </c>
      <c r="DW124" s="845"/>
      <c r="DX124" s="845"/>
      <c r="DY124" s="845"/>
      <c r="DZ124" s="846"/>
    </row>
    <row r="125" spans="1:130" s="221" customFormat="1" ht="26.25" customHeight="1" x14ac:dyDescent="0.15">
      <c r="A125" s="816"/>
      <c r="B125" s="817"/>
      <c r="C125" s="811" t="s">
        <v>464</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478</v>
      </c>
      <c r="AB125" s="776"/>
      <c r="AC125" s="776"/>
      <c r="AD125" s="776"/>
      <c r="AE125" s="777"/>
      <c r="AF125" s="778" t="s">
        <v>440</v>
      </c>
      <c r="AG125" s="776"/>
      <c r="AH125" s="776"/>
      <c r="AI125" s="776"/>
      <c r="AJ125" s="777"/>
      <c r="AK125" s="778" t="s">
        <v>440</v>
      </c>
      <c r="AL125" s="776"/>
      <c r="AM125" s="776"/>
      <c r="AN125" s="776"/>
      <c r="AO125" s="777"/>
      <c r="AP125" s="820" t="s">
        <v>486</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487</v>
      </c>
      <c r="CL125" s="848"/>
      <c r="CM125" s="848"/>
      <c r="CN125" s="848"/>
      <c r="CO125" s="849"/>
      <c r="CP125" s="856" t="s">
        <v>488</v>
      </c>
      <c r="CQ125" s="804"/>
      <c r="CR125" s="804"/>
      <c r="CS125" s="804"/>
      <c r="CT125" s="804"/>
      <c r="CU125" s="804"/>
      <c r="CV125" s="804"/>
      <c r="CW125" s="804"/>
      <c r="CX125" s="804"/>
      <c r="CY125" s="804"/>
      <c r="CZ125" s="804"/>
      <c r="DA125" s="804"/>
      <c r="DB125" s="804"/>
      <c r="DC125" s="804"/>
      <c r="DD125" s="804"/>
      <c r="DE125" s="804"/>
      <c r="DF125" s="805"/>
      <c r="DG125" s="857" t="s">
        <v>489</v>
      </c>
      <c r="DH125" s="838"/>
      <c r="DI125" s="838"/>
      <c r="DJ125" s="838"/>
      <c r="DK125" s="838"/>
      <c r="DL125" s="838" t="s">
        <v>437</v>
      </c>
      <c r="DM125" s="838"/>
      <c r="DN125" s="838"/>
      <c r="DO125" s="838"/>
      <c r="DP125" s="838"/>
      <c r="DQ125" s="838" t="s">
        <v>481</v>
      </c>
      <c r="DR125" s="838"/>
      <c r="DS125" s="838"/>
      <c r="DT125" s="838"/>
      <c r="DU125" s="838"/>
      <c r="DV125" s="839" t="s">
        <v>477</v>
      </c>
      <c r="DW125" s="839"/>
      <c r="DX125" s="839"/>
      <c r="DY125" s="839"/>
      <c r="DZ125" s="840"/>
    </row>
    <row r="126" spans="1:130" s="221" customFormat="1" ht="26.25" customHeight="1" thickBot="1" x14ac:dyDescent="0.2">
      <c r="A126" s="816"/>
      <c r="B126" s="817"/>
      <c r="C126" s="811" t="s">
        <v>467</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478</v>
      </c>
      <c r="AB126" s="776"/>
      <c r="AC126" s="776"/>
      <c r="AD126" s="776"/>
      <c r="AE126" s="777"/>
      <c r="AF126" s="778" t="s">
        <v>480</v>
      </c>
      <c r="AG126" s="776"/>
      <c r="AH126" s="776"/>
      <c r="AI126" s="776"/>
      <c r="AJ126" s="777"/>
      <c r="AK126" s="778" t="s">
        <v>440</v>
      </c>
      <c r="AL126" s="776"/>
      <c r="AM126" s="776"/>
      <c r="AN126" s="776"/>
      <c r="AO126" s="777"/>
      <c r="AP126" s="820" t="s">
        <v>440</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490</v>
      </c>
      <c r="CQ126" s="748"/>
      <c r="CR126" s="748"/>
      <c r="CS126" s="748"/>
      <c r="CT126" s="748"/>
      <c r="CU126" s="748"/>
      <c r="CV126" s="748"/>
      <c r="CW126" s="748"/>
      <c r="CX126" s="748"/>
      <c r="CY126" s="748"/>
      <c r="CZ126" s="748"/>
      <c r="DA126" s="748"/>
      <c r="DB126" s="748"/>
      <c r="DC126" s="748"/>
      <c r="DD126" s="748"/>
      <c r="DE126" s="748"/>
      <c r="DF126" s="749"/>
      <c r="DG126" s="812" t="s">
        <v>479</v>
      </c>
      <c r="DH126" s="813"/>
      <c r="DI126" s="813"/>
      <c r="DJ126" s="813"/>
      <c r="DK126" s="813"/>
      <c r="DL126" s="813" t="s">
        <v>479</v>
      </c>
      <c r="DM126" s="813"/>
      <c r="DN126" s="813"/>
      <c r="DO126" s="813"/>
      <c r="DP126" s="813"/>
      <c r="DQ126" s="813" t="s">
        <v>479</v>
      </c>
      <c r="DR126" s="813"/>
      <c r="DS126" s="813"/>
      <c r="DT126" s="813"/>
      <c r="DU126" s="813"/>
      <c r="DV126" s="790" t="s">
        <v>478</v>
      </c>
      <c r="DW126" s="790"/>
      <c r="DX126" s="790"/>
      <c r="DY126" s="790"/>
      <c r="DZ126" s="791"/>
    </row>
    <row r="127" spans="1:130" s="221" customFormat="1" ht="26.25" customHeight="1" x14ac:dyDescent="0.15">
      <c r="A127" s="818"/>
      <c r="B127" s="819"/>
      <c r="C127" s="834" t="s">
        <v>491</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440</v>
      </c>
      <c r="AB127" s="776"/>
      <c r="AC127" s="776"/>
      <c r="AD127" s="776"/>
      <c r="AE127" s="777"/>
      <c r="AF127" s="778" t="s">
        <v>440</v>
      </c>
      <c r="AG127" s="776"/>
      <c r="AH127" s="776"/>
      <c r="AI127" s="776"/>
      <c r="AJ127" s="777"/>
      <c r="AK127" s="778" t="s">
        <v>440</v>
      </c>
      <c r="AL127" s="776"/>
      <c r="AM127" s="776"/>
      <c r="AN127" s="776"/>
      <c r="AO127" s="777"/>
      <c r="AP127" s="820" t="s">
        <v>440</v>
      </c>
      <c r="AQ127" s="821"/>
      <c r="AR127" s="821"/>
      <c r="AS127" s="821"/>
      <c r="AT127" s="822"/>
      <c r="AU127" s="223"/>
      <c r="AV127" s="223"/>
      <c r="AW127" s="223"/>
      <c r="AX127" s="837" t="s">
        <v>492</v>
      </c>
      <c r="AY127" s="808"/>
      <c r="AZ127" s="808"/>
      <c r="BA127" s="808"/>
      <c r="BB127" s="808"/>
      <c r="BC127" s="808"/>
      <c r="BD127" s="808"/>
      <c r="BE127" s="809"/>
      <c r="BF127" s="807" t="s">
        <v>493</v>
      </c>
      <c r="BG127" s="808"/>
      <c r="BH127" s="808"/>
      <c r="BI127" s="808"/>
      <c r="BJ127" s="808"/>
      <c r="BK127" s="808"/>
      <c r="BL127" s="809"/>
      <c r="BM127" s="807" t="s">
        <v>494</v>
      </c>
      <c r="BN127" s="808"/>
      <c r="BO127" s="808"/>
      <c r="BP127" s="808"/>
      <c r="BQ127" s="808"/>
      <c r="BR127" s="808"/>
      <c r="BS127" s="809"/>
      <c r="BT127" s="807" t="s">
        <v>495</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496</v>
      </c>
      <c r="CQ127" s="748"/>
      <c r="CR127" s="748"/>
      <c r="CS127" s="748"/>
      <c r="CT127" s="748"/>
      <c r="CU127" s="748"/>
      <c r="CV127" s="748"/>
      <c r="CW127" s="748"/>
      <c r="CX127" s="748"/>
      <c r="CY127" s="748"/>
      <c r="CZ127" s="748"/>
      <c r="DA127" s="748"/>
      <c r="DB127" s="748"/>
      <c r="DC127" s="748"/>
      <c r="DD127" s="748"/>
      <c r="DE127" s="748"/>
      <c r="DF127" s="749"/>
      <c r="DG127" s="812" t="s">
        <v>486</v>
      </c>
      <c r="DH127" s="813"/>
      <c r="DI127" s="813"/>
      <c r="DJ127" s="813"/>
      <c r="DK127" s="813"/>
      <c r="DL127" s="813" t="s">
        <v>440</v>
      </c>
      <c r="DM127" s="813"/>
      <c r="DN127" s="813"/>
      <c r="DO127" s="813"/>
      <c r="DP127" s="813"/>
      <c r="DQ127" s="813" t="s">
        <v>481</v>
      </c>
      <c r="DR127" s="813"/>
      <c r="DS127" s="813"/>
      <c r="DT127" s="813"/>
      <c r="DU127" s="813"/>
      <c r="DV127" s="790" t="s">
        <v>440</v>
      </c>
      <c r="DW127" s="790"/>
      <c r="DX127" s="790"/>
      <c r="DY127" s="790"/>
      <c r="DZ127" s="791"/>
    </row>
    <row r="128" spans="1:130" s="221" customFormat="1" ht="26.25" customHeight="1" thickBot="1" x14ac:dyDescent="0.2">
      <c r="A128" s="792" t="s">
        <v>497</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498</v>
      </c>
      <c r="X128" s="794"/>
      <c r="Y128" s="794"/>
      <c r="Z128" s="795"/>
      <c r="AA128" s="796">
        <v>21445</v>
      </c>
      <c r="AB128" s="797"/>
      <c r="AC128" s="797"/>
      <c r="AD128" s="797"/>
      <c r="AE128" s="798"/>
      <c r="AF128" s="799">
        <v>22526</v>
      </c>
      <c r="AG128" s="797"/>
      <c r="AH128" s="797"/>
      <c r="AI128" s="797"/>
      <c r="AJ128" s="798"/>
      <c r="AK128" s="799">
        <v>19507</v>
      </c>
      <c r="AL128" s="797"/>
      <c r="AM128" s="797"/>
      <c r="AN128" s="797"/>
      <c r="AO128" s="798"/>
      <c r="AP128" s="800"/>
      <c r="AQ128" s="801"/>
      <c r="AR128" s="801"/>
      <c r="AS128" s="801"/>
      <c r="AT128" s="802"/>
      <c r="AU128" s="223"/>
      <c r="AV128" s="223"/>
      <c r="AW128" s="223"/>
      <c r="AX128" s="803" t="s">
        <v>499</v>
      </c>
      <c r="AY128" s="804"/>
      <c r="AZ128" s="804"/>
      <c r="BA128" s="804"/>
      <c r="BB128" s="804"/>
      <c r="BC128" s="804"/>
      <c r="BD128" s="804"/>
      <c r="BE128" s="805"/>
      <c r="BF128" s="782" t="s">
        <v>440</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500</v>
      </c>
      <c r="CQ128" s="726"/>
      <c r="CR128" s="726"/>
      <c r="CS128" s="726"/>
      <c r="CT128" s="726"/>
      <c r="CU128" s="726"/>
      <c r="CV128" s="726"/>
      <c r="CW128" s="726"/>
      <c r="CX128" s="726"/>
      <c r="CY128" s="726"/>
      <c r="CZ128" s="726"/>
      <c r="DA128" s="726"/>
      <c r="DB128" s="726"/>
      <c r="DC128" s="726"/>
      <c r="DD128" s="726"/>
      <c r="DE128" s="726"/>
      <c r="DF128" s="727"/>
      <c r="DG128" s="786" t="s">
        <v>440</v>
      </c>
      <c r="DH128" s="787"/>
      <c r="DI128" s="787"/>
      <c r="DJ128" s="787"/>
      <c r="DK128" s="787"/>
      <c r="DL128" s="787" t="s">
        <v>440</v>
      </c>
      <c r="DM128" s="787"/>
      <c r="DN128" s="787"/>
      <c r="DO128" s="787"/>
      <c r="DP128" s="787"/>
      <c r="DQ128" s="787" t="s">
        <v>501</v>
      </c>
      <c r="DR128" s="787"/>
      <c r="DS128" s="787"/>
      <c r="DT128" s="787"/>
      <c r="DU128" s="787"/>
      <c r="DV128" s="788" t="s">
        <v>477</v>
      </c>
      <c r="DW128" s="788"/>
      <c r="DX128" s="788"/>
      <c r="DY128" s="788"/>
      <c r="DZ128" s="789"/>
    </row>
    <row r="129" spans="1:131" s="221" customFormat="1" ht="26.25" customHeight="1" x14ac:dyDescent="0.15">
      <c r="A129" s="770" t="s">
        <v>106</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502</v>
      </c>
      <c r="X129" s="773"/>
      <c r="Y129" s="773"/>
      <c r="Z129" s="774"/>
      <c r="AA129" s="775">
        <v>4038896</v>
      </c>
      <c r="AB129" s="776"/>
      <c r="AC129" s="776"/>
      <c r="AD129" s="776"/>
      <c r="AE129" s="777"/>
      <c r="AF129" s="778">
        <v>4283811</v>
      </c>
      <c r="AG129" s="776"/>
      <c r="AH129" s="776"/>
      <c r="AI129" s="776"/>
      <c r="AJ129" s="777"/>
      <c r="AK129" s="778">
        <v>4687410</v>
      </c>
      <c r="AL129" s="776"/>
      <c r="AM129" s="776"/>
      <c r="AN129" s="776"/>
      <c r="AO129" s="777"/>
      <c r="AP129" s="779"/>
      <c r="AQ129" s="780"/>
      <c r="AR129" s="780"/>
      <c r="AS129" s="780"/>
      <c r="AT129" s="781"/>
      <c r="AU129" s="224"/>
      <c r="AV129" s="224"/>
      <c r="AW129" s="224"/>
      <c r="AX129" s="747" t="s">
        <v>503</v>
      </c>
      <c r="AY129" s="748"/>
      <c r="AZ129" s="748"/>
      <c r="BA129" s="748"/>
      <c r="BB129" s="748"/>
      <c r="BC129" s="748"/>
      <c r="BD129" s="748"/>
      <c r="BE129" s="749"/>
      <c r="BF129" s="766" t="s">
        <v>477</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504</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505</v>
      </c>
      <c r="X130" s="773"/>
      <c r="Y130" s="773"/>
      <c r="Z130" s="774"/>
      <c r="AA130" s="775">
        <v>490391</v>
      </c>
      <c r="AB130" s="776"/>
      <c r="AC130" s="776"/>
      <c r="AD130" s="776"/>
      <c r="AE130" s="777"/>
      <c r="AF130" s="778">
        <v>491568</v>
      </c>
      <c r="AG130" s="776"/>
      <c r="AH130" s="776"/>
      <c r="AI130" s="776"/>
      <c r="AJ130" s="777"/>
      <c r="AK130" s="778">
        <v>494569</v>
      </c>
      <c r="AL130" s="776"/>
      <c r="AM130" s="776"/>
      <c r="AN130" s="776"/>
      <c r="AO130" s="777"/>
      <c r="AP130" s="779"/>
      <c r="AQ130" s="780"/>
      <c r="AR130" s="780"/>
      <c r="AS130" s="780"/>
      <c r="AT130" s="781"/>
      <c r="AU130" s="224"/>
      <c r="AV130" s="224"/>
      <c r="AW130" s="224"/>
      <c r="AX130" s="747" t="s">
        <v>506</v>
      </c>
      <c r="AY130" s="748"/>
      <c r="AZ130" s="748"/>
      <c r="BA130" s="748"/>
      <c r="BB130" s="748"/>
      <c r="BC130" s="748"/>
      <c r="BD130" s="748"/>
      <c r="BE130" s="749"/>
      <c r="BF130" s="750">
        <v>6.5</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507</v>
      </c>
      <c r="X131" s="757"/>
      <c r="Y131" s="757"/>
      <c r="Z131" s="758"/>
      <c r="AA131" s="759">
        <v>3548505</v>
      </c>
      <c r="AB131" s="760"/>
      <c r="AC131" s="760"/>
      <c r="AD131" s="760"/>
      <c r="AE131" s="761"/>
      <c r="AF131" s="762">
        <v>3792243</v>
      </c>
      <c r="AG131" s="760"/>
      <c r="AH131" s="760"/>
      <c r="AI131" s="760"/>
      <c r="AJ131" s="761"/>
      <c r="AK131" s="762">
        <v>4192841</v>
      </c>
      <c r="AL131" s="760"/>
      <c r="AM131" s="760"/>
      <c r="AN131" s="760"/>
      <c r="AO131" s="761"/>
      <c r="AP131" s="763"/>
      <c r="AQ131" s="764"/>
      <c r="AR131" s="764"/>
      <c r="AS131" s="764"/>
      <c r="AT131" s="765"/>
      <c r="AU131" s="224"/>
      <c r="AV131" s="224"/>
      <c r="AW131" s="224"/>
      <c r="AX131" s="725" t="s">
        <v>508</v>
      </c>
      <c r="AY131" s="726"/>
      <c r="AZ131" s="726"/>
      <c r="BA131" s="726"/>
      <c r="BB131" s="726"/>
      <c r="BC131" s="726"/>
      <c r="BD131" s="726"/>
      <c r="BE131" s="727"/>
      <c r="BF131" s="728">
        <v>101.8</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509</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510</v>
      </c>
      <c r="W132" s="738"/>
      <c r="X132" s="738"/>
      <c r="Y132" s="738"/>
      <c r="Z132" s="739"/>
      <c r="AA132" s="740">
        <v>6.0421219639999997</v>
      </c>
      <c r="AB132" s="741"/>
      <c r="AC132" s="741"/>
      <c r="AD132" s="741"/>
      <c r="AE132" s="742"/>
      <c r="AF132" s="743">
        <v>6.9070995709999998</v>
      </c>
      <c r="AG132" s="741"/>
      <c r="AH132" s="741"/>
      <c r="AI132" s="741"/>
      <c r="AJ132" s="742"/>
      <c r="AK132" s="743">
        <v>6.8491030310000003</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511</v>
      </c>
      <c r="W133" s="717"/>
      <c r="X133" s="717"/>
      <c r="Y133" s="717"/>
      <c r="Z133" s="718"/>
      <c r="AA133" s="719">
        <v>5.7</v>
      </c>
      <c r="AB133" s="720"/>
      <c r="AC133" s="720"/>
      <c r="AD133" s="720"/>
      <c r="AE133" s="721"/>
      <c r="AF133" s="719">
        <v>6.2</v>
      </c>
      <c r="AG133" s="720"/>
      <c r="AH133" s="720"/>
      <c r="AI133" s="720"/>
      <c r="AJ133" s="721"/>
      <c r="AK133" s="719">
        <v>6.5</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aAcvoQtkEtHwzvwm3QwxqRN9ahQmvY27u6i/kHTjwPCamZLn6OhyMSD5HexHeYoeVmoSb2pEahGZ/tPBcuSLA==" saltValue="wvnygyJ+AbvkWfpJom06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1"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8BX9HXBUPkyxE+OR5hAOhC2MPqpwa2FGke4jjtxYiaIx//rkhZB02p9D9e4shjmHOKNh8L1e1GLA4VAZll7xfQ==" saltValue="Ab86Tu05vpHQq+PgKX4A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5" zoomScale="60" zoomScaleNormal="6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f+NDkxlmEePLOcm0FgYNLgzY22B/vwB4qVqWzNaiIktdd8gXz7lmZ2QbKO1JmxR3NBoOs2oOFNXwoTS9k8N0A==" saltValue="c/8UKjUYJRLu0K03PBMm3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515</v>
      </c>
      <c r="AP7" s="263"/>
      <c r="AQ7" s="264" t="s">
        <v>516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517</v>
      </c>
      <c r="AQ8" s="270" t="s">
        <v>518</v>
      </c>
      <c r="AR8" s="271" t="s">
        <v>519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520</v>
      </c>
      <c r="AL9" s="1127"/>
      <c r="AM9" s="1127"/>
      <c r="AN9" s="1128"/>
      <c r="AO9" s="272">
        <v>1379432</v>
      </c>
      <c r="AP9" s="272">
        <v>68728</v>
      </c>
      <c r="AQ9" s="273">
        <v>91900</v>
      </c>
      <c r="AR9" s="274">
        <v>-25.2</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521</v>
      </c>
      <c r="AL10" s="1127"/>
      <c r="AM10" s="1127"/>
      <c r="AN10" s="1128"/>
      <c r="AO10" s="275">
        <v>152799</v>
      </c>
      <c r="AP10" s="275">
        <v>7613</v>
      </c>
      <c r="AQ10" s="276">
        <v>11848</v>
      </c>
      <c r="AR10" s="277">
        <v>-35.700000000000003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522</v>
      </c>
      <c r="AL11" s="1127"/>
      <c r="AM11" s="1127"/>
      <c r="AN11" s="1128"/>
      <c r="AO11" s="275">
        <v>1116</v>
      </c>
      <c r="AP11" s="275">
        <v>56</v>
      </c>
      <c r="AQ11" s="276">
        <v>323</v>
      </c>
      <c r="AR11" s="277">
        <v>-82.7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523</v>
      </c>
      <c r="AL12" s="1127"/>
      <c r="AM12" s="1127"/>
      <c r="AN12" s="1128"/>
      <c r="AO12" s="275" t="s">
        <v>524</v>
      </c>
      <c r="AP12" s="275" t="s">
        <v>524</v>
      </c>
      <c r="AQ12" s="276">
        <v>21</v>
      </c>
      <c r="AR12" s="277" t="s">
        <v>524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525</v>
      </c>
      <c r="AL13" s="1127"/>
      <c r="AM13" s="1127"/>
      <c r="AN13" s="1128"/>
      <c r="AO13" s="275" t="s">
        <v>524</v>
      </c>
      <c r="AP13" s="275" t="s">
        <v>524</v>
      </c>
      <c r="AQ13" s="276">
        <v>3646</v>
      </c>
      <c r="AR13" s="277" t="s">
        <v>524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526</v>
      </c>
      <c r="AL14" s="1127"/>
      <c r="AM14" s="1127"/>
      <c r="AN14" s="1128"/>
      <c r="AO14" s="275">
        <v>14129</v>
      </c>
      <c r="AP14" s="275">
        <v>704</v>
      </c>
      <c r="AQ14" s="276">
        <v>1700</v>
      </c>
      <c r="AR14" s="277">
        <v>-58.6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527</v>
      </c>
      <c r="AL15" s="1130"/>
      <c r="AM15" s="1130"/>
      <c r="AN15" s="1131"/>
      <c r="AO15" s="275">
        <v>-99827</v>
      </c>
      <c r="AP15" s="275">
        <v>-4974</v>
      </c>
      <c r="AQ15" s="276">
        <v>-7027</v>
      </c>
      <c r="AR15" s="277">
        <v>-29.2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188</v>
      </c>
      <c r="AL16" s="1130"/>
      <c r="AM16" s="1130"/>
      <c r="AN16" s="1131"/>
      <c r="AO16" s="275">
        <v>1447649</v>
      </c>
      <c r="AP16" s="275">
        <v>72126</v>
      </c>
      <c r="AQ16" s="276">
        <v>102411</v>
      </c>
      <c r="AR16" s="277">
        <v>-29.6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529</v>
      </c>
      <c r="AP20" s="284" t="s">
        <v>530</v>
      </c>
      <c r="AQ20" s="285" t="s">
        <v>531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532</v>
      </c>
      <c r="AL21" s="1133"/>
      <c r="AM21" s="1133"/>
      <c r="AN21" s="1134"/>
      <c r="AO21" s="288">
        <v>6.08</v>
      </c>
      <c r="AP21" s="289">
        <v>9.23</v>
      </c>
      <c r="AQ21" s="290">
        <v>-3.15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533</v>
      </c>
      <c r="AL22" s="1133"/>
      <c r="AM22" s="1133"/>
      <c r="AN22" s="1134"/>
      <c r="AO22" s="293">
        <v>98</v>
      </c>
      <c r="AP22" s="294">
        <v>96.8</v>
      </c>
      <c r="AQ22" s="295">
        <v>1.2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5" t="s">
        <v>534</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x14ac:dyDescent="0.15">
      <c r="A27" s="300"/>
      <c r="AO27" s="253"/>
      <c r="AP27" s="253"/>
      <c r="AQ27" s="253"/>
      <c r="AR27" s="253"/>
      <c r="AS27" s="253"/>
      <c r="AT27" s="253"/>
    </row>
    <row r="28" spans="1:46" ht="17.25" x14ac:dyDescent="0.15">
      <c r="A28" s="254" t="s">
        <v>535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515</v>
      </c>
      <c r="AP30" s="263"/>
      <c r="AQ30" s="264" t="s">
        <v>516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517</v>
      </c>
      <c r="AQ31" s="270" t="s">
        <v>518</v>
      </c>
      <c r="AR31" s="271" t="s">
        <v>519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537</v>
      </c>
      <c r="AL32" s="1117"/>
      <c r="AM32" s="1117"/>
      <c r="AN32" s="1118"/>
      <c r="AO32" s="303">
        <v>582391</v>
      </c>
      <c r="AP32" s="303">
        <v>29017</v>
      </c>
      <c r="AQ32" s="304">
        <v>50517</v>
      </c>
      <c r="AR32" s="305">
        <v>-42.6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538</v>
      </c>
      <c r="AL33" s="1117"/>
      <c r="AM33" s="1117"/>
      <c r="AN33" s="1118"/>
      <c r="AO33" s="303" t="s">
        <v>524</v>
      </c>
      <c r="AP33" s="303" t="s">
        <v>524</v>
      </c>
      <c r="AQ33" s="304" t="s">
        <v>524</v>
      </c>
      <c r="AR33" s="305" t="s">
        <v>524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539</v>
      </c>
      <c r="AL34" s="1117"/>
      <c r="AM34" s="1117"/>
      <c r="AN34" s="1118"/>
      <c r="AO34" s="303" t="s">
        <v>524</v>
      </c>
      <c r="AP34" s="303" t="s">
        <v>524</v>
      </c>
      <c r="AQ34" s="304">
        <v>23</v>
      </c>
      <c r="AR34" s="305" t="s">
        <v>524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540</v>
      </c>
      <c r="AL35" s="1117"/>
      <c r="AM35" s="1117"/>
      <c r="AN35" s="1118"/>
      <c r="AO35" s="303">
        <v>166077</v>
      </c>
      <c r="AP35" s="303">
        <v>8274</v>
      </c>
      <c r="AQ35" s="304">
        <v>15430</v>
      </c>
      <c r="AR35" s="305">
        <v>-46.4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541</v>
      </c>
      <c r="AL36" s="1117"/>
      <c r="AM36" s="1117"/>
      <c r="AN36" s="1118"/>
      <c r="AO36" s="303">
        <v>52716</v>
      </c>
      <c r="AP36" s="303">
        <v>2626</v>
      </c>
      <c r="AQ36" s="304">
        <v>2664</v>
      </c>
      <c r="AR36" s="305">
        <v>-1.4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542</v>
      </c>
      <c r="AL37" s="1117"/>
      <c r="AM37" s="1117"/>
      <c r="AN37" s="1118"/>
      <c r="AO37" s="303" t="s">
        <v>524</v>
      </c>
      <c r="AP37" s="303" t="s">
        <v>524</v>
      </c>
      <c r="AQ37" s="304">
        <v>451</v>
      </c>
      <c r="AR37" s="305" t="s">
        <v>524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543</v>
      </c>
      <c r="AL38" s="1120"/>
      <c r="AM38" s="1120"/>
      <c r="AN38" s="1121"/>
      <c r="AO38" s="306">
        <v>64</v>
      </c>
      <c r="AP38" s="306">
        <v>3</v>
      </c>
      <c r="AQ38" s="307">
        <v>4</v>
      </c>
      <c r="AR38" s="295">
        <v>-25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544</v>
      </c>
      <c r="AL39" s="1120"/>
      <c r="AM39" s="1120"/>
      <c r="AN39" s="1121"/>
      <c r="AO39" s="303">
        <v>-19507</v>
      </c>
      <c r="AP39" s="303">
        <v>-972</v>
      </c>
      <c r="AQ39" s="304">
        <v>-3528</v>
      </c>
      <c r="AR39" s="305">
        <v>-72.400000000000006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545</v>
      </c>
      <c r="AL40" s="1117"/>
      <c r="AM40" s="1117"/>
      <c r="AN40" s="1118"/>
      <c r="AO40" s="303">
        <v>-494569</v>
      </c>
      <c r="AP40" s="303">
        <v>-24641</v>
      </c>
      <c r="AQ40" s="304">
        <v>-45748</v>
      </c>
      <c r="AR40" s="305">
        <v>-46.1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297</v>
      </c>
      <c r="AL41" s="1123"/>
      <c r="AM41" s="1123"/>
      <c r="AN41" s="1124"/>
      <c r="AO41" s="303">
        <v>287172</v>
      </c>
      <c r="AP41" s="303">
        <v>14308</v>
      </c>
      <c r="AQ41" s="304">
        <v>19813</v>
      </c>
      <c r="AR41" s="305">
        <v>-27.8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515</v>
      </c>
      <c r="AN49" s="1111" t="s">
        <v>549</v>
      </c>
      <c r="AO49" s="1112"/>
      <c r="AP49" s="1112"/>
      <c r="AQ49" s="1112"/>
      <c r="AR49" s="111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550</v>
      </c>
      <c r="AO50" s="320" t="s">
        <v>551</v>
      </c>
      <c r="AP50" s="321" t="s">
        <v>552</v>
      </c>
      <c r="AQ50" s="322" t="s">
        <v>553</v>
      </c>
      <c r="AR50" s="323" t="s">
        <v>554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555</v>
      </c>
      <c r="AL51" s="316"/>
      <c r="AM51" s="324">
        <v>702614</v>
      </c>
      <c r="AN51" s="325">
        <v>35871</v>
      </c>
      <c r="AO51" s="326">
        <v>-28.8</v>
      </c>
      <c r="AP51" s="327">
        <v>67343</v>
      </c>
      <c r="AQ51" s="328">
        <v>0.1</v>
      </c>
      <c r="AR51" s="329">
        <v>-28.9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556</v>
      </c>
      <c r="AM52" s="332">
        <v>11485</v>
      </c>
      <c r="AN52" s="333">
        <v>586</v>
      </c>
      <c r="AO52" s="334">
        <v>-77</v>
      </c>
      <c r="AP52" s="335">
        <v>32865</v>
      </c>
      <c r="AQ52" s="336">
        <v>-6.3</v>
      </c>
      <c r="AR52" s="337">
        <v>-70.7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557</v>
      </c>
      <c r="AL53" s="316"/>
      <c r="AM53" s="324">
        <v>594000</v>
      </c>
      <c r="AN53" s="325">
        <v>29985</v>
      </c>
      <c r="AO53" s="326">
        <v>-16.399999999999999</v>
      </c>
      <c r="AP53" s="327">
        <v>73475</v>
      </c>
      <c r="AQ53" s="328">
        <v>9.1</v>
      </c>
      <c r="AR53" s="329">
        <v>-25.5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556</v>
      </c>
      <c r="AM54" s="332">
        <v>124786</v>
      </c>
      <c r="AN54" s="333">
        <v>6299</v>
      </c>
      <c r="AO54" s="334">
        <v>974.9</v>
      </c>
      <c r="AP54" s="335">
        <v>43072</v>
      </c>
      <c r="AQ54" s="336">
        <v>31.1</v>
      </c>
      <c r="AR54" s="337">
        <v>943.8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558</v>
      </c>
      <c r="AL55" s="316"/>
      <c r="AM55" s="324">
        <v>1452580</v>
      </c>
      <c r="AN55" s="325">
        <v>72694</v>
      </c>
      <c r="AO55" s="326">
        <v>142.4</v>
      </c>
      <c r="AP55" s="327">
        <v>87464</v>
      </c>
      <c r="AQ55" s="328">
        <v>19</v>
      </c>
      <c r="AR55" s="329">
        <v>123.4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556</v>
      </c>
      <c r="AM56" s="332">
        <v>283230</v>
      </c>
      <c r="AN56" s="333">
        <v>14174</v>
      </c>
      <c r="AO56" s="334">
        <v>125</v>
      </c>
      <c r="AP56" s="335">
        <v>47479</v>
      </c>
      <c r="AQ56" s="336">
        <v>10.199999999999999</v>
      </c>
      <c r="AR56" s="337">
        <v>114.8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559</v>
      </c>
      <c r="AL57" s="316"/>
      <c r="AM57" s="324">
        <v>3435791</v>
      </c>
      <c r="AN57" s="325">
        <v>170790</v>
      </c>
      <c r="AO57" s="326">
        <v>134.9</v>
      </c>
      <c r="AP57" s="327">
        <v>96248</v>
      </c>
      <c r="AQ57" s="328">
        <v>10</v>
      </c>
      <c r="AR57" s="329">
        <v>124.9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556</v>
      </c>
      <c r="AM58" s="332">
        <v>87896</v>
      </c>
      <c r="AN58" s="333">
        <v>4369</v>
      </c>
      <c r="AO58" s="334">
        <v>-69.2</v>
      </c>
      <c r="AP58" s="335">
        <v>55768</v>
      </c>
      <c r="AQ58" s="336">
        <v>17.5</v>
      </c>
      <c r="AR58" s="337">
        <v>-86.7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560</v>
      </c>
      <c r="AL59" s="316"/>
      <c r="AM59" s="324">
        <v>1160591</v>
      </c>
      <c r="AN59" s="325">
        <v>57824</v>
      </c>
      <c r="AO59" s="326">
        <v>-66.099999999999994</v>
      </c>
      <c r="AP59" s="327">
        <v>76413</v>
      </c>
      <c r="AQ59" s="328">
        <v>-20.6</v>
      </c>
      <c r="AR59" s="329">
        <v>-45.5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556</v>
      </c>
      <c r="AM60" s="332">
        <v>238545</v>
      </c>
      <c r="AN60" s="333">
        <v>11885</v>
      </c>
      <c r="AO60" s="334">
        <v>172</v>
      </c>
      <c r="AP60" s="335">
        <v>39658</v>
      </c>
      <c r="AQ60" s="336">
        <v>-28.9</v>
      </c>
      <c r="AR60" s="337">
        <v>200.9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561</v>
      </c>
      <c r="AL61" s="338"/>
      <c r="AM61" s="339">
        <v>1469115</v>
      </c>
      <c r="AN61" s="340">
        <v>73433</v>
      </c>
      <c r="AO61" s="341">
        <v>33.200000000000003</v>
      </c>
      <c r="AP61" s="342">
        <v>80189</v>
      </c>
      <c r="AQ61" s="343">
        <v>3.5</v>
      </c>
      <c r="AR61" s="329">
        <v>29.7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556</v>
      </c>
      <c r="AM62" s="332">
        <v>149188</v>
      </c>
      <c r="AN62" s="333">
        <v>7463</v>
      </c>
      <c r="AO62" s="334">
        <v>225.1</v>
      </c>
      <c r="AP62" s="335">
        <v>43768</v>
      </c>
      <c r="AQ62" s="336">
        <v>4.7</v>
      </c>
      <c r="AR62" s="337">
        <v>220.4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Cm2zy/wFWVcsyLt9c/JSzmA8Tfg1XX/i8A9ucSchkAlFr9p5tCIEIk5ANeAsW6KK2A3rpKciff0Ajxwx0CScDg==" saltValue="Dx3Wp1MjlTbBK5Lf5OsI7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7" zoomScale="55" zoomScaleNormal="5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563</v>
      </c>
    </row>
    <row r="120" spans="125:125" ht="13.5" hidden="1" customHeight="1" x14ac:dyDescent="0.15"/>
    <row r="121" spans="125:125" ht="13.5" hidden="1" customHeight="1" x14ac:dyDescent="0.15">
      <c r="DU121" s="250"/>
    </row>
  </sheetData>
  <sheetProtection algorithmName="SHA-512" hashValue="N/cqBrntLjoNQCt4PcBCNV7VCEaUCJKkWVD1UTX/jsVEpptQq2pnuST0Vy9/SrrbAuV0IV4EX26ehtMtIopxdg==" saltValue="w+6qhOUYm7/xeN2i8AG+5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2" zoomScale="55" zoomScaleNormal="55" zoomScaleSheetLayoutView="55" workbookViewId="0">
      <selection activeCell="DT88" sqref="DT88"/>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564</v>
      </c>
    </row>
  </sheetData>
  <sheetProtection algorithmName="SHA-512" hashValue="dsMjrlZRUijU34JFqsW4CtLuc7NvKJvf3JJlGIL+k9DBR5mmZSl8sMTWWxalayOEFtzPbpblG8z+szF6jBGPjg==" saltValue="3FM8fuz4RKNG2ZFXN2mQL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5" t="s">
        <v>3</v>
      </c>
      <c r="D47" s="1135"/>
      <c r="E47" s="1136"/>
      <c r="F47" s="11">
        <v>39.549999999999997</v>
      </c>
      <c r="G47" s="12">
        <v>38.58</v>
      </c>
      <c r="H47" s="12">
        <v>37.35</v>
      </c>
      <c r="I47" s="12">
        <v>28.96</v>
      </c>
      <c r="J47" s="13">
        <v>31.2</v>
      </c>
    </row>
    <row r="48" spans="2:10" ht="57.75" customHeight="1" x14ac:dyDescent="0.15">
      <c r="B48" s="14"/>
      <c r="C48" s="1137" t="s">
        <v>4</v>
      </c>
      <c r="D48" s="1137"/>
      <c r="E48" s="1138"/>
      <c r="F48" s="15">
        <v>3.91</v>
      </c>
      <c r="G48" s="16">
        <v>2.35</v>
      </c>
      <c r="H48" s="16">
        <v>1.29</v>
      </c>
      <c r="I48" s="16">
        <v>2.6</v>
      </c>
      <c r="J48" s="17">
        <v>9.26</v>
      </c>
    </row>
    <row r="49" spans="2:10" ht="57.75" customHeight="1" thickBot="1" x14ac:dyDescent="0.2">
      <c r="B49" s="18"/>
      <c r="C49" s="1139" t="s">
        <v>5</v>
      </c>
      <c r="D49" s="1139"/>
      <c r="E49" s="1140"/>
      <c r="F49" s="19" t="s">
        <v>570</v>
      </c>
      <c r="G49" s="20" t="s">
        <v>571</v>
      </c>
      <c r="H49" s="20" t="s">
        <v>572</v>
      </c>
      <c r="I49" s="20" t="s">
        <v>573</v>
      </c>
      <c r="J49" s="21">
        <v>10.31</v>
      </c>
    </row>
    <row r="50" spans="2:10" x14ac:dyDescent="0.15"/>
  </sheetData>
  <sheetProtection algorithmName="SHA-512" hashValue="X7fyMQCUuznG5DtutjPoFz8Q6ez6n3YsvgH/xTOfJW164Xp3Pcb/8rf68PuOge3z92eC6Y0/xnZvRkCY6G6n1Q==" saltValue="W5bc5nr5RDXsicC8VhK7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2023-10-03T08:04:40Z</cp:lastPrinted>
  <dcterms:created xsi:type="dcterms:W3CDTF">2023-02-20T08:00:33Z</dcterms:created>
  <dcterms:modified xsi:type="dcterms:W3CDTF">2023-10-03T08:09:13Z</dcterms:modified>
  <cp:category/>
</cp:coreProperties>
</file>