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00469\Desktop\20230928〆切(総務省準備完了の連絡）〆切9月16日【総務省財務調査課】令和３年度財政状況資料集の作成について（2回目・地方公会計関係）\"/>
    </mc:Choice>
  </mc:AlternateContent>
  <xr:revisionPtr revIDLastSave="0" documentId="13_ncr:1_{B20B84E2-11E1-4DD0-873D-237160C96850}" xr6:coauthVersionLast="47" xr6:coauthVersionMax="47" xr10:uidLastSave="{00000000-0000-0000-0000-000000000000}"/>
  <bookViews>
    <workbookView xWindow="-28920" yWindow="-120" windowWidth="29040" windowHeight="17520" firstSheet="12" activeTab="1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Sheet1" sheetId="18" r:id="rId14"/>
    <sheet name="公会計指標分析・財政指標組合せ分析表" sheetId="19" r:id="rId15"/>
    <sheet name="施設類型別ストック情報分析表①" sheetId="20" r:id="rId16"/>
    <sheet name="施設類型別ストック情報分析表②" sheetId="21" r:id="rId17"/>
    <sheet name="データシート" sheetId="9" state="hidden" r:id="rId18"/>
  </sheets>
  <externalReferences>
    <externalReference r:id="rId19"/>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C35" i="10"/>
  <c r="BE34" i="10"/>
  <c r="C34" i="10"/>
  <c r="U34" i="10" s="1"/>
  <c r="U35"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<sst xmlns="http://schemas.openxmlformats.org/spreadsheetml/2006/main" count="1135" uniqueCount="607">
  <si>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</si>
  <si>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</si>
  <si>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</si>
  <si>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</si>
  <si>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</si>
  <si>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</si>
  <si>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</si>
  <si>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</si>
  <si>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</si>
  <si>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</si>
  <si>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</si>
  <si>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</si>
  <si>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</si>
  <si>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</si>
  <si>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</si>
  <si>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</si>
  <si>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</si>
  <si>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</si>
  <si>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</si>
  <si>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</si>
  <si>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</si>
  <si>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</si>
  <si>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</si>
  <si>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</si>
  <si>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</si>
  <si>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</si>
  <si>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</si>
  <si>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</si>
  <si>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</si>
  <si>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</si>
  <si>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</si>
  <si>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</si>
  <si>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</si>
  <si>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</si>
  <si>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</si>
  <si>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</si>
  <si>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</si>
  <si>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</si>
  <si>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</si>
  <si>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</si>
  <si>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</si>
  <si>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</si>
  <si>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</si>
  <si>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</si>
  <si>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</si>
  <si>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</si>
  <si>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</si>
  <si>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</si>
  <si>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</si>
  <si>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</si>
  <si>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</si>
  <si>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</si>
  <si>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</si>
  <si>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</si>
  <si>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</si>
  <si>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</si>
  <si>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</si>
  <si>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</si>
  <si>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</si>
  <si>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</si>
  <si>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</si>
  <si>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</si>
  <si>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</si>
  <si>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</si>
  <si>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</si>
  <si>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</si>
  <si>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</si>
  <si>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</si>
  <si>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</si>
  <si>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</si>
  <si>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</si>
  <si>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</si>
  <si>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</si>
  <si>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</si>
  <si>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</si>
  <si>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</si>
  <si>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</si>
  <si>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</si>
  <si>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</si>
  <si>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</si>
  <si>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</si>
  <si>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</si>
  <si>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</si>
  <si>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</si>
  <si>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</si>
  <si>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</si>
  <si>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</si>
  <si>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</si>
  <si>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Ⅴ－２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</si>
  <si>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</si>
  <si>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</si>
  <si>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</si>
  <si>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</si>
  <si>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</si>
  <si>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</si>
  <si>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</si>
  <si>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</si>
  <si>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</si>
  <si>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</si>
  <si>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</si>
  <si>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</si>
  <si>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北谷町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</si>
  <si>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</si>
  <si>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</si>
  <si>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</si>
  <si>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</si>
  <si>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</si>
  <si>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</si>
  <si>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</si>
  <si>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</si>
  <si>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</si>
  <si>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</si>
  <si>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</si>
  <si>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</si>
  <si>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</si>
  <si>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</si>
  <si>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</si>
  <si>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</si>
  <si>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</si>
  <si>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</si>
  <si>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</si>
  <si>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</si>
  <si>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</si>
  <si>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</si>
  <si>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</si>
  <si>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</si>
  <si>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</si>
  <si>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</si>
  <si>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</si>
  <si>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</si>
  <si>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</si>
  <si>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</si>
  <si>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</si>
  <si>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</si>
  <si>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</si>
  <si>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</si>
  <si>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</si>
  <si>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</si>
  <si>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</si>
  <si>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</si>
  <si>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</si>
  <si>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</si>
  <si>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</si>
  <si>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</si>
  <si>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</si>
  <si>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</si>
  <si>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</si>
  <si>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</si>
  <si>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</si>
  <si>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</si>
  <si>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</si>
  <si>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</si>
  <si>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</si>
  <si>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</si>
  <si>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</si>
  <si>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</si>
  <si>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</si>
  <si>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</si>
  <si>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</si>
  <si>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</si>
  <si>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</si>
  <si>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</si>
  <si>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</si>
  <si>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</si>
  <si>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</si>
  <si>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</si>
  <si>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</si>
  <si>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</si>
  <si>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</si>
  <si>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</si>
  <si>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</si>
  <si>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</si>
  <si>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</si>
  <si>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</si>
  <si>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</si>
  <si>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</si>
  <si>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</si>
  <si>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</si>
  <si>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</si>
  <si>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</si>
  <si>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</si>
  <si>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</si>
  <si>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</si>
  <si>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</si>
  <si>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</si>
  <si>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</si>
  <si>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</si>
  <si>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</si>
  <si>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</si>
  <si>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</si>
  <si>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</si>
  <si>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</si>
  <si>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</si>
  <si>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</si>
  <si>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</si>
  <si>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</si>
  <si>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</si>
  <si>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</si>
  <si>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</si>
  <si>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</si>
  <si>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</si>
  <si>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</si>
  <si>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</si>
  <si>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</si>
  <si>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</si>
  <si>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</si>
  <si>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</si>
  <si>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</si>
  <si>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</si>
  <si>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</si>
  <si>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</si>
  <si>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</si>
  <si>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</si>
  <si>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</si>
  <si>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</si>
  <si>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</si>
  <si>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</si>
  <si>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</si>
  <si>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</si>
  <si>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</si>
  <si>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沖縄県北谷町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</si>
  <si>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</si>
  <si>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</si>
  <si>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</si>
  <si>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</si>
  <si>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</si>
  <si>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</si>
  <si>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</si>
  <si>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</si>
  <si>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</si>
  <si>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</si>
  <si>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</si>
  <si>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</si>
  <si>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</si>
  <si>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</si>
  <si>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</si>
  <si>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</si>
  <si>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</si>
  <si>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</si>
  <si>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</si>
  <si>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</si>
  <si>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</si>
  <si>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</si>
  <si>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</si>
  <si>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</si>
  <si>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</si>
  <si>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</si>
  <si>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</si>
  <si>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</si>
  <si>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</si>
  <si>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</si>
  <si>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</si>
  <si>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</si>
  <si>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</si>
  <si>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</si>
  <si>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</si>
  <si>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</si>
  <si>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</si>
  <si>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</si>
  <si>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</si>
  <si>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</si>
  <si>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</si>
  <si>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</si>
  <si>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</si>
  <si>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</si>
  <si>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</si>
  <si>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</si>
  <si>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</si>
  <si>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</si>
  <si>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</si>
  <si>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</si>
  <si>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</si>
  <si>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</si>
  <si>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</si>
  <si>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</si>
  <si>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</si>
  <si>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</si>
  <si>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</si>
  <si>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</si>
  <si>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</si>
  <si>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</si>
  <si>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</si>
  <si>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</si>
  <si>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</si>
  <si>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</si>
  <si>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</si>
  <si>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</si>
  <si>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</si>
  <si>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</si>
  <si>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</si>
  <si>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</si>
  <si>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</si>
  <si>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</si>
  <si>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</si>
  <si>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</si>
  <si>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</si>
  <si>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</si>
  <si>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</si>
  <si>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</si>
  <si>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</si>
  <si>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</si>
  <si>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</si>
  <si>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</si>
  <si>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</si>
  <si>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</si>
  <si>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</si>
  <si>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</si>
  <si>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</si>
  <si>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</si>
  <si>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</si>
  <si>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</si>
  <si>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</si>
  <si>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</si>
  <si>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</si>
  <si>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</si>
  <si>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</si>
  <si>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</si>
  <si>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</si>
  <si>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</si>
  <si>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</si>
  <si>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</si>
  <si>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</si>
  <si>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</si>
  <si>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</si>
  <si>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</si>
  <si>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</si>
  <si>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</si>
  <si>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</si>
  <si>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</si>
  <si>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</si>
  <si>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</si>
  <si>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</si>
  <si>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</si>
  <si>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</si>
  <si>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</si>
  <si>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</si>
  <si>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</si>
  <si>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</si>
  <si>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</si>
  <si>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</si>
  <si>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</si>
  <si>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</si>
  <si>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</si>
  <si>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</si>
  <si>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</si>
  <si>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</si>
  <si>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</si>
  <si>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</si>
  <si>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</si>
  <si>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</si>
  <si>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</si>
  <si>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</si>
  <si>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</si>
  <si>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</si>
  <si>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</si>
  <si>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</si>
  <si>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</si>
  <si>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</si>
  <si>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</si>
  <si>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</si>
  <si>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</si>
  <si>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</si>
  <si>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</si>
  <si>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</si>
  <si>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</si>
  <si>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</si>
  <si>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</si>
  <si>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</si>
  <si>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</si>
  <si>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</si>
  <si>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</si>
  <si>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</si>
  <si>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</si>
  <si>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</si>
  <si>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</si>
  <si>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</si>
  <si>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沖縄県北谷町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</si>
  <si>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</si>
  <si>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</si>
  <si>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</si>
  <si>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</si>
  <si>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</si>
  <si>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</si>
  <si>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</si>
  <si>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</si>
  <si>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</si>
  <si>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</si>
  <si>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</si>
  <si>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</si>
  <si>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</si>
  <si>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</si>
  <si>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</si>
  <si>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</si>
  <si>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</si>
  <si>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</si>
  <si>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</si>
  <si>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</si>
  <si>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</si>
  <si>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</si>
  <si>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</si>
  <si>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</si>
  <si>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</si>
  <si>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</si>
  <si>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</si>
  <si>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</si>
  <si>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</si>
  <si>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</si>
  <si>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</si>
  <si>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</si>
  <si>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</si>
  <si>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</si>
  <si>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</si>
  <si>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</si>
  <si>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</si>
  <si>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</si>
  <si>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</si>
  <si>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</si>
  <si>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</si>
  <si>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</si>
  <si>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</si>
  <si>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</si>
  <si>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</si>
  <si>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</si>
  <si>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</si>
  <si>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</si>
  <si>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</si>
  <si>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</si>
  <si>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</si>
  <si>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</si>
  <si>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</si>
  <si>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</si>
  <si>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</si>
  <si>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</si>
  <si>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</si>
  <si>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</si>
  <si>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</si>
  <si>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</si>
  <si>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</si>
  <si>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</si>
  <si>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</si>
  <si>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</si>
  <si>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</si>
  <si>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</si>
  <si>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</si>
  <si>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</si>
  <si>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</si>
  <si>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</si>
  <si>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</si>
  <si>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</si>
  <si>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</si>
  <si>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</si>
  <si>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</si>
  <si>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</si>
  <si>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</si>
  <si>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</si>
  <si>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</si>
  <si>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</si>
  <si>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</si>
  <si>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</si>
  <si>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</si>
  <si>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</si>
  <si>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</si>
  <si>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</si>
  <si>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</si>
  <si>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</si>
  <si>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</si>
  <si>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</si>
  <si>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</si>
  <si>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</si>
  <si>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</si>
  <si>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</si>
  <si>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</si>
  <si>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</si>
  <si>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</si>
  <si>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</si>
  <si>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</si>
  <si>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</si>
  <si>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</si>
  <si>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</si>
  <si>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</si>
  <si>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</si>
  <si>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</si>
  <si>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</si>
  <si>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</si>
  <si>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</si>
  <si>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</si>
  <si>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</si>
  <si>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</si>
  <si>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</si>
  <si>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</si>
  <si>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</si>
  <si>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</si>
  <si>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</si>
  <si>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</si>
  <si>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</si>
  <si>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</si>
  <si>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</si>
  <si>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</si>
  <si>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</si>
  <si>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</si>
  <si>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</si>
  <si>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</si>
  <si>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</si>
  <si>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</si>
  <si>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</si>
  <si>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</si>
  <si>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</si>
  <si>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</si>
  <si>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</si>
  <si>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</si>
  <si>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</si>
  <si>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</si>
  <si>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</si>
  <si>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</si>
  <si>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</si>
  <si>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</si>
  <si>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</si>
  <si>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</si>
  <si>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</si>
  <si>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</si>
  <si>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</si>
  <si>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</si>
  <si>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</si>
  <si>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</si>
  <si>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</si>
  <si>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</si>
  <si>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</si>
  <si>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</si>
  <si>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</si>
  <si>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</si>
  <si>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</si>
  <si>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</si>
  <si>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</si>
  <si>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</si>
  <si>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</si>
  <si>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</si>
  <si>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</si>
  <si>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</si>
  <si>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</si>
  <si>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</si>
  <si>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</si>
  <si>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</si>
  <si>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</si>
  <si>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</si>
  <si>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</si>
  <si>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</si>
  <si>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</si>
  <si>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</si>
  <si>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</si>
  <si>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</si>
  <si>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</si>
  <si>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</si>
  <si>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</si>
  <si>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</si>
  <si>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</si>
  <si>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</si>
  <si>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</si>
  <si>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</si>
  <si>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</si>
  <si>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</si>
  <si>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</si>
  <si>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</si>
  <si>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</si>
  <si>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</si>
  <si>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</si>
  <si>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水道事業会計</t>
  </si>
  <si>
    <t>一般会計</t>
  </si>
  <si>
    <t>下水道事業会計</t>
  </si>
  <si>
    <t>国民健康保険特別会計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</si>
  <si>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</si>
  <si>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</si>
  <si>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</si>
  <si>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</si>
  <si>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</si>
  <si>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</si>
  <si>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</si>
  <si>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</si>
  <si>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</si>
  <si>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▲120</t>
  </si>
  <si>
    <t>▲201</t>
  </si>
  <si>
    <t>宅地造成事業（その他造成）</t>
    <rPh sb="0" eb="2">
      <t>タクチ</t>
    </rPh>
    <rPh sb="2" eb="4">
      <t>ゾウセイ</t>
    </rPh>
    <rPh sb="4" eb="6">
      <t>ジギョウ</t>
    </rPh>
    <rPh sb="9" eb="10">
      <t>タ</t>
    </rPh>
    <rPh sb="10" eb="12">
      <t>ゾウセイ</t>
    </rPh>
    <phoneticPr fontId="2"/>
  </si>
  <si>
    <t>法適用企業</t>
  </si>
  <si>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2"/>
  </si>
  <si>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2"/>
  </si>
  <si>
    <t>倉浜衛生施設組合</t>
    <rPh sb="0" eb="2">
      <t>クラハマ</t>
    </rPh>
    <rPh sb="2" eb="4">
      <t>エイセイ</t>
    </rPh>
    <rPh sb="4" eb="6">
      <t>シセツ</t>
    </rPh>
    <rPh sb="6" eb="8">
      <t>クミアイ</t>
    </rPh>
    <phoneticPr fontId="2"/>
  </si>
  <si>
    <t>中部広域市町村圏事務組合（一般会計）</t>
    <rPh sb="0" eb="2">
      <t>チュウブ</t>
    </rPh>
    <rPh sb="2" eb="4">
      <t>コウイキ</t>
    </rPh>
    <rPh sb="4" eb="7">
      <t>シチョウソン</t>
    </rPh>
    <rPh sb="7" eb="8">
      <t>ケン</t>
    </rPh>
    <rPh sb="8" eb="10">
      <t>ジム</t>
    </rPh>
    <rPh sb="10" eb="12">
      <t>クミアイ</t>
    </rPh>
    <rPh sb="13" eb="15">
      <t>イッパン</t>
    </rPh>
    <rPh sb="15" eb="17">
      <t>カイケイ</t>
    </rPh>
    <phoneticPr fontId="2"/>
  </si>
  <si>
    <t>中部広域市町村圏事務組合（特別会計）</t>
    <rPh sb="0" eb="2">
      <t>チュウブ</t>
    </rPh>
    <rPh sb="2" eb="4">
      <t>コウイキ</t>
    </rPh>
    <rPh sb="4" eb="7">
      <t>シチョウソン</t>
    </rPh>
    <rPh sb="7" eb="8">
      <t>ケン</t>
    </rPh>
    <rPh sb="8" eb="10">
      <t>ジム</t>
    </rPh>
    <rPh sb="10" eb="12">
      <t>クミアイ</t>
    </rPh>
    <rPh sb="13" eb="15">
      <t>トクベツ</t>
    </rPh>
    <rPh sb="15" eb="17">
      <t>カイケイ</t>
    </rPh>
    <phoneticPr fontId="2"/>
  </si>
  <si>
    <t>沖縄県市町村総合事務組合</t>
    <rPh sb="0" eb="3">
      <t>オキナワケン</t>
    </rPh>
    <rPh sb="3" eb="6">
      <t>シチョウソン</t>
    </rPh>
    <rPh sb="6" eb="8">
      <t>ソウゴウ</t>
    </rPh>
    <rPh sb="8" eb="10">
      <t>ジム</t>
    </rPh>
    <rPh sb="10" eb="12">
      <t>クミアイ</t>
    </rPh>
    <phoneticPr fontId="2"/>
  </si>
  <si>
    <t>比謝川行政事務組合（一般会計）</t>
    <rPh sb="0" eb="3">
      <t>ヒジャガワ</t>
    </rPh>
    <rPh sb="3" eb="5">
      <t>ギョウセイ</t>
    </rPh>
    <rPh sb="5" eb="7">
      <t>ジム</t>
    </rPh>
    <rPh sb="7" eb="9">
      <t>クミアイ</t>
    </rPh>
    <rPh sb="10" eb="12">
      <t>イッパン</t>
    </rPh>
    <rPh sb="12" eb="14">
      <t>カイケイ</t>
    </rPh>
    <phoneticPr fontId="2"/>
  </si>
  <si>
    <t>比謝川行政事務組合（特別会計）</t>
    <rPh sb="0" eb="3">
      <t>ヒジャガワ</t>
    </rPh>
    <rPh sb="3" eb="5">
      <t>ギョウセイ</t>
    </rPh>
    <rPh sb="5" eb="7">
      <t>ジム</t>
    </rPh>
    <rPh sb="7" eb="9">
      <t>クミアイ</t>
    </rPh>
    <rPh sb="10" eb="12">
      <t>トクベツ</t>
    </rPh>
    <rPh sb="12" eb="14">
      <t>カイケイ</t>
    </rPh>
    <phoneticPr fontId="2"/>
  </si>
  <si>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2"/>
  </si>
  <si>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
  </si>
  <si>
    <t>沖縄県市町村自治会館管理組合</t>
    <rPh sb="0" eb="3">
      <t>オキナワケン</t>
    </rPh>
    <rPh sb="3" eb="6">
      <t>シチョウソン</t>
    </rPh>
    <rPh sb="6" eb="8">
      <t>ジチ</t>
    </rPh>
    <rPh sb="8" eb="10">
      <t>カイカン</t>
    </rPh>
    <rPh sb="10" eb="12">
      <t>カンリ</t>
    </rPh>
    <rPh sb="12" eb="14">
      <t>クミアイ</t>
    </rPh>
    <phoneticPr fontId="2"/>
  </si>
  <si>
    <t>一般社団法人　北谷地域振興センター</t>
    <rPh sb="0" eb="2">
      <t>イッパン</t>
    </rPh>
    <rPh sb="2" eb="4">
      <t>シャダン</t>
    </rPh>
    <rPh sb="4" eb="6">
      <t>ホウジン</t>
    </rPh>
    <rPh sb="7" eb="9">
      <t>チャタン</t>
    </rPh>
    <rPh sb="9" eb="11">
      <t>チイキ</t>
    </rPh>
    <rPh sb="11" eb="13">
      <t>シンコウ</t>
    </rPh>
    <phoneticPr fontId="2"/>
  </si>
  <si>
    <t>－</t>
    <phoneticPr fontId="2"/>
  </si>
  <si>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</si>
  <si>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</si>
  <si>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</si>
  <si>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地方債の借入抑制及び退職手当負担金見込額が減少した結果、平成25年度からは0％が続いている。一方で、有形固定資産減価償却率は50％を超えており、今後、老朽化した施設の更新等が生じた場合、将来負担比率の増加が懸念されるため、公共施設総合管理計画及び個別施設計画に基づき適正な管理を推進し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</si>
  <si>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</si>
  <si>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</si>
  <si>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</si>
  <si>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</si>
  <si>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</si>
  <si>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</si>
  <si>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地方債の借入抑制及び退職手当負担金見込額が減少した結果、将来負担比率、実質公債費比率ともに低い水準を推移している。</t>
    <rPh sb="0" eb="3">
      <t>チホウサイ</t>
    </rPh>
    <rPh sb="4" eb="6">
      <t>カリイレ</t>
    </rPh>
    <rPh sb="6" eb="8">
      <t>ヨクセイ</t>
    </rPh>
    <rPh sb="8" eb="9">
      <t>オヨ</t>
    </rPh>
    <rPh sb="10" eb="12">
      <t>タイショク</t>
    </rPh>
    <rPh sb="12" eb="14">
      <t>テアテ</t>
    </rPh>
    <rPh sb="14" eb="17">
      <t>フタンキン</t>
    </rPh>
    <rPh sb="17" eb="19">
      <t>ミコミ</t>
    </rPh>
    <rPh sb="19" eb="20">
      <t>ガク</t>
    </rPh>
    <rPh sb="21" eb="23">
      <t>ゲンショウ</t>
    </rPh>
    <rPh sb="25" eb="27">
      <t>ケッカ</t>
    </rPh>
    <rPh sb="28" eb="30">
      <t>ショウライ</t>
    </rPh>
    <rPh sb="30" eb="32">
      <t>フタン</t>
    </rPh>
    <rPh sb="32" eb="34">
      <t>ヒリツ</t>
    </rPh>
    <rPh sb="35" eb="37">
      <t>ジッシツ</t>
    </rPh>
    <rPh sb="37" eb="40">
      <t>コウサイヒ</t>
    </rPh>
    <rPh sb="40" eb="42">
      <t>ヒリツ</t>
    </rPh>
    <rPh sb="45" eb="46">
      <t>ヒク</t>
    </rPh>
    <rPh sb="47" eb="49">
      <t>スイジュン</t>
    </rPh>
    <rPh sb="50" eb="52">
      <t>スイイ</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</si>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</sst>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593D07F7-E2E6-49BC-A443-D6436EA1F3A5}"/>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52191</c:v>
                </c:pt>
                <c:pt idx="1">
                  <c:v>47387</c:v>
                </c:pt>
                <c:pt idx="2">
                  <c:v>51264</c:v>
                </c:pt>
                <c:pt idx="3">
                  <c:v>52068</c:v>
                </c:pt>
                <c:pt idx="4">
                  <c:v>47161</c:v>
                </c:pt>
              </c:numCache>
            </c:numRef>
          </c:val>
          <c:smooth val="0"/>
          <c:extLst>
            <c:ext xmlns:c16="http://schemas.microsoft.com/office/drawing/2014/chart" uri="{C3380CC4-5D6E-409C-BE32-E72D297353CC}">
              <c16:uniqueId val="{00000000-408A-4454-8277-D41C7610DD6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86098</c:v>
                </c:pt>
                <c:pt idx="1">
                  <c:v>73625</c:v>
                </c:pt>
                <c:pt idx="2">
                  <c:v>107467</c:v>
                </c:pt>
                <c:pt idx="3">
                  <c:v>85606</c:v>
                </c:pt>
                <c:pt idx="4">
                  <c:v>87812</c:v>
                </c:pt>
              </c:numCache>
            </c:numRef>
          </c:val>
          <c:smooth val="0"/>
          <c:extLst>
            <c:ext xmlns:c16="http://schemas.microsoft.com/office/drawing/2014/chart" uri="{C3380CC4-5D6E-409C-BE32-E72D297353CC}">
              <c16:uniqueId val="{00000001-408A-4454-8277-D41C7610DD6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5.57</c:v>
                </c:pt>
                <c:pt idx="1">
                  <c:v>7.02</c:v>
                </c:pt>
                <c:pt idx="2">
                  <c:v>8.89</c:v>
                </c:pt>
                <c:pt idx="3">
                  <c:v>9.56</c:v>
                </c:pt>
                <c:pt idx="4">
                  <c:v>12.24</c:v>
                </c:pt>
              </c:numCache>
            </c:numRef>
          </c:val>
          <c:extLst>
            <c:ext xmlns:c16="http://schemas.microsoft.com/office/drawing/2014/chart" uri="{C3380CC4-5D6E-409C-BE32-E72D297353CC}">
              <c16:uniqueId val="{00000000-C198-47B1-B341-1EADC20D551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35.520000000000003</c:v>
                </c:pt>
                <c:pt idx="1">
                  <c:v>43.68</c:v>
                </c:pt>
                <c:pt idx="2">
                  <c:v>51.75</c:v>
                </c:pt>
                <c:pt idx="3">
                  <c:v>52.94</c:v>
                </c:pt>
                <c:pt idx="4">
                  <c:v>50.6</c:v>
                </c:pt>
              </c:numCache>
            </c:numRef>
          </c:val>
          <c:extLst>
            <c:ext xmlns:c16="http://schemas.microsoft.com/office/drawing/2014/chart" uri="{C3380CC4-5D6E-409C-BE32-E72D297353CC}">
              <c16:uniqueId val="{00000001-C198-47B1-B341-1EADC20D551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4.95</c:v>
                </c:pt>
                <c:pt idx="1">
                  <c:v>10.55</c:v>
                </c:pt>
                <c:pt idx="2">
                  <c:v>10.08</c:v>
                </c:pt>
                <c:pt idx="3">
                  <c:v>4.62</c:v>
                </c:pt>
                <c:pt idx="4">
                  <c:v>4.51</c:v>
                </c:pt>
              </c:numCache>
            </c:numRef>
          </c:val>
          <c:smooth val="0"/>
          <c:extLst>
            <c:ext xmlns:c16="http://schemas.microsoft.com/office/drawing/2014/chart" uri="{C3380CC4-5D6E-409C-BE32-E72D297353CC}">
              <c16:uniqueId val="{00000002-C198-47B1-B341-1EADC20D551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680-4461-8F4A-A599872DC4D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680-4461-8F4A-A599872DC4D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680-4461-8F4A-A599872DC4D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2680-4461-8F4A-A599872DC4DA}"/>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2680-4461-8F4A-A599872DC4DA}"/>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0.04</c:v>
                </c:pt>
                <c:pt idx="2">
                  <c:v>#N/A</c:v>
                </c:pt>
                <c:pt idx="3">
                  <c:v>0.04</c:v>
                </c:pt>
                <c:pt idx="4">
                  <c:v>#N/A</c:v>
                </c:pt>
                <c:pt idx="5">
                  <c:v>0.01</c:v>
                </c:pt>
                <c:pt idx="6">
                  <c:v>#N/A</c:v>
                </c:pt>
                <c:pt idx="7">
                  <c:v>0.04</c:v>
                </c:pt>
                <c:pt idx="8">
                  <c:v>#N/A</c:v>
                </c:pt>
                <c:pt idx="9">
                  <c:v>0.04</c:v>
                </c:pt>
              </c:numCache>
            </c:numRef>
          </c:val>
          <c:extLst>
            <c:ext xmlns:c16="http://schemas.microsoft.com/office/drawing/2014/chart" uri="{C3380CC4-5D6E-409C-BE32-E72D297353CC}">
              <c16:uniqueId val="{00000005-2680-4461-8F4A-A599872DC4DA}"/>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4.5</c:v>
                </c:pt>
                <c:pt idx="2">
                  <c:v>#N/A</c:v>
                </c:pt>
                <c:pt idx="3">
                  <c:v>0.45</c:v>
                </c:pt>
                <c:pt idx="4">
                  <c:v>#N/A</c:v>
                </c:pt>
                <c:pt idx="5">
                  <c:v>0.18</c:v>
                </c:pt>
                <c:pt idx="6">
                  <c:v>#N/A</c:v>
                </c:pt>
                <c:pt idx="7">
                  <c:v>0.75</c:v>
                </c:pt>
                <c:pt idx="8">
                  <c:v>#N/A</c:v>
                </c:pt>
                <c:pt idx="9">
                  <c:v>1.98</c:v>
                </c:pt>
              </c:numCache>
            </c:numRef>
          </c:val>
          <c:extLst>
            <c:ext xmlns:c16="http://schemas.microsoft.com/office/drawing/2014/chart" uri="{C3380CC4-5D6E-409C-BE32-E72D297353CC}">
              <c16:uniqueId val="{00000006-2680-4461-8F4A-A599872DC4DA}"/>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1.84</c:v>
                </c:pt>
                <c:pt idx="2">
                  <c:v>#N/A</c:v>
                </c:pt>
                <c:pt idx="3">
                  <c:v>1.95</c:v>
                </c:pt>
                <c:pt idx="4">
                  <c:v>#N/A</c:v>
                </c:pt>
                <c:pt idx="5">
                  <c:v>3.34</c:v>
                </c:pt>
                <c:pt idx="6">
                  <c:v>#N/A</c:v>
                </c:pt>
                <c:pt idx="7">
                  <c:v>3.57</c:v>
                </c:pt>
                <c:pt idx="8">
                  <c:v>#N/A</c:v>
                </c:pt>
                <c:pt idx="9">
                  <c:v>2.81</c:v>
                </c:pt>
              </c:numCache>
            </c:numRef>
          </c:val>
          <c:extLst>
            <c:ext xmlns:c16="http://schemas.microsoft.com/office/drawing/2014/chart" uri="{C3380CC4-5D6E-409C-BE32-E72D297353CC}">
              <c16:uniqueId val="{00000007-2680-4461-8F4A-A599872DC4D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5.79</c:v>
                </c:pt>
                <c:pt idx="2">
                  <c:v>#N/A</c:v>
                </c:pt>
                <c:pt idx="3">
                  <c:v>7.24</c:v>
                </c:pt>
                <c:pt idx="4">
                  <c:v>#N/A</c:v>
                </c:pt>
                <c:pt idx="5">
                  <c:v>9.0500000000000007</c:v>
                </c:pt>
                <c:pt idx="6">
                  <c:v>#N/A</c:v>
                </c:pt>
                <c:pt idx="7">
                  <c:v>9.86</c:v>
                </c:pt>
                <c:pt idx="8">
                  <c:v>#N/A</c:v>
                </c:pt>
                <c:pt idx="9">
                  <c:v>12.67</c:v>
                </c:pt>
              </c:numCache>
            </c:numRef>
          </c:val>
          <c:extLst>
            <c:ext xmlns:c16="http://schemas.microsoft.com/office/drawing/2014/chart" uri="{C3380CC4-5D6E-409C-BE32-E72D297353CC}">
              <c16:uniqueId val="{00000008-2680-4461-8F4A-A599872DC4D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36.06</c:v>
                </c:pt>
                <c:pt idx="2">
                  <c:v>#N/A</c:v>
                </c:pt>
                <c:pt idx="3">
                  <c:v>35.74</c:v>
                </c:pt>
                <c:pt idx="4">
                  <c:v>#N/A</c:v>
                </c:pt>
                <c:pt idx="5">
                  <c:v>36.97</c:v>
                </c:pt>
                <c:pt idx="6">
                  <c:v>#N/A</c:v>
                </c:pt>
                <c:pt idx="7">
                  <c:v>35.619999999999997</c:v>
                </c:pt>
                <c:pt idx="8">
                  <c:v>#N/A</c:v>
                </c:pt>
                <c:pt idx="9">
                  <c:v>32.94</c:v>
                </c:pt>
              </c:numCache>
            </c:numRef>
          </c:val>
          <c:extLst>
            <c:ext xmlns:c16="http://schemas.microsoft.com/office/drawing/2014/chart" uri="{C3380CC4-5D6E-409C-BE32-E72D297353CC}">
              <c16:uniqueId val="{00000009-2680-4461-8F4A-A599872DC4D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732</c:v>
                </c:pt>
                <c:pt idx="5">
                  <c:v>739</c:v>
                </c:pt>
                <c:pt idx="8">
                  <c:v>735</c:v>
                </c:pt>
                <c:pt idx="11">
                  <c:v>744</c:v>
                </c:pt>
                <c:pt idx="14">
                  <c:v>733</c:v>
                </c:pt>
              </c:numCache>
            </c:numRef>
          </c:val>
          <c:extLst>
            <c:ext xmlns:c16="http://schemas.microsoft.com/office/drawing/2014/chart" uri="{C3380CC4-5D6E-409C-BE32-E72D297353CC}">
              <c16:uniqueId val="{00000000-21AA-4276-8B6E-52D633B7561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1AA-4276-8B6E-52D633B7561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1AA-4276-8B6E-52D633B7561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108</c:v>
                </c:pt>
                <c:pt idx="3">
                  <c:v>115</c:v>
                </c:pt>
                <c:pt idx="6">
                  <c:v>126</c:v>
                </c:pt>
                <c:pt idx="9">
                  <c:v>135</c:v>
                </c:pt>
                <c:pt idx="12">
                  <c:v>107</c:v>
                </c:pt>
              </c:numCache>
            </c:numRef>
          </c:val>
          <c:extLst>
            <c:ext xmlns:c16="http://schemas.microsoft.com/office/drawing/2014/chart" uri="{C3380CC4-5D6E-409C-BE32-E72D297353CC}">
              <c16:uniqueId val="{00000003-21AA-4276-8B6E-52D633B7561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35</c:v>
                </c:pt>
                <c:pt idx="3">
                  <c:v>49</c:v>
                </c:pt>
                <c:pt idx="6">
                  <c:v>69</c:v>
                </c:pt>
                <c:pt idx="9">
                  <c:v>44</c:v>
                </c:pt>
                <c:pt idx="12">
                  <c:v>86</c:v>
                </c:pt>
              </c:numCache>
            </c:numRef>
          </c:val>
          <c:extLst>
            <c:ext xmlns:c16="http://schemas.microsoft.com/office/drawing/2014/chart" uri="{C3380CC4-5D6E-409C-BE32-E72D297353CC}">
              <c16:uniqueId val="{00000004-21AA-4276-8B6E-52D633B7561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1AA-4276-8B6E-52D633B7561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1AA-4276-8B6E-52D633B7561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783</c:v>
                </c:pt>
                <c:pt idx="3">
                  <c:v>776</c:v>
                </c:pt>
                <c:pt idx="6">
                  <c:v>818</c:v>
                </c:pt>
                <c:pt idx="9">
                  <c:v>874</c:v>
                </c:pt>
                <c:pt idx="12">
                  <c:v>897</c:v>
                </c:pt>
              </c:numCache>
            </c:numRef>
          </c:val>
          <c:extLst>
            <c:ext xmlns:c16="http://schemas.microsoft.com/office/drawing/2014/chart" uri="{C3380CC4-5D6E-409C-BE32-E72D297353CC}">
              <c16:uniqueId val="{00000007-21AA-4276-8B6E-52D633B7561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194</c:v>
                </c:pt>
                <c:pt idx="2">
                  <c:v>#N/A</c:v>
                </c:pt>
                <c:pt idx="3">
                  <c:v>#N/A</c:v>
                </c:pt>
                <c:pt idx="4">
                  <c:v>201</c:v>
                </c:pt>
                <c:pt idx="5">
                  <c:v>#N/A</c:v>
                </c:pt>
                <c:pt idx="6">
                  <c:v>#N/A</c:v>
                </c:pt>
                <c:pt idx="7">
                  <c:v>278</c:v>
                </c:pt>
                <c:pt idx="8">
                  <c:v>#N/A</c:v>
                </c:pt>
                <c:pt idx="9">
                  <c:v>#N/A</c:v>
                </c:pt>
                <c:pt idx="10">
                  <c:v>309</c:v>
                </c:pt>
                <c:pt idx="11">
                  <c:v>#N/A</c:v>
                </c:pt>
                <c:pt idx="12">
                  <c:v>#N/A</c:v>
                </c:pt>
                <c:pt idx="13">
                  <c:v>357</c:v>
                </c:pt>
                <c:pt idx="14">
                  <c:v>#N/A</c:v>
                </c:pt>
              </c:numCache>
            </c:numRef>
          </c:val>
          <c:smooth val="0"/>
          <c:extLst>
            <c:ext xmlns:c16="http://schemas.microsoft.com/office/drawing/2014/chart" uri="{C3380CC4-5D6E-409C-BE32-E72D297353CC}">
              <c16:uniqueId val="{00000008-21AA-4276-8B6E-52D633B7561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7098</c:v>
                </c:pt>
                <c:pt idx="5">
                  <c:v>7382</c:v>
                </c:pt>
                <c:pt idx="8">
                  <c:v>7731</c:v>
                </c:pt>
                <c:pt idx="11">
                  <c:v>7764</c:v>
                </c:pt>
                <c:pt idx="14">
                  <c:v>7833</c:v>
                </c:pt>
              </c:numCache>
            </c:numRef>
          </c:val>
          <c:extLst>
            <c:ext xmlns:c16="http://schemas.microsoft.com/office/drawing/2014/chart" uri="{C3380CC4-5D6E-409C-BE32-E72D297353CC}">
              <c16:uniqueId val="{00000000-33D0-4EBE-838C-1D453C5E347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668</c:v>
                </c:pt>
                <c:pt idx="5">
                  <c:v>510</c:v>
                </c:pt>
                <c:pt idx="8">
                  <c:v>351</c:v>
                </c:pt>
                <c:pt idx="11">
                  <c:v>193</c:v>
                </c:pt>
                <c:pt idx="14">
                  <c:v>37</c:v>
                </c:pt>
              </c:numCache>
            </c:numRef>
          </c:val>
          <c:extLst>
            <c:ext xmlns:c16="http://schemas.microsoft.com/office/drawing/2014/chart" uri="{C3380CC4-5D6E-409C-BE32-E72D297353CC}">
              <c16:uniqueId val="{00000001-33D0-4EBE-838C-1D453C5E347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6603</c:v>
                </c:pt>
                <c:pt idx="5">
                  <c:v>8204</c:v>
                </c:pt>
                <c:pt idx="8">
                  <c:v>7919</c:v>
                </c:pt>
                <c:pt idx="11">
                  <c:v>8191</c:v>
                </c:pt>
                <c:pt idx="14">
                  <c:v>8049</c:v>
                </c:pt>
              </c:numCache>
            </c:numRef>
          </c:val>
          <c:extLst>
            <c:ext xmlns:c16="http://schemas.microsoft.com/office/drawing/2014/chart" uri="{C3380CC4-5D6E-409C-BE32-E72D297353CC}">
              <c16:uniqueId val="{00000002-33D0-4EBE-838C-1D453C5E347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3D0-4EBE-838C-1D453C5E347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3D0-4EBE-838C-1D453C5E347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3D0-4EBE-838C-1D453C5E347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336</c:v>
                </c:pt>
                <c:pt idx="3">
                  <c:v>319</c:v>
                </c:pt>
                <c:pt idx="6">
                  <c:v>279</c:v>
                </c:pt>
                <c:pt idx="9">
                  <c:v>162</c:v>
                </c:pt>
                <c:pt idx="12">
                  <c:v>10</c:v>
                </c:pt>
              </c:numCache>
            </c:numRef>
          </c:val>
          <c:extLst>
            <c:ext xmlns:c16="http://schemas.microsoft.com/office/drawing/2014/chart" uri="{C3380CC4-5D6E-409C-BE32-E72D297353CC}">
              <c16:uniqueId val="{00000006-33D0-4EBE-838C-1D453C5E347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647</c:v>
                </c:pt>
                <c:pt idx="3">
                  <c:v>556</c:v>
                </c:pt>
                <c:pt idx="6">
                  <c:v>492</c:v>
                </c:pt>
                <c:pt idx="9">
                  <c:v>492</c:v>
                </c:pt>
                <c:pt idx="12">
                  <c:v>486</c:v>
                </c:pt>
              </c:numCache>
            </c:numRef>
          </c:val>
          <c:extLst>
            <c:ext xmlns:c16="http://schemas.microsoft.com/office/drawing/2014/chart" uri="{C3380CC4-5D6E-409C-BE32-E72D297353CC}">
              <c16:uniqueId val="{00000007-33D0-4EBE-838C-1D453C5E347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1147</c:v>
                </c:pt>
                <c:pt idx="3">
                  <c:v>900</c:v>
                </c:pt>
                <c:pt idx="6">
                  <c:v>590</c:v>
                </c:pt>
                <c:pt idx="9">
                  <c:v>587</c:v>
                </c:pt>
                <c:pt idx="12">
                  <c:v>825</c:v>
                </c:pt>
              </c:numCache>
            </c:numRef>
          </c:val>
          <c:extLst>
            <c:ext xmlns:c16="http://schemas.microsoft.com/office/drawing/2014/chart" uri="{C3380CC4-5D6E-409C-BE32-E72D297353CC}">
              <c16:uniqueId val="{00000008-33D0-4EBE-838C-1D453C5E347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1107</c:v>
                </c:pt>
                <c:pt idx="3">
                  <c:v>898</c:v>
                </c:pt>
                <c:pt idx="6">
                  <c:v>631</c:v>
                </c:pt>
                <c:pt idx="9">
                  <c:v>462</c:v>
                </c:pt>
                <c:pt idx="12">
                  <c:v>296</c:v>
                </c:pt>
              </c:numCache>
            </c:numRef>
          </c:val>
          <c:extLst>
            <c:ext xmlns:c16="http://schemas.microsoft.com/office/drawing/2014/chart" uri="{C3380CC4-5D6E-409C-BE32-E72D297353CC}">
              <c16:uniqueId val="{00000009-33D0-4EBE-838C-1D453C5E347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6379</c:v>
                </c:pt>
                <c:pt idx="3">
                  <c:v>6568</c:v>
                </c:pt>
                <c:pt idx="6">
                  <c:v>6620</c:v>
                </c:pt>
                <c:pt idx="9">
                  <c:v>6327</c:v>
                </c:pt>
                <c:pt idx="12">
                  <c:v>6200</c:v>
                </c:pt>
              </c:numCache>
            </c:numRef>
          </c:val>
          <c:extLst>
            <c:ext xmlns:c16="http://schemas.microsoft.com/office/drawing/2014/chart" uri="{C3380CC4-5D6E-409C-BE32-E72D297353CC}">
              <c16:uniqueId val="{0000000A-33D0-4EBE-838C-1D453C5E347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3D0-4EBE-838C-1D453C5E347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3714</c:v>
                </c:pt>
                <c:pt idx="1">
                  <c:v>3981</c:v>
                </c:pt>
                <c:pt idx="2">
                  <c:v>4077</c:v>
                </c:pt>
              </c:numCache>
            </c:numRef>
          </c:val>
          <c:extLst>
            <c:ext xmlns:c16="http://schemas.microsoft.com/office/drawing/2014/chart" uri="{C3380CC4-5D6E-409C-BE32-E72D297353CC}">
              <c16:uniqueId val="{00000000-CC7A-42A3-A5EC-3CF93A8EF58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184</c:v>
                </c:pt>
                <c:pt idx="1">
                  <c:v>185</c:v>
                </c:pt>
                <c:pt idx="2">
                  <c:v>352</c:v>
                </c:pt>
              </c:numCache>
            </c:numRef>
          </c:val>
          <c:extLst>
            <c:ext xmlns:c16="http://schemas.microsoft.com/office/drawing/2014/chart" uri="{C3380CC4-5D6E-409C-BE32-E72D297353CC}">
              <c16:uniqueId val="{00000001-CC7A-42A3-A5EC-3CF93A8EF58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5495</c:v>
                </c:pt>
                <c:pt idx="1">
                  <c:v>4965</c:v>
                </c:pt>
                <c:pt idx="2">
                  <c:v>4820</c:v>
                </c:pt>
              </c:numCache>
            </c:numRef>
          </c:val>
          <c:extLst>
            <c:ext xmlns:c16="http://schemas.microsoft.com/office/drawing/2014/chart" uri="{C3380CC4-5D6E-409C-BE32-E72D297353CC}">
              <c16:uniqueId val="{00000002-CC7A-42A3-A5EC-3CF93A8EF58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{BECB5209-BFFA-439F-898C-E2367E838A90}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ABD4-4317-9876-5E02152E04A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{76806D37-EF5C-45AE-AE0A-177137521AF9}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BD4-4317-9876-5E02152E04A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{EDF48C7A-54E8-4F79-9A92-563121D07AC6}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BD4-4317-9876-5E02152E04A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{ADDBC3E7-9996-4FBB-B9A7-C814160206D8}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BD4-4317-9876-5E02152E04A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{43A8C4BB-5204-47AD-BA62-1C55F5AA2350}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BD4-4317-9876-5E02152E04A2}"/>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{D176AFAA-1E64-4DE7-A0D3-01B0D9BF1262}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ABD4-4317-9876-5E02152E04A2}"/>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{CAE3CA42-A14B-4BF4-85A5-993B74D751CF}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ABD4-4317-9876-5E02152E04A2}"/>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{7C6754E9-D5C5-41F0-B18F-E9FE63A80650}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ABD4-4317-9876-5E02152E04A2}"/>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{6672DC2F-8C0C-46C6-B220-1CE823A37240}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ABD4-4317-9876-5E02152E04A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44.3</c:v>
                </c:pt>
                <c:pt idx="8">
                  <c:v>46.5</c:v>
                </c:pt>
                <c:pt idx="16">
                  <c:v>47</c:v>
                </c:pt>
                <c:pt idx="24">
                  <c:v>48.8</c:v>
                </c:pt>
                <c:pt idx="32">
                  <c:v>50.8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BD4-4317-9876-5E02152E04A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{D6AC4B51-4CE9-4D7D-B45B-CE2C70A65697}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ABD4-4317-9876-5E02152E04A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{A3871EF1-27DF-4981-A33F-37208B8D55AE}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BD4-4317-9876-5E02152E04A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{2573BB20-D810-4545-9E6C-97A132E4D713}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BD4-4317-9876-5E02152E04A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{9EEF2A68-4618-4D51-BA28-CF5C40EC1DB4}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BD4-4317-9876-5E02152E04A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{F6970B3E-2C51-49D8-898E-5EC6E610A420}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BD4-4317-9876-5E02152E04A2}"/>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{C086C0AB-D318-4C3F-952A-E37F487B1709}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ABD4-4317-9876-5E02152E04A2}"/>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{74207BFE-2D62-43B0-A1E7-57B4A6FF9F5D}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ABD4-4317-9876-5E02152E04A2}"/>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{1AB2D932-C628-4E62-ADAF-1AA282C62170}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ABD4-4317-9876-5E02152E04A2}"/>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{E14D24D6-F408-4ACC-9FCE-A61CDB8DB834}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ABD4-4317-9876-5E02152E04A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59.3</c:v>
                </c:pt>
                <c:pt idx="16">
                  <c:v>60.3</c:v>
                </c:pt>
                <c:pt idx="24">
                  <c:v>61.5</c:v>
                </c:pt>
                <c:pt idx="32">
                  <c:v>61</c:v>
                </c:pt>
              </c:numCache>
            </c:numRef>
          </c:xVal>
          <c:yVal>
            <c:numRef>
              <c:f>公会計指標分析・財政指標組合せ分析表!$BP$55:$DC$55</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ABD4-4317-9876-5E02152E04A2}"/>
            </c:ext>
          </c:extLst>
        </c:ser>
        <c:dLbls>
          <c:showLegendKey val="0"/>
          <c:showVal val="1"/>
          <c:showCatName val="0"/>
          <c:showSerName val="0"/>
          <c:showPercent val="0"/>
          <c:showBubbleSize val="0"/>
        </c:dLbls>
        <c:axId val="46179840"/>
        <c:axId val="46181760"/>
      </c:scatterChart>
      <c:valAx>
        <c:axId val="46179840"/>
        <c:scaling>
          <c:orientation val="maxMin"/>
          <c:max val="62"/>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{8679D12B-D963-490B-B128-C7FDE40A8FB8}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C1E2-4D4A-AC0A-D962F1D0CB6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{C5844E5C-5F84-4B26-B51E-A08FB10D7794}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1E2-4D4A-AC0A-D962F1D0CB6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{596EC4BD-FDDA-4134-B977-D3F29C056D02}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1E2-4D4A-AC0A-D962F1D0CB6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{AE920AA2-5B58-4A5E-AB3F-8362F46396DB}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1E2-4D4A-AC0A-D962F1D0CB6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{62C16C07-E1F8-4913-85EB-17FA7D470485}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1E2-4D4A-AC0A-D962F1D0CB6D}"/>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{11F7C2D0-1866-453A-81FE-DFF8568FD1BE}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C1E2-4D4A-AC0A-D962F1D0CB6D}"/>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{0943356C-1BBB-4D7C-BDC0-1C1D745390E8}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C1E2-4D4A-AC0A-D962F1D0CB6D}"/>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{1C4BC07E-8931-49EB-A0A1-53B0D11E19DF}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C1E2-4D4A-AC0A-D962F1D0CB6D}"/>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{D857D05A-866D-405F-9E06-ED7C9216A91B}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C1E2-4D4A-AC0A-D962F1D0CB6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4.2</c:v>
                </c:pt>
                <c:pt idx="8">
                  <c:v>3.5</c:v>
                </c:pt>
                <c:pt idx="16">
                  <c:v>3.4</c:v>
                </c:pt>
                <c:pt idx="24">
                  <c:v>3.9</c:v>
                </c:pt>
                <c:pt idx="32">
                  <c:v>4.4000000000000004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1E2-4D4A-AC0A-D962F1D0CB6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{7A1E98ED-2BA0-4CB5-B340-11DD1DAC6A53}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C1E2-4D4A-AC0A-D962F1D0CB6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{FE77C83E-C757-43AE-876E-111171C0893B}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1E2-4D4A-AC0A-D962F1D0CB6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{0A7C08D5-31CF-42AF-80D9-3778B2C5B39D}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1E2-4D4A-AC0A-D962F1D0CB6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{01960B04-7753-49A6-8CBC-FCD6E2D55030}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1E2-4D4A-AC0A-D962F1D0CB6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{254F37DA-62DB-4B03-993A-9DE4AE07D054}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1E2-4D4A-AC0A-D962F1D0CB6D}"/>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{E0C11FA9-396C-4F80-BD13-1E89F47C132F}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C1E2-4D4A-AC0A-D962F1D0CB6D}"/>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{D909EF3E-37DD-4996-829B-9FB2DF15B496}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C1E2-4D4A-AC0A-D962F1D0CB6D}"/>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{246DD316-0AED-4060-A344-77E8D0B7400C}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C1E2-4D4A-AC0A-D962F1D0CB6D}"/>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{C4A969A2-FF3C-4B0D-9731-24D5D4F82278}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C1E2-4D4A-AC0A-D962F1D0CB6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6.6</c:v>
                </c:pt>
                <c:pt idx="24">
                  <c:v>6.4</c:v>
                </c:pt>
                <c:pt idx="32">
                  <c:v>6.3</c:v>
                </c:pt>
              </c:numCache>
            </c:numRef>
          </c:xVal>
          <c:yVal>
            <c:numRef>
              <c:f>公会計指標分析・財政指標組合せ分析表!$BP$77:$DC$77</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C1E2-4D4A-AC0A-D962F1D0CB6D}"/>
            </c:ext>
          </c:extLst>
        </c:ser>
        <c:dLbls>
          <c:showLegendKey val="0"/>
          <c:showVal val="1"/>
          <c:showCatName val="0"/>
          <c:showSerName val="0"/>
          <c:showPercent val="0"/>
          <c:showBubbleSize val="0"/>
        </c:dLbls>
        <c:axId val="84219776"/>
        <c:axId val="84234240"/>
      </c:scatterChart>
      <c:valAx>
        <c:axId val="84219776"/>
        <c:scaling>
          <c:orientation val="maxMin"/>
          <c:max val="6.8999999999999995"/>
          <c:min val="6.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新規発行地方債の抑制に努めた結果、公債費は改善傾向が続いていた。近年は、大型整備事業における償還期間が短い地方債の償還が開始されたこと、臨時財政対策債の借入額増加に伴い、一時的に元利償還金が増加しているものと考えられる。今後も、動向を注視しつつ、適切な新規地方債の発行を行う。</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満期一括償還地方債の発行が無いことから利用無しである。</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地方債の償還一部完了と債務負担行為設定事業の一部完了に伴い、将来負担額は減少している。また、充当可能財源等については、充当可能基金が増加したことにより増加傾向が続いている。そのため、将来負担比率については、横ばいで推移するものと考えられ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沖縄県北谷町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前年度決算に基づく剰余金の積立等により、財政調整基金が約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百万円増加したこと等により、基金全体として約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「特定防衛施設周辺整備調整交付金事業基金」に積立が行われてきたが、当該事業の進捗に伴い減少していく見込みである。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・特定防衛施設周辺整備調整交付金事業基金：防衛施設周辺の生活環境の整備等に関する法律第</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項に規定する特定防衛施設周辺整備調整交付金を財源として防衛施設周辺の生活環境の整備等に関する法律施行令第</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条に規定する公共用の施設の整備又はその他の生活環境の改善若しくは開発の円滑な実施に寄与する事業として学校給食センター及び博物館（展示制作部分）を整備する。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・特定防衛施設周辺整備調整交付金事業基金：令和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年度に予定する学校給食センターの建設工事及び博物館整備のため、約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憶</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百万円積立てたことにより増加</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・特定防衛施設周辺整備調整交付金事業基金：令和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年度に予定する学校給食センターの建設工事等の事業費に合わせて繰入予定。</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前年度決算に基づく剰余金の積立等により、約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短期的には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億円程度まで増加し、中長期的には公共施設維持管理費等の増加により減少していく見込み。</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年度の普通交付税算定が増額交付され、そのうち臨時財政対策債償還基金費の算定額については、将来の公債費負担に備えることとされたため。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将来にわたって健全な財政運営が行えるよう、基金の効率的な運用に努める。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742E646-3CF1-438E-8411-6195D5B0D8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FDDA05F-7914-4CE7-9743-1BA99334EA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D83FBFD8-82BB-4522-80CC-170F3DB19088}"/>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690398D9-95EB-4242-BD9D-2A4B56A2ACD8}"/>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EB2DAEE-6BEC-4950-ACFC-C236903EF275}"/>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A6E1D35-2879-4916-ADC6-BFAD1F630A2D}"/>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F21D8760-6EA2-4170-9773-54FFF78603ED}"/>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86E322D3-B012-4C70-86FC-E1E75F549B18}"/>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4503789-4D3E-497F-BD29-677F9E6C6D41}"/>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6123224E-2BB9-4445-A4F3-E0FF25B9F866}"/>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4E53311D-E814-4065-9611-D45F67C47FD1}"/>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9E3F7615-E55F-4519-BDEE-E89992E7806D}"/>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FD54A416-A45E-4480-9520-7DAEAFE7DFC4}"/>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B6697996-687B-418F-939B-E6BEC1BDF907}"/>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241A33D0-39C8-4D9C-BB4C-64A7BC45A765}"/>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76BD3E89-A4BF-4E92-82DA-ED67D1E49EB3}"/>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沖縄県北谷町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345196C-5F8B-4991-86A1-001A2DD19D4C}"/>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CC08F37E-0663-48C1-9635-2E4F703D18C3}"/>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D1DAF14E-6A06-46C2-80C2-CA9B15E0855C}"/>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EE23000A-E94F-4970-A9F7-D8304EC4772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E63DAE8B-704B-47B0-8523-D20AC94472FB}"/>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D0B51A34-2DCD-4B85-BB05-0AB0FB416D05}"/>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29,016
28,227
13.91
18,696,580
17,368,765
986,613
8,057,777
6,199,625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D013AEAB-74F1-497C-BCA6-8429A73C4215}"/>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E1E36048-D3DF-481C-BC4A-A18D3046C27D}"/>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A34763A-6BD5-4404-B2B3-3541E1BB29FA}"/>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CC7C2A74-6185-41DD-B97A-761102A8FAFD}"/>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8DE60230-1495-4F20-A6E1-B74A9300948C}"/>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BD7CE73D-2E3C-4909-8959-4DB54D76BD68}"/>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86E872A3-4783-4307-8C1B-4E794D57AEA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117543B2-4F5D-48B5-8B09-481D48DA354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1620CDB8-330A-4489-8EDB-86B9E894BEA9}"/>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8134BD5E-BD9D-43E4-8D8B-177DA9DFB1BC}"/>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5F8EE016-730D-4B68-BB48-C4656C03EFD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2CFC6A7C-D157-4640-BD36-C0F1D2F8C8CC}"/>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D1165243-549C-4586-9630-0A99ECCB95AB}"/>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D792254F-9D2F-4DAE-9519-7E00D90DD5BE}"/>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64DBCC50-3788-4BCF-96E4-BEAC599CA445}"/>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1F963EC6-4E8C-425B-B3CF-0EC0DE4D48F5}"/>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828EE5C0-F2E5-4BF4-84ED-E25B3DA7ECA7}"/>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305667E4-726E-4977-A5A8-8E02FB051C1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9A13E0CC-5569-425A-9A13-B86CABB99264}"/>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52747176-18E2-42AA-98AC-59029DE71993}"/>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22584447-E634-405C-95FC-E7944339FF83}"/>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78407506-DEAB-407F-ACBF-FF31EE7BB676}"/>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D94E4CFA-0AB9-4A31-9511-0A74BA985479}"/>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CAEAE1C2-AA8E-4536-8677-EA8687FD824D}"/>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826E222F-09C2-41B2-A517-E678405EBE64}"/>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13A68B36-D9AA-4924-94FF-9BA5FD2E5044}"/>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EBB88431-5A81-4D85-8D9D-DDA879C49E51}"/>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2D301D44-BD31-4336-BAD8-A5458A444462}"/>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E8DF8827-50BE-4F78-BCEB-85ABC7784BEA}"/>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90D0D100-2FA1-4F54-968B-4BE8E33966A1}"/>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9952837B-259A-455F-8EC9-6C6E55CCD0A9}"/>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8D99611A-B1F8-449E-BB2C-28618C1A0382}"/>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BF1D4157-91FA-401C-A407-C70C01455CAB}"/>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E514D0B2-614F-4BC3-B603-2DEEF6150E55}"/>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1CEFD165-C5FB-4DDB-8788-3A444BEF8F8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有形固定資産減価償却率は、類似団体と比較し、低い状況にある。</a:t>
          </a:r>
          <a:endParaRPr lang="ja-JP" altLang="ja-JP">
            <a:effectLst/>
          </a:endParaRPr>
        </a:p>
        <a:p>
          <a:r>
            <a:rPr kumimoji="1" lang="ja-JP" altLang="ja-JP" sz="1100">
              <a:solidFill>
                <a:schemeClr val="dk1"/>
              </a:solidFill>
              <a:effectLst/>
              <a:latin typeface="+mn-lt"/>
              <a:ea typeface="+mn-ea"/>
              <a:cs typeface="+mn-cs"/>
            </a:rPr>
            <a:t>ただし、施設整備にかかる支出が減価償却率を下回り、減価償却率が増加している。公共施設総合管理計画及び個別施設計画に基づき適正な管理を推進していく。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CB8B3C43-46EB-4A15-B9CC-F8250D005C71}"/>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E6348D62-A6D4-48CC-86E5-688761BE01D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1F1F67F1-4A05-4A07-8F88-0EDAAA57ABD3}"/>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54FB90BE-C502-428A-8828-AC1A5C69AEC1}"/>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F511D4FC-B875-4520-855B-63DED9221033}"/>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A3CC48B4-6442-4EE5-8F62-3EF196D261A2}"/>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A7F6A052-8102-44C7-84C2-6B90674F6D68}"/>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BC965DF4-C37C-4253-8BD9-FC60DAB7B55E}"/>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95D2A92F-2178-45A7-BFE9-52DD05F3CDD8}"/>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34E1C314-198D-43AE-9654-7679857A420B}"/>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751696A2-4AF7-4ABB-A7C8-311CDAF5ECCF}"/>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FA2178CF-D188-4B58-8A23-EFAD22DFF583}"/>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099C36B9-3C4E-4D1B-8A06-C0D0CC951456}"/>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24A1C499-FDD9-47E8-8CC4-DBE406F55F59}"/>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251BE56F-7604-4FBD-A7E8-4DDD091DC245}"/>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42FC4B37-D2B6-4EB3-8C7C-CC773CA3D463}"/>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C95D52AA-FC04-499A-8B86-710248F4604E}"/>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1729C992-29A4-4006-B66C-A81BC963AEAC}"/>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141968</xdr:rowOff>
    </xdr:from>
    <xdr:to>
      <xdr:col>23</xdr:col>
      <xdr:colOff>85090</xdr:colOff>
      <xdr:row>33</xdr:row>
      <xdr:rowOff>155212</xdr:rowOff>
    </xdr:to>
    <xdr:cxnSp macro="">
      <xdr:nvCxnSpPr>
        <xdr:cNvPr id="77" name="直線コネクタ 76">
          <a:extLst>
            <a:ext uri="{FF2B5EF4-FFF2-40B4-BE49-F238E27FC236}">
              <a16:creationId xmlns:a16="http://schemas.microsoft.com/office/drawing/2014/main" id="{8ABB433B-9816-4542-BE0A-30C6779916B5}"/>
            </a:ext>
          </a:extLst>
        </xdr:cNvPr>
        <xdr:cNvCxnSpPr/>
      </xdr:nvCxnSpPr>
      <xdr:spPr>
        <a:xfrm flipV="1">
          <a:off x="4760595" y="5199743"/>
          <a:ext cx="1270" cy="1384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159039</xdr:rowOff>
    </xdr:from>
    <xdr:ext cx="405111" cy="259045"/>
    <xdr:sp macro="" textlink="">
      <xdr:nvSpPr>
        <xdr:cNvPr id="78" name="有形固定資産減価償却率最小値テキスト">
          <a:extLst>
            <a:ext uri="{FF2B5EF4-FFF2-40B4-BE49-F238E27FC236}">
              <a16:creationId xmlns:a16="http://schemas.microsoft.com/office/drawing/2014/main" id="{73B8622B-B31D-40BF-85C5-24F71EBFB86E}"/>
            </a:ext>
          </a:extLst>
        </xdr:cNvPr>
        <xdr:cNvSpPr txBox="1"/>
      </xdr:nvSpPr>
      <xdr:spPr>
        <a:xfrm>
          <a:off x="4813300" y="6588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155212</xdr:rowOff>
    </xdr:from>
    <xdr:to>
      <xdr:col>23</xdr:col>
      <xdr:colOff>174625</xdr:colOff>
      <xdr:row>33</xdr:row>
      <xdr:rowOff>155212</xdr:rowOff>
    </xdr:to>
    <xdr:cxnSp macro="">
      <xdr:nvCxnSpPr>
        <xdr:cNvPr id="79" name="直線コネクタ 78">
          <a:extLst>
            <a:ext uri="{FF2B5EF4-FFF2-40B4-BE49-F238E27FC236}">
              <a16:creationId xmlns:a16="http://schemas.microsoft.com/office/drawing/2014/main" id="{1E7FFC68-A405-40FF-928A-2D351D115D89}"/>
            </a:ext>
          </a:extLst>
        </xdr:cNvPr>
        <xdr:cNvCxnSpPr/>
      </xdr:nvCxnSpPr>
      <xdr:spPr>
        <a:xfrm>
          <a:off x="4673600" y="658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88645</xdr:rowOff>
    </xdr:from>
    <xdr:ext cx="405111" cy="259045"/>
    <xdr:sp macro="" textlink="">
      <xdr:nvSpPr>
        <xdr:cNvPr id="80" name="有形固定資産減価償却率最大値テキスト">
          <a:extLst>
            <a:ext uri="{FF2B5EF4-FFF2-40B4-BE49-F238E27FC236}">
              <a16:creationId xmlns:a16="http://schemas.microsoft.com/office/drawing/2014/main" id="{43CF25B8-D02C-45A3-A6F3-E73C1F1C1D14}"/>
            </a:ext>
          </a:extLst>
        </xdr:cNvPr>
        <xdr:cNvSpPr txBox="1"/>
      </xdr:nvSpPr>
      <xdr:spPr>
        <a:xfrm>
          <a:off x="4813300" y="497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141968</xdr:rowOff>
    </xdr:from>
    <xdr:to>
      <xdr:col>23</xdr:col>
      <xdr:colOff>174625</xdr:colOff>
      <xdr:row>25</xdr:row>
      <xdr:rowOff>141968</xdr:rowOff>
    </xdr:to>
    <xdr:cxnSp macro="">
      <xdr:nvCxnSpPr>
        <xdr:cNvPr id="81" name="直線コネクタ 80">
          <a:extLst>
            <a:ext uri="{FF2B5EF4-FFF2-40B4-BE49-F238E27FC236}">
              <a16:creationId xmlns:a16="http://schemas.microsoft.com/office/drawing/2014/main" id="{E8DE9096-0DB3-4F50-A265-EA7F328439AC}"/>
            </a:ext>
          </a:extLst>
        </xdr:cNvPr>
        <xdr:cNvCxnSpPr/>
      </xdr:nvCxnSpPr>
      <xdr:spPr>
        <a:xfrm>
          <a:off x="4673600" y="519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93180</xdr:rowOff>
    </xdr:from>
    <xdr:ext cx="405111" cy="259045"/>
    <xdr:sp macro="" textlink="">
      <xdr:nvSpPr>
        <xdr:cNvPr id="82" name="有形固定資産減価償却率平均値テキスト">
          <a:extLst>
            <a:ext uri="{FF2B5EF4-FFF2-40B4-BE49-F238E27FC236}">
              <a16:creationId xmlns:a16="http://schemas.microsoft.com/office/drawing/2014/main" id="{EEBF602D-2B31-47BD-B7B4-E1D095F61613}"/>
            </a:ext>
          </a:extLst>
        </xdr:cNvPr>
        <xdr:cNvSpPr txBox="1"/>
      </xdr:nvSpPr>
      <xdr:spPr>
        <a:xfrm>
          <a:off x="4813300" y="5836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83" name="フローチャート: 判断 82">
          <a:extLst>
            <a:ext uri="{FF2B5EF4-FFF2-40B4-BE49-F238E27FC236}">
              <a16:creationId xmlns:a16="http://schemas.microsoft.com/office/drawing/2014/main" id="{3B9222E4-AEF8-45F6-A8A5-DB2EA54141AF}"/>
            </a:ext>
          </a:extLst>
        </xdr:cNvPr>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84" name="フローチャート: 判断 83">
          <a:extLst>
            <a:ext uri="{FF2B5EF4-FFF2-40B4-BE49-F238E27FC236}">
              <a16:creationId xmlns:a16="http://schemas.microsoft.com/office/drawing/2014/main" id="{A8F2E3B3-DF55-4CA0-BDD3-68B1CD526B9A}"/>
            </a:ext>
          </a:extLst>
        </xdr:cNvPr>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93164</xdr:rowOff>
    </xdr:from>
    <xdr:to>
      <xdr:col>15</xdr:col>
      <xdr:colOff>187325</xdr:colOff>
      <xdr:row>30</xdr:row>
      <xdr:rowOff>23314</xdr:rowOff>
    </xdr:to>
    <xdr:sp macro="" textlink="">
      <xdr:nvSpPr>
        <xdr:cNvPr id="85" name="フローチャート: 判断 84">
          <a:extLst>
            <a:ext uri="{FF2B5EF4-FFF2-40B4-BE49-F238E27FC236}">
              <a16:creationId xmlns:a16="http://schemas.microsoft.com/office/drawing/2014/main" id="{23FB42C8-8956-4913-AD27-6F85CB1D86F2}"/>
            </a:ext>
          </a:extLst>
        </xdr:cNvPr>
        <xdr:cNvSpPr/>
      </xdr:nvSpPr>
      <xdr:spPr>
        <a:xfrm>
          <a:off x="3238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62321</xdr:rowOff>
    </xdr:from>
    <xdr:to>
      <xdr:col>11</xdr:col>
      <xdr:colOff>187325</xdr:colOff>
      <xdr:row>29</xdr:row>
      <xdr:rowOff>163921</xdr:rowOff>
    </xdr:to>
    <xdr:sp macro="" textlink="">
      <xdr:nvSpPr>
        <xdr:cNvPr id="86" name="フローチャート: 判断 85">
          <a:extLst>
            <a:ext uri="{FF2B5EF4-FFF2-40B4-BE49-F238E27FC236}">
              <a16:creationId xmlns:a16="http://schemas.microsoft.com/office/drawing/2014/main" id="{362B0B68-FA32-4920-902F-4F20429CBE7F}"/>
            </a:ext>
          </a:extLst>
        </xdr:cNvPr>
        <xdr:cNvSpPr/>
      </xdr:nvSpPr>
      <xdr:spPr>
        <a:xfrm>
          <a:off x="2476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6803</xdr:rowOff>
    </xdr:from>
    <xdr:to>
      <xdr:col>7</xdr:col>
      <xdr:colOff>187325</xdr:colOff>
      <xdr:row>29</xdr:row>
      <xdr:rowOff>108403</xdr:rowOff>
    </xdr:to>
    <xdr:sp macro="" textlink="">
      <xdr:nvSpPr>
        <xdr:cNvPr id="87" name="フローチャート: 判断 86">
          <a:extLst>
            <a:ext uri="{FF2B5EF4-FFF2-40B4-BE49-F238E27FC236}">
              <a16:creationId xmlns:a16="http://schemas.microsoft.com/office/drawing/2014/main" id="{7B63EF7C-7FB8-4A69-B182-98C43BC80DB0}"/>
            </a:ext>
          </a:extLst>
        </xdr:cNvPr>
        <xdr:cNvSpPr/>
      </xdr:nvSpPr>
      <xdr:spPr>
        <a:xfrm>
          <a:off x="1714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E936CE8E-07F9-4F90-88A9-50A8EF9055D8}"/>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23B8DAC6-7A72-4F99-BF02-8A6D755B1827}"/>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5C07219E-BE53-4288-8EA0-362FA8249918}"/>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08307ED-3DF2-49EB-9AA2-1324EA077014}"/>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E8CA6DDF-AF2C-4AA7-AF82-81558E2CADEB}"/>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143056</xdr:rowOff>
    </xdr:from>
    <xdr:to>
      <xdr:col>23</xdr:col>
      <xdr:colOff>136525</xdr:colOff>
      <xdr:row>28</xdr:row>
      <xdr:rowOff>73206</xdr:rowOff>
    </xdr:to>
    <xdr:sp macro="" textlink="">
      <xdr:nvSpPr>
        <xdr:cNvPr id="93" name="楕円 92">
          <a:extLst>
            <a:ext uri="{FF2B5EF4-FFF2-40B4-BE49-F238E27FC236}">
              <a16:creationId xmlns:a16="http://schemas.microsoft.com/office/drawing/2014/main" id="{92665CC2-B381-412C-9DAC-429CF724C01B}"/>
            </a:ext>
          </a:extLst>
        </xdr:cNvPr>
        <xdr:cNvSpPr/>
      </xdr:nvSpPr>
      <xdr:spPr>
        <a:xfrm>
          <a:off x="4711700" y="554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165933</xdr:rowOff>
    </xdr:from>
    <xdr:ext cx="405111" cy="259045"/>
    <xdr:sp macro="" textlink="">
      <xdr:nvSpPr>
        <xdr:cNvPr id="94" name="有形固定資産減価償却率該当値テキスト">
          <a:extLst>
            <a:ext uri="{FF2B5EF4-FFF2-40B4-BE49-F238E27FC236}">
              <a16:creationId xmlns:a16="http://schemas.microsoft.com/office/drawing/2014/main" id="{CE508949-7A7E-43A4-8036-ADC89FC91DEC}"/>
            </a:ext>
          </a:extLst>
        </xdr:cNvPr>
        <xdr:cNvSpPr txBox="1"/>
      </xdr:nvSpPr>
      <xdr:spPr>
        <a:xfrm>
          <a:off x="4813300" y="5395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81371</xdr:rowOff>
    </xdr:from>
    <xdr:to>
      <xdr:col>19</xdr:col>
      <xdr:colOff>187325</xdr:colOff>
      <xdr:row>28</xdr:row>
      <xdr:rowOff>11521</xdr:rowOff>
    </xdr:to>
    <xdr:sp macro="" textlink="">
      <xdr:nvSpPr>
        <xdr:cNvPr id="95" name="楕円 94">
          <a:extLst>
            <a:ext uri="{FF2B5EF4-FFF2-40B4-BE49-F238E27FC236}">
              <a16:creationId xmlns:a16="http://schemas.microsoft.com/office/drawing/2014/main" id="{95A2AA14-A5ED-41B7-859C-296567EBCD5C}"/>
            </a:ext>
          </a:extLst>
        </xdr:cNvPr>
        <xdr:cNvSpPr/>
      </xdr:nvSpPr>
      <xdr:spPr>
        <a:xfrm>
          <a:off x="4000500" y="548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132171</xdr:rowOff>
    </xdr:from>
    <xdr:to>
      <xdr:col>23</xdr:col>
      <xdr:colOff>85725</xdr:colOff>
      <xdr:row>28</xdr:row>
      <xdr:rowOff>22406</xdr:rowOff>
    </xdr:to>
    <xdr:cxnSp macro="">
      <xdr:nvCxnSpPr>
        <xdr:cNvPr id="96" name="直線コネクタ 95">
          <a:extLst>
            <a:ext uri="{FF2B5EF4-FFF2-40B4-BE49-F238E27FC236}">
              <a16:creationId xmlns:a16="http://schemas.microsoft.com/office/drawing/2014/main" id="{7FCFD0DC-2544-4E33-B799-17FC7342620B}"/>
            </a:ext>
          </a:extLst>
        </xdr:cNvPr>
        <xdr:cNvCxnSpPr/>
      </xdr:nvCxnSpPr>
      <xdr:spPr>
        <a:xfrm>
          <a:off x="4051300" y="5532846"/>
          <a:ext cx="711200" cy="6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25853</xdr:rowOff>
    </xdr:from>
    <xdr:to>
      <xdr:col>15</xdr:col>
      <xdr:colOff>187325</xdr:colOff>
      <xdr:row>27</xdr:row>
      <xdr:rowOff>127453</xdr:rowOff>
    </xdr:to>
    <xdr:sp macro="" textlink="">
      <xdr:nvSpPr>
        <xdr:cNvPr id="97" name="楕円 96">
          <a:extLst>
            <a:ext uri="{FF2B5EF4-FFF2-40B4-BE49-F238E27FC236}">
              <a16:creationId xmlns:a16="http://schemas.microsoft.com/office/drawing/2014/main" id="{1B329985-20B8-48C4-8B76-C3D1596F0D14}"/>
            </a:ext>
          </a:extLst>
        </xdr:cNvPr>
        <xdr:cNvSpPr/>
      </xdr:nvSpPr>
      <xdr:spPr>
        <a:xfrm>
          <a:off x="3238500" y="542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76653</xdr:rowOff>
    </xdr:from>
    <xdr:to>
      <xdr:col>19</xdr:col>
      <xdr:colOff>136525</xdr:colOff>
      <xdr:row>27</xdr:row>
      <xdr:rowOff>132171</xdr:rowOff>
    </xdr:to>
    <xdr:cxnSp macro="">
      <xdr:nvCxnSpPr>
        <xdr:cNvPr id="98" name="直線コネクタ 97">
          <a:extLst>
            <a:ext uri="{FF2B5EF4-FFF2-40B4-BE49-F238E27FC236}">
              <a16:creationId xmlns:a16="http://schemas.microsoft.com/office/drawing/2014/main" id="{ED647F94-ACBC-455B-A504-024AFACA2A52}"/>
            </a:ext>
          </a:extLst>
        </xdr:cNvPr>
        <xdr:cNvCxnSpPr/>
      </xdr:nvCxnSpPr>
      <xdr:spPr>
        <a:xfrm>
          <a:off x="3289300" y="5477328"/>
          <a:ext cx="762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10432</xdr:rowOff>
    </xdr:from>
    <xdr:to>
      <xdr:col>11</xdr:col>
      <xdr:colOff>187325</xdr:colOff>
      <xdr:row>27</xdr:row>
      <xdr:rowOff>112032</xdr:rowOff>
    </xdr:to>
    <xdr:sp macro="" textlink="">
      <xdr:nvSpPr>
        <xdr:cNvPr id="99" name="楕円 98">
          <a:extLst>
            <a:ext uri="{FF2B5EF4-FFF2-40B4-BE49-F238E27FC236}">
              <a16:creationId xmlns:a16="http://schemas.microsoft.com/office/drawing/2014/main" id="{BC35A29C-EA73-4A5F-BCE9-98F8825BF4BF}"/>
            </a:ext>
          </a:extLst>
        </xdr:cNvPr>
        <xdr:cNvSpPr/>
      </xdr:nvSpPr>
      <xdr:spPr>
        <a:xfrm>
          <a:off x="2476500" y="541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61232</xdr:rowOff>
    </xdr:from>
    <xdr:to>
      <xdr:col>15</xdr:col>
      <xdr:colOff>136525</xdr:colOff>
      <xdr:row>27</xdr:row>
      <xdr:rowOff>76653</xdr:rowOff>
    </xdr:to>
    <xdr:cxnSp macro="">
      <xdr:nvCxnSpPr>
        <xdr:cNvPr id="100" name="直線コネクタ 99">
          <a:extLst>
            <a:ext uri="{FF2B5EF4-FFF2-40B4-BE49-F238E27FC236}">
              <a16:creationId xmlns:a16="http://schemas.microsoft.com/office/drawing/2014/main" id="{349449AA-6B56-49F7-8EFB-D4CC5C798130}"/>
            </a:ext>
          </a:extLst>
        </xdr:cNvPr>
        <xdr:cNvCxnSpPr/>
      </xdr:nvCxnSpPr>
      <xdr:spPr>
        <a:xfrm>
          <a:off x="2527300" y="5461907"/>
          <a:ext cx="7620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114028</xdr:rowOff>
    </xdr:from>
    <xdr:to>
      <xdr:col>7</xdr:col>
      <xdr:colOff>187325</xdr:colOff>
      <xdr:row>27</xdr:row>
      <xdr:rowOff>44178</xdr:rowOff>
    </xdr:to>
    <xdr:sp macro="" textlink="">
      <xdr:nvSpPr>
        <xdr:cNvPr id="101" name="楕円 100">
          <a:extLst>
            <a:ext uri="{FF2B5EF4-FFF2-40B4-BE49-F238E27FC236}">
              <a16:creationId xmlns:a16="http://schemas.microsoft.com/office/drawing/2014/main" id="{D1D85A59-B09E-46E6-9748-DF6FD244D34F}"/>
            </a:ext>
          </a:extLst>
        </xdr:cNvPr>
        <xdr:cNvSpPr/>
      </xdr:nvSpPr>
      <xdr:spPr>
        <a:xfrm>
          <a:off x="1714500" y="534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164828</xdr:rowOff>
    </xdr:from>
    <xdr:to>
      <xdr:col>11</xdr:col>
      <xdr:colOff>136525</xdr:colOff>
      <xdr:row>27</xdr:row>
      <xdr:rowOff>61232</xdr:rowOff>
    </xdr:to>
    <xdr:cxnSp macro="">
      <xdr:nvCxnSpPr>
        <xdr:cNvPr id="102" name="直線コネクタ 101">
          <a:extLst>
            <a:ext uri="{FF2B5EF4-FFF2-40B4-BE49-F238E27FC236}">
              <a16:creationId xmlns:a16="http://schemas.microsoft.com/office/drawing/2014/main" id="{6E465FA4-DCA1-4460-BEF8-C3ECB102FDB0}"/>
            </a:ext>
          </a:extLst>
        </xdr:cNvPr>
        <xdr:cNvCxnSpPr/>
      </xdr:nvCxnSpPr>
      <xdr:spPr>
        <a:xfrm>
          <a:off x="1765300" y="5394053"/>
          <a:ext cx="762000" cy="6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103" name="n_1aveValue有形固定資産減価償却率">
          <a:extLst>
            <a:ext uri="{FF2B5EF4-FFF2-40B4-BE49-F238E27FC236}">
              <a16:creationId xmlns:a16="http://schemas.microsoft.com/office/drawing/2014/main" id="{0DD9623D-84E3-409C-9168-A27765CCAA59}"/>
            </a:ext>
          </a:extLst>
        </xdr:cNvPr>
        <xdr:cNvSpPr txBox="1"/>
      </xdr:nvSpPr>
      <xdr:spPr>
        <a:xfrm>
          <a:off x="38360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14441</xdr:rowOff>
    </xdr:from>
    <xdr:ext cx="405111" cy="259045"/>
    <xdr:sp macro="" textlink="">
      <xdr:nvSpPr>
        <xdr:cNvPr id="104" name="n_2aveValue有形固定資産減価償却率">
          <a:extLst>
            <a:ext uri="{FF2B5EF4-FFF2-40B4-BE49-F238E27FC236}">
              <a16:creationId xmlns:a16="http://schemas.microsoft.com/office/drawing/2014/main" id="{71509431-5AAB-48FA-97B1-667F255A9813}"/>
            </a:ext>
          </a:extLst>
        </xdr:cNvPr>
        <xdr:cNvSpPr txBox="1"/>
      </xdr:nvSpPr>
      <xdr:spPr>
        <a:xfrm>
          <a:off x="3086744" y="592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155048</xdr:rowOff>
    </xdr:from>
    <xdr:ext cx="405111" cy="259045"/>
    <xdr:sp macro="" textlink="">
      <xdr:nvSpPr>
        <xdr:cNvPr id="105" name="n_3aveValue有形固定資産減価償却率">
          <a:extLst>
            <a:ext uri="{FF2B5EF4-FFF2-40B4-BE49-F238E27FC236}">
              <a16:creationId xmlns:a16="http://schemas.microsoft.com/office/drawing/2014/main" id="{76CB409C-78E3-4383-9D57-581735A10B91}"/>
            </a:ext>
          </a:extLst>
        </xdr:cNvPr>
        <xdr:cNvSpPr txBox="1"/>
      </xdr:nvSpPr>
      <xdr:spPr>
        <a:xfrm>
          <a:off x="2324744" y="5898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99530</xdr:rowOff>
    </xdr:from>
    <xdr:ext cx="405111" cy="259045"/>
    <xdr:sp macro="" textlink="">
      <xdr:nvSpPr>
        <xdr:cNvPr id="106" name="n_4aveValue有形固定資産減価償却率">
          <a:extLst>
            <a:ext uri="{FF2B5EF4-FFF2-40B4-BE49-F238E27FC236}">
              <a16:creationId xmlns:a16="http://schemas.microsoft.com/office/drawing/2014/main" id="{B0429B56-0846-408A-9799-33B356999093}"/>
            </a:ext>
          </a:extLst>
        </xdr:cNvPr>
        <xdr:cNvSpPr txBox="1"/>
      </xdr:nvSpPr>
      <xdr:spPr>
        <a:xfrm>
          <a:off x="1562744" y="5843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28048</xdr:rowOff>
    </xdr:from>
    <xdr:ext cx="405111" cy="259045"/>
    <xdr:sp macro="" textlink="">
      <xdr:nvSpPr>
        <xdr:cNvPr id="107" name="n_1mainValue有形固定資産減価償却率">
          <a:extLst>
            <a:ext uri="{FF2B5EF4-FFF2-40B4-BE49-F238E27FC236}">
              <a16:creationId xmlns:a16="http://schemas.microsoft.com/office/drawing/2014/main" id="{D9ECB63B-DF7C-49FB-BCE0-000290A1B615}"/>
            </a:ext>
          </a:extLst>
        </xdr:cNvPr>
        <xdr:cNvSpPr txBox="1"/>
      </xdr:nvSpPr>
      <xdr:spPr>
        <a:xfrm>
          <a:off x="3836044" y="5257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143980</xdr:rowOff>
    </xdr:from>
    <xdr:ext cx="405111" cy="259045"/>
    <xdr:sp macro="" textlink="">
      <xdr:nvSpPr>
        <xdr:cNvPr id="108" name="n_2mainValue有形固定資産減価償却率">
          <a:extLst>
            <a:ext uri="{FF2B5EF4-FFF2-40B4-BE49-F238E27FC236}">
              <a16:creationId xmlns:a16="http://schemas.microsoft.com/office/drawing/2014/main" id="{380FD7AC-6C4A-41A5-B9FD-D1F663ED50E6}"/>
            </a:ext>
          </a:extLst>
        </xdr:cNvPr>
        <xdr:cNvSpPr txBox="1"/>
      </xdr:nvSpPr>
      <xdr:spPr>
        <a:xfrm>
          <a:off x="3086744" y="5201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128559</xdr:rowOff>
    </xdr:from>
    <xdr:ext cx="405111" cy="259045"/>
    <xdr:sp macro="" textlink="">
      <xdr:nvSpPr>
        <xdr:cNvPr id="109" name="n_3mainValue有形固定資産減価償却率">
          <a:extLst>
            <a:ext uri="{FF2B5EF4-FFF2-40B4-BE49-F238E27FC236}">
              <a16:creationId xmlns:a16="http://schemas.microsoft.com/office/drawing/2014/main" id="{E572EAC8-C3DA-4093-A191-0A2FE8375E0F}"/>
            </a:ext>
          </a:extLst>
        </xdr:cNvPr>
        <xdr:cNvSpPr txBox="1"/>
      </xdr:nvSpPr>
      <xdr:spPr>
        <a:xfrm>
          <a:off x="2324744" y="5186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60705</xdr:rowOff>
    </xdr:from>
    <xdr:ext cx="405111" cy="259045"/>
    <xdr:sp macro="" textlink="">
      <xdr:nvSpPr>
        <xdr:cNvPr id="110" name="n_4mainValue有形固定資産減価償却率">
          <a:extLst>
            <a:ext uri="{FF2B5EF4-FFF2-40B4-BE49-F238E27FC236}">
              <a16:creationId xmlns:a16="http://schemas.microsoft.com/office/drawing/2014/main" id="{47E73E6A-C268-457D-8398-34D5B745C11D}"/>
            </a:ext>
          </a:extLst>
        </xdr:cNvPr>
        <xdr:cNvSpPr txBox="1"/>
      </xdr:nvSpPr>
      <xdr:spPr>
        <a:xfrm>
          <a:off x="1562744" y="5118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8E8868B4-CFC0-47AB-86D8-7A0EC1D9144A}"/>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C3D37360-AF99-464D-8035-190102A34BDF}"/>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3" name="正方形/長方形 112">
          <a:extLst>
            <a:ext uri="{FF2B5EF4-FFF2-40B4-BE49-F238E27FC236}">
              <a16:creationId xmlns:a16="http://schemas.microsoft.com/office/drawing/2014/main" id="{888FC972-2843-495F-BFDE-BD27F949E652}"/>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6393DF55-262B-4D36-88B7-E5A840D5D15C}"/>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17AB5569-4945-4965-840C-47AAFEC0C944}"/>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DB175CAF-C7DA-480A-A51D-54356E2E346E}"/>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95A7BD4D-6202-4237-AFA7-C92CF5E0324E}"/>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01E34B88-2DDD-418A-A353-56F59B73FD75}"/>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A5AE0CF4-1F2C-4BC1-A174-34BDB4F153A9}"/>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74F61BDF-B0BE-4CBC-AE47-AE7D21F54E6F}"/>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38919ECD-0306-4E70-97F0-D072FAC1DD3C}"/>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E83E5D77-D635-40F0-9297-F8CE5D4EA582}"/>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7CBC9DE1-A83E-4478-A719-70F988C3D658}"/>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地方債の借入抑制及び退職手当負担金見込額の減少及び固定資産税等の町税増に伴う経常一般財源等の増により、将来負担額が充当可能財源等を下回っていることから、将来負担比率が</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％となっており、債務償還比率も</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％となっている。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36E3ACAD-4124-4F07-87CF-BDF25157DB28}"/>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91B057B5-D717-4D05-B47D-7E338939D95D}"/>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ABC7E470-FB42-49DA-B8B5-DD675D98C379}"/>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801C358C-0994-48F0-B6CE-FA116683D94D}"/>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a:extLst>
            <a:ext uri="{FF2B5EF4-FFF2-40B4-BE49-F238E27FC236}">
              <a16:creationId xmlns:a16="http://schemas.microsoft.com/office/drawing/2014/main" id="{BCA1ADD3-00DC-4D25-927A-D04A28AAB5AC}"/>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CA65C768-59F2-46AC-9D78-325B70660C77}"/>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2539B4E7-CFF1-485B-8C00-6A3B4FB20AD1}"/>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6044F5A8-5002-4D92-A104-BFFD1857DA05}"/>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AE895CE0-E611-47BB-8646-EC0629196D5C}"/>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3326F845-3717-48DA-B002-A52F2DC037CB}"/>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C101FF42-6075-46C1-BAFB-63E20D354B73}"/>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4D0D9B1D-C9C2-4F20-8C18-9CD805388707}"/>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EC7486BA-A2DD-45AA-9030-A93622927A45}"/>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1F232B00-9C77-4D18-A313-2F084C59FA73}"/>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106641FD-EA7E-4532-887A-7571D83F06E3}"/>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117566</xdr:rowOff>
    </xdr:to>
    <xdr:cxnSp macro="">
      <xdr:nvCxnSpPr>
        <xdr:cNvPr id="139" name="直線コネクタ 138">
          <a:extLst>
            <a:ext uri="{FF2B5EF4-FFF2-40B4-BE49-F238E27FC236}">
              <a16:creationId xmlns:a16="http://schemas.microsoft.com/office/drawing/2014/main" id="{CFA05A56-2B8C-40BE-A739-EF2C16368ACB}"/>
            </a:ext>
          </a:extLst>
        </xdr:cNvPr>
        <xdr:cNvCxnSpPr/>
      </xdr:nvCxnSpPr>
      <xdr:spPr>
        <a:xfrm flipV="1">
          <a:off x="14793595" y="5312833"/>
          <a:ext cx="1269" cy="1234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121393</xdr:rowOff>
    </xdr:from>
    <xdr:ext cx="560923" cy="259045"/>
    <xdr:sp macro="" textlink="">
      <xdr:nvSpPr>
        <xdr:cNvPr id="140" name="債務償還比率最小値テキスト">
          <a:extLst>
            <a:ext uri="{FF2B5EF4-FFF2-40B4-BE49-F238E27FC236}">
              <a16:creationId xmlns:a16="http://schemas.microsoft.com/office/drawing/2014/main" id="{6BC6A295-EEAC-4D02-9366-0A3F34A52EB6}"/>
            </a:ext>
          </a:extLst>
        </xdr:cNvPr>
        <xdr:cNvSpPr txBox="1"/>
      </xdr:nvSpPr>
      <xdr:spPr>
        <a:xfrm>
          <a:off x="14846300" y="655076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117566</xdr:rowOff>
    </xdr:from>
    <xdr:to>
      <xdr:col>76</xdr:col>
      <xdr:colOff>111125</xdr:colOff>
      <xdr:row>33</xdr:row>
      <xdr:rowOff>117566</xdr:rowOff>
    </xdr:to>
    <xdr:cxnSp macro="">
      <xdr:nvCxnSpPr>
        <xdr:cNvPr id="141" name="直線コネクタ 140">
          <a:extLst>
            <a:ext uri="{FF2B5EF4-FFF2-40B4-BE49-F238E27FC236}">
              <a16:creationId xmlns:a16="http://schemas.microsoft.com/office/drawing/2014/main" id="{5F8128E3-61BB-4392-9667-8E6503C655CC}"/>
            </a:ext>
          </a:extLst>
        </xdr:cNvPr>
        <xdr:cNvCxnSpPr/>
      </xdr:nvCxnSpPr>
      <xdr:spPr>
        <a:xfrm>
          <a:off x="14706600" y="6546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AE0B260F-C653-46F9-BEDD-858321DD9E0B}"/>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ED2CDF7D-199C-4F52-B77D-3DCA04AB89EA}"/>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157349</xdr:rowOff>
    </xdr:from>
    <xdr:ext cx="469744" cy="259045"/>
    <xdr:sp macro="" textlink="">
      <xdr:nvSpPr>
        <xdr:cNvPr id="144" name="債務償還比率平均値テキスト">
          <a:extLst>
            <a:ext uri="{FF2B5EF4-FFF2-40B4-BE49-F238E27FC236}">
              <a16:creationId xmlns:a16="http://schemas.microsoft.com/office/drawing/2014/main" id="{A71FB92F-849F-4321-A80A-FD4C281F3595}"/>
            </a:ext>
          </a:extLst>
        </xdr:cNvPr>
        <xdr:cNvSpPr txBox="1"/>
      </xdr:nvSpPr>
      <xdr:spPr>
        <a:xfrm>
          <a:off x="14846300" y="5729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7472</xdr:rowOff>
    </xdr:from>
    <xdr:to>
      <xdr:col>76</xdr:col>
      <xdr:colOff>73025</xdr:colOff>
      <xdr:row>29</xdr:row>
      <xdr:rowOff>109072</xdr:rowOff>
    </xdr:to>
    <xdr:sp macro="" textlink="">
      <xdr:nvSpPr>
        <xdr:cNvPr id="145" name="フローチャート: 判断 144">
          <a:extLst>
            <a:ext uri="{FF2B5EF4-FFF2-40B4-BE49-F238E27FC236}">
              <a16:creationId xmlns:a16="http://schemas.microsoft.com/office/drawing/2014/main" id="{A2531357-1BAF-43FB-94C1-0906BB581880}"/>
            </a:ext>
          </a:extLst>
        </xdr:cNvPr>
        <xdr:cNvSpPr/>
      </xdr:nvSpPr>
      <xdr:spPr>
        <a:xfrm>
          <a:off x="14744700" y="57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13660</xdr:rowOff>
    </xdr:from>
    <xdr:to>
      <xdr:col>72</xdr:col>
      <xdr:colOff>123825</xdr:colOff>
      <xdr:row>30</xdr:row>
      <xdr:rowOff>115260</xdr:rowOff>
    </xdr:to>
    <xdr:sp macro="" textlink="">
      <xdr:nvSpPr>
        <xdr:cNvPr id="146" name="フローチャート: 判断 145">
          <a:extLst>
            <a:ext uri="{FF2B5EF4-FFF2-40B4-BE49-F238E27FC236}">
              <a16:creationId xmlns:a16="http://schemas.microsoft.com/office/drawing/2014/main" id="{B73FC65A-7874-4DDC-9106-0514B222488B}"/>
            </a:ext>
          </a:extLst>
        </xdr:cNvPr>
        <xdr:cNvSpPr/>
      </xdr:nvSpPr>
      <xdr:spPr>
        <a:xfrm>
          <a:off x="14033500" y="592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73392</xdr:rowOff>
    </xdr:from>
    <xdr:to>
      <xdr:col>68</xdr:col>
      <xdr:colOff>123825</xdr:colOff>
      <xdr:row>31</xdr:row>
      <xdr:rowOff>3542</xdr:rowOff>
    </xdr:to>
    <xdr:sp macro="" textlink="">
      <xdr:nvSpPr>
        <xdr:cNvPr id="147" name="フローチャート: 判断 146">
          <a:extLst>
            <a:ext uri="{FF2B5EF4-FFF2-40B4-BE49-F238E27FC236}">
              <a16:creationId xmlns:a16="http://schemas.microsoft.com/office/drawing/2014/main" id="{78D2668B-F353-4885-8DF5-82F9F1B44A2E}"/>
            </a:ext>
          </a:extLst>
        </xdr:cNvPr>
        <xdr:cNvSpPr/>
      </xdr:nvSpPr>
      <xdr:spPr>
        <a:xfrm>
          <a:off x="13271500" y="598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56480</xdr:rowOff>
    </xdr:from>
    <xdr:to>
      <xdr:col>64</xdr:col>
      <xdr:colOff>123825</xdr:colOff>
      <xdr:row>30</xdr:row>
      <xdr:rowOff>158080</xdr:rowOff>
    </xdr:to>
    <xdr:sp macro="" textlink="">
      <xdr:nvSpPr>
        <xdr:cNvPr id="148" name="フローチャート: 判断 147">
          <a:extLst>
            <a:ext uri="{FF2B5EF4-FFF2-40B4-BE49-F238E27FC236}">
              <a16:creationId xmlns:a16="http://schemas.microsoft.com/office/drawing/2014/main" id="{B15C7632-F45D-410E-8C43-532709407E6E}"/>
            </a:ext>
          </a:extLst>
        </xdr:cNvPr>
        <xdr:cNvSpPr/>
      </xdr:nvSpPr>
      <xdr:spPr>
        <a:xfrm>
          <a:off x="12509500" y="597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56720</xdr:rowOff>
    </xdr:from>
    <xdr:to>
      <xdr:col>60</xdr:col>
      <xdr:colOff>123825</xdr:colOff>
      <xdr:row>30</xdr:row>
      <xdr:rowOff>158320</xdr:rowOff>
    </xdr:to>
    <xdr:sp macro="" textlink="">
      <xdr:nvSpPr>
        <xdr:cNvPr id="149" name="フローチャート: 判断 148">
          <a:extLst>
            <a:ext uri="{FF2B5EF4-FFF2-40B4-BE49-F238E27FC236}">
              <a16:creationId xmlns:a16="http://schemas.microsoft.com/office/drawing/2014/main" id="{3F270502-ADAE-4F99-9E9B-407471556F86}"/>
            </a:ext>
          </a:extLst>
        </xdr:cNvPr>
        <xdr:cNvSpPr/>
      </xdr:nvSpPr>
      <xdr:spPr>
        <a:xfrm>
          <a:off x="11747500" y="597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796CCA23-3E22-4580-BD4C-EC132CF36FAA}"/>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6581E227-AF72-4780-9F81-7F4040189036}"/>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692E42D8-E8DC-4B1B-934C-F3D87157D442}"/>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65C6A711-1443-431A-9583-036B20A7FE2D}"/>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C75AB296-6BA0-4251-ABB3-FBAD4E56FF62}"/>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22225</xdr:colOff>
      <xdr:row>26</xdr:row>
      <xdr:rowOff>48881</xdr:rowOff>
    </xdr:from>
    <xdr:to>
      <xdr:col>68</xdr:col>
      <xdr:colOff>123825</xdr:colOff>
      <xdr:row>26</xdr:row>
      <xdr:rowOff>150481</xdr:rowOff>
    </xdr:to>
    <xdr:sp macro="" textlink="">
      <xdr:nvSpPr>
        <xdr:cNvPr id="155" name="楕円 154">
          <a:extLst>
            <a:ext uri="{FF2B5EF4-FFF2-40B4-BE49-F238E27FC236}">
              <a16:creationId xmlns:a16="http://schemas.microsoft.com/office/drawing/2014/main" id="{44998600-417B-4C2F-832A-B4FE293A32BF}"/>
            </a:ext>
          </a:extLst>
        </xdr:cNvPr>
        <xdr:cNvSpPr/>
      </xdr:nvSpPr>
      <xdr:spPr>
        <a:xfrm>
          <a:off x="13271500" y="527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26</xdr:row>
      <xdr:rowOff>57157</xdr:rowOff>
    </xdr:from>
    <xdr:to>
      <xdr:col>64</xdr:col>
      <xdr:colOff>123825</xdr:colOff>
      <xdr:row>26</xdr:row>
      <xdr:rowOff>158757</xdr:rowOff>
    </xdr:to>
    <xdr:sp macro="" textlink="">
      <xdr:nvSpPr>
        <xdr:cNvPr id="156" name="楕円 155">
          <a:extLst>
            <a:ext uri="{FF2B5EF4-FFF2-40B4-BE49-F238E27FC236}">
              <a16:creationId xmlns:a16="http://schemas.microsoft.com/office/drawing/2014/main" id="{D39BC757-F5AF-4E6B-8BA5-2A37878D8E1B}"/>
            </a:ext>
          </a:extLst>
        </xdr:cNvPr>
        <xdr:cNvSpPr/>
      </xdr:nvSpPr>
      <xdr:spPr>
        <a:xfrm>
          <a:off x="12509500" y="528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99681</xdr:rowOff>
    </xdr:from>
    <xdr:to>
      <xdr:col>68</xdr:col>
      <xdr:colOff>73025</xdr:colOff>
      <xdr:row>26</xdr:row>
      <xdr:rowOff>107957</xdr:rowOff>
    </xdr:to>
    <xdr:cxnSp macro="">
      <xdr:nvCxnSpPr>
        <xdr:cNvPr id="157" name="直線コネクタ 156">
          <a:extLst>
            <a:ext uri="{FF2B5EF4-FFF2-40B4-BE49-F238E27FC236}">
              <a16:creationId xmlns:a16="http://schemas.microsoft.com/office/drawing/2014/main" id="{98E01E15-ECA4-430F-83EA-D7EC907FC3AF}"/>
            </a:ext>
          </a:extLst>
        </xdr:cNvPr>
        <xdr:cNvCxnSpPr/>
      </xdr:nvCxnSpPr>
      <xdr:spPr>
        <a:xfrm flipV="1">
          <a:off x="12560300" y="5328906"/>
          <a:ext cx="762000" cy="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150114</xdr:rowOff>
    </xdr:from>
    <xdr:to>
      <xdr:col>60</xdr:col>
      <xdr:colOff>123825</xdr:colOff>
      <xdr:row>27</xdr:row>
      <xdr:rowOff>80264</xdr:rowOff>
    </xdr:to>
    <xdr:sp macro="" textlink="">
      <xdr:nvSpPr>
        <xdr:cNvPr id="158" name="楕円 157">
          <a:extLst>
            <a:ext uri="{FF2B5EF4-FFF2-40B4-BE49-F238E27FC236}">
              <a16:creationId xmlns:a16="http://schemas.microsoft.com/office/drawing/2014/main" id="{3ED33E61-A669-46EC-827D-C312685404C5}"/>
            </a:ext>
          </a:extLst>
        </xdr:cNvPr>
        <xdr:cNvSpPr/>
      </xdr:nvSpPr>
      <xdr:spPr>
        <a:xfrm>
          <a:off x="11747500" y="537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107957</xdr:rowOff>
    </xdr:from>
    <xdr:to>
      <xdr:col>64</xdr:col>
      <xdr:colOff>73025</xdr:colOff>
      <xdr:row>27</xdr:row>
      <xdr:rowOff>29464</xdr:rowOff>
    </xdr:to>
    <xdr:cxnSp macro="">
      <xdr:nvCxnSpPr>
        <xdr:cNvPr id="159" name="直線コネクタ 158">
          <a:extLst>
            <a:ext uri="{FF2B5EF4-FFF2-40B4-BE49-F238E27FC236}">
              <a16:creationId xmlns:a16="http://schemas.microsoft.com/office/drawing/2014/main" id="{778FAF21-9DA3-4019-BF26-B7F3A01F3857}"/>
            </a:ext>
          </a:extLst>
        </xdr:cNvPr>
        <xdr:cNvCxnSpPr/>
      </xdr:nvCxnSpPr>
      <xdr:spPr>
        <a:xfrm flipV="1">
          <a:off x="11798300" y="5337182"/>
          <a:ext cx="762000" cy="9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131787</xdr:rowOff>
    </xdr:from>
    <xdr:ext cx="469744" cy="259045"/>
    <xdr:sp macro="" textlink="">
      <xdr:nvSpPr>
        <xdr:cNvPr id="160" name="n_1aveValue債務償還比率">
          <a:extLst>
            <a:ext uri="{FF2B5EF4-FFF2-40B4-BE49-F238E27FC236}">
              <a16:creationId xmlns:a16="http://schemas.microsoft.com/office/drawing/2014/main" id="{AC2A08AC-59DF-4076-94F0-9836FBE54EEF}"/>
            </a:ext>
          </a:extLst>
        </xdr:cNvPr>
        <xdr:cNvSpPr txBox="1"/>
      </xdr:nvSpPr>
      <xdr:spPr>
        <a:xfrm>
          <a:off x="13836727" y="5703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166119</xdr:rowOff>
    </xdr:from>
    <xdr:ext cx="469744" cy="259045"/>
    <xdr:sp macro="" textlink="">
      <xdr:nvSpPr>
        <xdr:cNvPr id="161" name="n_2aveValue債務償還比率">
          <a:extLst>
            <a:ext uri="{FF2B5EF4-FFF2-40B4-BE49-F238E27FC236}">
              <a16:creationId xmlns:a16="http://schemas.microsoft.com/office/drawing/2014/main" id="{85B2DF17-E49B-4AC9-A7C7-D04CB9F6E17D}"/>
            </a:ext>
          </a:extLst>
        </xdr:cNvPr>
        <xdr:cNvSpPr txBox="1"/>
      </xdr:nvSpPr>
      <xdr:spPr>
        <a:xfrm>
          <a:off x="13087427" y="6081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149207</xdr:rowOff>
    </xdr:from>
    <xdr:ext cx="469744" cy="259045"/>
    <xdr:sp macro="" textlink="">
      <xdr:nvSpPr>
        <xdr:cNvPr id="162" name="n_3aveValue債務償還比率">
          <a:extLst>
            <a:ext uri="{FF2B5EF4-FFF2-40B4-BE49-F238E27FC236}">
              <a16:creationId xmlns:a16="http://schemas.microsoft.com/office/drawing/2014/main" id="{126C78C8-D1C7-4335-963E-B4D43DFE7FB9}"/>
            </a:ext>
          </a:extLst>
        </xdr:cNvPr>
        <xdr:cNvSpPr txBox="1"/>
      </xdr:nvSpPr>
      <xdr:spPr>
        <a:xfrm>
          <a:off x="12325427" y="606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149447</xdr:rowOff>
    </xdr:from>
    <xdr:ext cx="469744" cy="259045"/>
    <xdr:sp macro="" textlink="">
      <xdr:nvSpPr>
        <xdr:cNvPr id="163" name="n_4aveValue債務償還比率">
          <a:extLst>
            <a:ext uri="{FF2B5EF4-FFF2-40B4-BE49-F238E27FC236}">
              <a16:creationId xmlns:a16="http://schemas.microsoft.com/office/drawing/2014/main" id="{34A92E52-BDD4-40DF-BFF7-A5EB2BD2495E}"/>
            </a:ext>
          </a:extLst>
        </xdr:cNvPr>
        <xdr:cNvSpPr txBox="1"/>
      </xdr:nvSpPr>
      <xdr:spPr>
        <a:xfrm>
          <a:off x="11563427" y="6064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24</xdr:row>
      <xdr:rowOff>167008</xdr:rowOff>
    </xdr:from>
    <xdr:ext cx="405111" cy="259045"/>
    <xdr:sp macro="" textlink="">
      <xdr:nvSpPr>
        <xdr:cNvPr id="164" name="n_2mainValue債務償還比率">
          <a:extLst>
            <a:ext uri="{FF2B5EF4-FFF2-40B4-BE49-F238E27FC236}">
              <a16:creationId xmlns:a16="http://schemas.microsoft.com/office/drawing/2014/main" id="{632D5A31-69AA-4CE4-95F9-81A428438DAD}"/>
            </a:ext>
          </a:extLst>
        </xdr:cNvPr>
        <xdr:cNvSpPr txBox="1"/>
      </xdr:nvSpPr>
      <xdr:spPr>
        <a:xfrm>
          <a:off x="13119744" y="5053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25</xdr:row>
      <xdr:rowOff>3834</xdr:rowOff>
    </xdr:from>
    <xdr:ext cx="405111" cy="259045"/>
    <xdr:sp macro="" textlink="">
      <xdr:nvSpPr>
        <xdr:cNvPr id="165" name="n_3mainValue債務償還比率">
          <a:extLst>
            <a:ext uri="{FF2B5EF4-FFF2-40B4-BE49-F238E27FC236}">
              <a16:creationId xmlns:a16="http://schemas.microsoft.com/office/drawing/2014/main" id="{63430A78-46B9-4BB8-B9DA-0F95DEEEA94F}"/>
            </a:ext>
          </a:extLst>
        </xdr:cNvPr>
        <xdr:cNvSpPr txBox="1"/>
      </xdr:nvSpPr>
      <xdr:spPr>
        <a:xfrm>
          <a:off x="12357744" y="5061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25</xdr:row>
      <xdr:rowOff>96791</xdr:rowOff>
    </xdr:from>
    <xdr:ext cx="405111" cy="259045"/>
    <xdr:sp macro="" textlink="">
      <xdr:nvSpPr>
        <xdr:cNvPr id="166" name="n_4mainValue債務償還比率">
          <a:extLst>
            <a:ext uri="{FF2B5EF4-FFF2-40B4-BE49-F238E27FC236}">
              <a16:creationId xmlns:a16="http://schemas.microsoft.com/office/drawing/2014/main" id="{2F9C6154-8C1F-4573-BA23-C80EF24C809F}"/>
            </a:ext>
          </a:extLst>
        </xdr:cNvPr>
        <xdr:cNvSpPr txBox="1"/>
      </xdr:nvSpPr>
      <xdr:spPr>
        <a:xfrm>
          <a:off x="11595744" y="5154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BC555208-695B-45B4-AD7A-1B333638E1D5}"/>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987706F2-EAA7-4C17-A84E-91F2A10E0B8B}"/>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79CA4D1E-9208-4645-AD6D-A643AF992E62}"/>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C65ABAE3-ABAC-42A8-BB4B-30A29BD5D7CF}"/>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6B12ED32-64A1-4C0F-A6BC-2D8F53DE31F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A9532B8F-92AC-4E3D-AAAE-123483331B59}"/>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7581D79-C17E-4FA2-BE2E-CF36441FA9F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5A678DA-D1C4-4A7A-8460-AB08E300007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D0E5AB0-F7B5-47BB-B959-F9541578433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52E4B2B-5F82-4EEE-A2DF-9F16268191A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B1786E7-E3B4-4C0B-9248-AE39C15A0AE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ACE7AEB-D0D8-44A7-9FB6-AA9C930D609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B1B8014-6757-43E2-B651-1B7D5A66FA7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5E6125-6A78-40B9-9BC8-CD66FB8EC4D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771059A-22E9-40BD-AC27-402098C2140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388A544-5A3F-4E3B-902D-F1FB788AF63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29,016
28,227
13.91
18,696,580
17,368,765
986,613
8,057,777
6,199,625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B8B2396-9BA9-4568-AC3B-8867D9A5868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5EB3A81-B318-4BFB-8AD5-0F5FD1384CB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24F0505-DCE5-45F6-9639-D6DA5309D32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F90F5A8-A952-4D4F-8624-28E6D2303E2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5CDFDEB-4463-42CF-8551-44379BA7A6C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E3EE2CC-8153-42B5-AB49-C63567016A7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8CA6E00-A14D-4345-B2B3-00A403A1FCB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5C57679-B9BB-4329-AA1D-AFBADD01EAE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284C7DD-FC03-408E-9F1D-58EAC282470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E14D707-266E-442A-BD66-9D20705FF9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925BB9A-934C-4022-A39E-DBAC9EB081A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9DC122E-F07E-4426-AB2D-66CF8D3877A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F66ED6E-13FC-4A41-8AA8-72A8B78516C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2AA91DF-1A5A-4E5E-97A8-FFB705C90AF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B40E833-67F2-40A8-9410-796E531038A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47088B3-204C-4B27-92EF-8DE2A22F023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F9AF5A9-81AE-4378-9F67-20B40FD3D2A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B19646B-27FC-4A77-AB8F-0126C83206C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17674BB-75C9-4BD3-8CF3-29468E953D6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3DB6076-984C-4B03-816B-15086F76694F}"/>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ED46853-A968-430A-8255-3DED3A53E94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8531BE4-579D-481E-882E-D790DFAF9FA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716A639-6843-42E4-AA28-98B5E7E2FA2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BCEE618-7696-4ACA-84C9-7A1D22828DB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0D0E2D4-4149-404A-A4EC-0606527B24E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89CE1D2-227B-4385-AD6A-8031CDF0EBE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92ADD4B-7BD7-4A12-9B40-5658F705BA9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F4880E5-CE07-4231-90D8-5265E24E265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B91595C-E0B5-4F1E-99B3-9730589C006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C4E6675-D24B-4643-B27C-890E5A5B999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D5C8D18-8C1C-4CD8-ADF1-C85DF13C875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6700A58-2203-40D9-97C2-54B5311B308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5A959184-E87A-4326-BA5E-E640BD3BB84D}"/>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5A6E8D32-E8ED-417A-8C81-FB76DF719A1F}"/>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281F87F2-850C-43DC-A628-8E4EB77B894A}"/>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F4EB5AE6-2527-4701-9CC5-F710076926F5}"/>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45ECB725-BDBC-4969-AA0E-9C47257B1D9D}"/>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E224538E-4361-42B2-AE3E-F1E2D773E1BE}"/>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BD305A52-B83E-41A0-8F9A-DEFA87B82DA2}"/>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368DF89C-D288-4093-987E-7AD69D99ADB5}"/>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907C3EC-B806-42B1-8A2C-4FB46C74BFE3}"/>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2282D578-0E89-4B70-9B6D-4FA21C4B3492}"/>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435CA978-382F-458C-BFDE-2EDC46C4684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5118217F-6F59-4B90-96B5-D7E863BC0623}"/>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26E43DF4-6ADB-45AF-80B6-23A85D08222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112395</xdr:rowOff>
    </xdr:from>
    <xdr:to>
      <xdr:col>24</xdr:col>
      <xdr:colOff>62865</xdr:colOff>
      <xdr:row>42</xdr:row>
      <xdr:rowOff>26670</xdr:rowOff>
    </xdr:to>
    <xdr:cxnSp macro="">
      <xdr:nvCxnSpPr>
        <xdr:cNvPr id="57" name="直線コネクタ 56">
          <a:extLst>
            <a:ext uri="{FF2B5EF4-FFF2-40B4-BE49-F238E27FC236}">
              <a16:creationId xmlns:a16="http://schemas.microsoft.com/office/drawing/2014/main" id="{9A7CF205-B569-4919-85BC-2086A9073193}"/>
            </a:ext>
          </a:extLst>
        </xdr:cNvPr>
        <xdr:cNvCxnSpPr/>
      </xdr:nvCxnSpPr>
      <xdr:spPr>
        <a:xfrm flipV="1">
          <a:off x="4634865" y="594169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30497</xdr:rowOff>
    </xdr:from>
    <xdr:ext cx="405111" cy="259045"/>
    <xdr:sp macro="" textlink="">
      <xdr:nvSpPr>
        <xdr:cNvPr id="58" name="【道路】&#10;有形固定資産減価償却率最小値テキスト">
          <a:extLst>
            <a:ext uri="{FF2B5EF4-FFF2-40B4-BE49-F238E27FC236}">
              <a16:creationId xmlns:a16="http://schemas.microsoft.com/office/drawing/2014/main" id="{DF6328E8-A9C4-415D-AAB1-A053A96E1B99}"/>
            </a:ext>
          </a:extLst>
        </xdr:cNvPr>
        <xdr:cNvSpPr txBox="1"/>
      </xdr:nvSpPr>
      <xdr:spPr>
        <a:xfrm>
          <a:off x="467360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26670</xdr:rowOff>
    </xdr:from>
    <xdr:to>
      <xdr:col>24</xdr:col>
      <xdr:colOff>152400</xdr:colOff>
      <xdr:row>42</xdr:row>
      <xdr:rowOff>26670</xdr:rowOff>
    </xdr:to>
    <xdr:cxnSp macro="">
      <xdr:nvCxnSpPr>
        <xdr:cNvPr id="59" name="直線コネクタ 58">
          <a:extLst>
            <a:ext uri="{FF2B5EF4-FFF2-40B4-BE49-F238E27FC236}">
              <a16:creationId xmlns:a16="http://schemas.microsoft.com/office/drawing/2014/main" id="{DD2237B3-9221-46E7-B6E6-CAF224AC083D}"/>
            </a:ext>
          </a:extLst>
        </xdr:cNvPr>
        <xdr:cNvCxnSpPr/>
      </xdr:nvCxnSpPr>
      <xdr:spPr>
        <a:xfrm>
          <a:off x="4546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59072</xdr:rowOff>
    </xdr:from>
    <xdr:ext cx="405111" cy="259045"/>
    <xdr:sp macro="" textlink="">
      <xdr:nvSpPr>
        <xdr:cNvPr id="60" name="【道路】&#10;有形固定資産減価償却率最大値テキスト">
          <a:extLst>
            <a:ext uri="{FF2B5EF4-FFF2-40B4-BE49-F238E27FC236}">
              <a16:creationId xmlns:a16="http://schemas.microsoft.com/office/drawing/2014/main" id="{63308582-3BCD-4406-91DE-109E1CF44E7F}"/>
            </a:ext>
          </a:extLst>
        </xdr:cNvPr>
        <xdr:cNvSpPr txBox="1"/>
      </xdr:nvSpPr>
      <xdr:spPr>
        <a:xfrm>
          <a:off x="4673600" y="571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112395</xdr:rowOff>
    </xdr:from>
    <xdr:to>
      <xdr:col>24</xdr:col>
      <xdr:colOff>152400</xdr:colOff>
      <xdr:row>34</xdr:row>
      <xdr:rowOff>112395</xdr:rowOff>
    </xdr:to>
    <xdr:cxnSp macro="">
      <xdr:nvCxnSpPr>
        <xdr:cNvPr id="61" name="直線コネクタ 60">
          <a:extLst>
            <a:ext uri="{FF2B5EF4-FFF2-40B4-BE49-F238E27FC236}">
              <a16:creationId xmlns:a16="http://schemas.microsoft.com/office/drawing/2014/main" id="{276AFE0D-9667-4077-BECC-EFDA5174887A}"/>
            </a:ext>
          </a:extLst>
        </xdr:cNvPr>
        <xdr:cNvCxnSpPr/>
      </xdr:nvCxnSpPr>
      <xdr:spPr>
        <a:xfrm>
          <a:off x="4546600" y="594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148607</xdr:rowOff>
    </xdr:from>
    <xdr:ext cx="405111" cy="259045"/>
    <xdr:sp macro="" textlink="">
      <xdr:nvSpPr>
        <xdr:cNvPr id="62" name="【道路】&#10;有形固定資産減価償却率平均値テキスト">
          <a:extLst>
            <a:ext uri="{FF2B5EF4-FFF2-40B4-BE49-F238E27FC236}">
              <a16:creationId xmlns:a16="http://schemas.microsoft.com/office/drawing/2014/main" id="{0B0BA7AB-71E7-4481-9AFE-1B4FC96AC809}"/>
            </a:ext>
          </a:extLst>
        </xdr:cNvPr>
        <xdr:cNvSpPr txBox="1"/>
      </xdr:nvSpPr>
      <xdr:spPr>
        <a:xfrm>
          <a:off x="4673600" y="6492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a:extLst>
            <a:ext uri="{FF2B5EF4-FFF2-40B4-BE49-F238E27FC236}">
              <a16:creationId xmlns:a16="http://schemas.microsoft.com/office/drawing/2014/main" id="{5B12263F-DEE7-4A8C-AE90-07FA018989BB}"/>
            </a:ext>
          </a:extLst>
        </xdr:cNvPr>
        <xdr:cNvSpPr/>
      </xdr:nvSpPr>
      <xdr:spPr>
        <a:xfrm>
          <a:off x="4584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xdr:rowOff>
    </xdr:from>
    <xdr:to>
      <xdr:col>20</xdr:col>
      <xdr:colOff>38100</xdr:colOff>
      <xdr:row>38</xdr:row>
      <xdr:rowOff>106045</xdr:rowOff>
    </xdr:to>
    <xdr:sp macro="" textlink="">
      <xdr:nvSpPr>
        <xdr:cNvPr id="64" name="フローチャート: 判断 63">
          <a:extLst>
            <a:ext uri="{FF2B5EF4-FFF2-40B4-BE49-F238E27FC236}">
              <a16:creationId xmlns:a16="http://schemas.microsoft.com/office/drawing/2014/main" id="{D0DF6783-6C69-4638-946F-E3DD6A10EA0E}"/>
            </a:ext>
          </a:extLst>
        </xdr:cNvPr>
        <xdr:cNvSpPr/>
      </xdr:nvSpPr>
      <xdr:spPr>
        <a:xfrm>
          <a:off x="3746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147320</xdr:rowOff>
    </xdr:from>
    <xdr:to>
      <xdr:col>15</xdr:col>
      <xdr:colOff>101600</xdr:colOff>
      <xdr:row>38</xdr:row>
      <xdr:rowOff>77470</xdr:rowOff>
    </xdr:to>
    <xdr:sp macro="" textlink="">
      <xdr:nvSpPr>
        <xdr:cNvPr id="65" name="フローチャート: 判断 64">
          <a:extLst>
            <a:ext uri="{FF2B5EF4-FFF2-40B4-BE49-F238E27FC236}">
              <a16:creationId xmlns:a16="http://schemas.microsoft.com/office/drawing/2014/main" id="{3125DC46-D590-4175-929A-BCE6EA8930D9}"/>
            </a:ext>
          </a:extLst>
        </xdr:cNvPr>
        <xdr:cNvSpPr/>
      </xdr:nvSpPr>
      <xdr:spPr>
        <a:xfrm>
          <a:off x="2857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113030</xdr:rowOff>
    </xdr:from>
    <xdr:to>
      <xdr:col>10</xdr:col>
      <xdr:colOff>165100</xdr:colOff>
      <xdr:row>38</xdr:row>
      <xdr:rowOff>43180</xdr:rowOff>
    </xdr:to>
    <xdr:sp macro="" textlink="">
      <xdr:nvSpPr>
        <xdr:cNvPr id="66" name="フローチャート: 判断 65">
          <a:extLst>
            <a:ext uri="{FF2B5EF4-FFF2-40B4-BE49-F238E27FC236}">
              <a16:creationId xmlns:a16="http://schemas.microsoft.com/office/drawing/2014/main" id="{5F4F7C08-CD5A-46D0-B0F8-D179EB2985AB}"/>
            </a:ext>
          </a:extLst>
        </xdr:cNvPr>
        <xdr:cNvSpPr/>
      </xdr:nvSpPr>
      <xdr:spPr>
        <a:xfrm>
          <a:off x="1968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82550</xdr:rowOff>
    </xdr:from>
    <xdr:to>
      <xdr:col>6</xdr:col>
      <xdr:colOff>38100</xdr:colOff>
      <xdr:row>38</xdr:row>
      <xdr:rowOff>12700</xdr:rowOff>
    </xdr:to>
    <xdr:sp macro="" textlink="">
      <xdr:nvSpPr>
        <xdr:cNvPr id="67" name="フローチャート: 判断 66">
          <a:extLst>
            <a:ext uri="{FF2B5EF4-FFF2-40B4-BE49-F238E27FC236}">
              <a16:creationId xmlns:a16="http://schemas.microsoft.com/office/drawing/2014/main" id="{9136B7B9-BA2F-43B4-83BD-DAECB603D02E}"/>
            </a:ext>
          </a:extLst>
        </xdr:cNvPr>
        <xdr:cNvSpPr/>
      </xdr:nvSpPr>
      <xdr:spPr>
        <a:xfrm>
          <a:off x="107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C086007-CC4F-4799-9BB3-B11F4B23FE5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3904D82-41A8-4029-9B56-440CF4DADE8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52AE092-BA16-4FE6-A538-4B1423BEA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BC5E270-8B64-4B9C-91D5-1AA8E3C2406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5C81B52-468A-48E5-9633-FD46E9DD58C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73" name="楕円 72">
          <a:extLst>
            <a:ext uri="{FF2B5EF4-FFF2-40B4-BE49-F238E27FC236}">
              <a16:creationId xmlns:a16="http://schemas.microsoft.com/office/drawing/2014/main" id="{72382D9C-2FA4-489C-868C-5E8A15E9CF15}"/>
            </a:ext>
          </a:extLst>
        </xdr:cNvPr>
        <xdr:cNvSpPr/>
      </xdr:nvSpPr>
      <xdr:spPr>
        <a:xfrm>
          <a:off x="45847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124477</xdr:rowOff>
    </xdr:from>
    <xdr:ext cx="405111" cy="259045"/>
    <xdr:sp macro="" textlink="">
      <xdr:nvSpPr>
        <xdr:cNvPr id="74" name="【道路】&#10;有形固定資産減価償却率該当値テキスト">
          <a:extLst>
            <a:ext uri="{FF2B5EF4-FFF2-40B4-BE49-F238E27FC236}">
              <a16:creationId xmlns:a16="http://schemas.microsoft.com/office/drawing/2014/main" id="{B9F8441B-AEA0-49B1-A24C-4C9E0C4E8BE8}"/>
            </a:ext>
          </a:extLst>
        </xdr:cNvPr>
        <xdr:cNvSpPr txBox="1"/>
      </xdr:nvSpPr>
      <xdr:spPr>
        <a:xfrm>
          <a:off x="4673600"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111125</xdr:rowOff>
    </xdr:from>
    <xdr:to>
      <xdr:col>20</xdr:col>
      <xdr:colOff>38100</xdr:colOff>
      <xdr:row>37</xdr:row>
      <xdr:rowOff>41275</xdr:rowOff>
    </xdr:to>
    <xdr:sp macro="" textlink="">
      <xdr:nvSpPr>
        <xdr:cNvPr id="75" name="楕円 74">
          <a:extLst>
            <a:ext uri="{FF2B5EF4-FFF2-40B4-BE49-F238E27FC236}">
              <a16:creationId xmlns:a16="http://schemas.microsoft.com/office/drawing/2014/main" id="{C0285870-C20A-4F82-944B-4B57683C19A8}"/>
            </a:ext>
          </a:extLst>
        </xdr:cNvPr>
        <xdr:cNvSpPr/>
      </xdr:nvSpPr>
      <xdr:spPr>
        <a:xfrm>
          <a:off x="3746500" y="628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161925</xdr:rowOff>
    </xdr:from>
    <xdr:to>
      <xdr:col>24</xdr:col>
      <xdr:colOff>63500</xdr:colOff>
      <xdr:row>37</xdr:row>
      <xdr:rowOff>152400</xdr:rowOff>
    </xdr:to>
    <xdr:cxnSp macro="">
      <xdr:nvCxnSpPr>
        <xdr:cNvPr id="76" name="直線コネクタ 75">
          <a:extLst>
            <a:ext uri="{FF2B5EF4-FFF2-40B4-BE49-F238E27FC236}">
              <a16:creationId xmlns:a16="http://schemas.microsoft.com/office/drawing/2014/main" id="{6C8490BE-8F27-41B6-AD19-D201B0C08981}"/>
            </a:ext>
          </a:extLst>
        </xdr:cNvPr>
        <xdr:cNvCxnSpPr/>
      </xdr:nvCxnSpPr>
      <xdr:spPr>
        <a:xfrm>
          <a:off x="3797300" y="6334125"/>
          <a:ext cx="8382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69215</xdr:rowOff>
    </xdr:from>
    <xdr:to>
      <xdr:col>15</xdr:col>
      <xdr:colOff>101600</xdr:colOff>
      <xdr:row>36</xdr:row>
      <xdr:rowOff>170815</xdr:rowOff>
    </xdr:to>
    <xdr:sp macro="" textlink="">
      <xdr:nvSpPr>
        <xdr:cNvPr id="77" name="楕円 76">
          <a:extLst>
            <a:ext uri="{FF2B5EF4-FFF2-40B4-BE49-F238E27FC236}">
              <a16:creationId xmlns:a16="http://schemas.microsoft.com/office/drawing/2014/main" id="{9908AF84-4569-46D2-A907-69F1C5A0EFE7}"/>
            </a:ext>
          </a:extLst>
        </xdr:cNvPr>
        <xdr:cNvSpPr/>
      </xdr:nvSpPr>
      <xdr:spPr>
        <a:xfrm>
          <a:off x="2857500" y="62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120015</xdr:rowOff>
    </xdr:from>
    <xdr:to>
      <xdr:col>19</xdr:col>
      <xdr:colOff>177800</xdr:colOff>
      <xdr:row>36</xdr:row>
      <xdr:rowOff>161925</xdr:rowOff>
    </xdr:to>
    <xdr:cxnSp macro="">
      <xdr:nvCxnSpPr>
        <xdr:cNvPr id="78" name="直線コネクタ 77">
          <a:extLst>
            <a:ext uri="{FF2B5EF4-FFF2-40B4-BE49-F238E27FC236}">
              <a16:creationId xmlns:a16="http://schemas.microsoft.com/office/drawing/2014/main" id="{94F57704-9B17-4E55-B448-01C66EDF9A99}"/>
            </a:ext>
          </a:extLst>
        </xdr:cNvPr>
        <xdr:cNvCxnSpPr/>
      </xdr:nvCxnSpPr>
      <xdr:spPr>
        <a:xfrm>
          <a:off x="2908300" y="629221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86360</xdr:rowOff>
    </xdr:from>
    <xdr:to>
      <xdr:col>10</xdr:col>
      <xdr:colOff>165100</xdr:colOff>
      <xdr:row>37</xdr:row>
      <xdr:rowOff>16510</xdr:rowOff>
    </xdr:to>
    <xdr:sp macro="" textlink="">
      <xdr:nvSpPr>
        <xdr:cNvPr id="79" name="楕円 78">
          <a:extLst>
            <a:ext uri="{FF2B5EF4-FFF2-40B4-BE49-F238E27FC236}">
              <a16:creationId xmlns:a16="http://schemas.microsoft.com/office/drawing/2014/main" id="{A5932BF5-B78C-4D85-8314-D3D003CC3738}"/>
            </a:ext>
          </a:extLst>
        </xdr:cNvPr>
        <xdr:cNvSpPr/>
      </xdr:nvSpPr>
      <xdr:spPr>
        <a:xfrm>
          <a:off x="19685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120015</xdr:rowOff>
    </xdr:from>
    <xdr:to>
      <xdr:col>15</xdr:col>
      <xdr:colOff>50800</xdr:colOff>
      <xdr:row>36</xdr:row>
      <xdr:rowOff>137160</xdr:rowOff>
    </xdr:to>
    <xdr:cxnSp macro="">
      <xdr:nvCxnSpPr>
        <xdr:cNvPr id="80" name="直線コネクタ 79">
          <a:extLst>
            <a:ext uri="{FF2B5EF4-FFF2-40B4-BE49-F238E27FC236}">
              <a16:creationId xmlns:a16="http://schemas.microsoft.com/office/drawing/2014/main" id="{C56C4D26-C815-4F32-9B89-00331C1FA52E}"/>
            </a:ext>
          </a:extLst>
        </xdr:cNvPr>
        <xdr:cNvCxnSpPr/>
      </xdr:nvCxnSpPr>
      <xdr:spPr>
        <a:xfrm flipV="1">
          <a:off x="2019300" y="629221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63500</xdr:rowOff>
    </xdr:from>
    <xdr:to>
      <xdr:col>6</xdr:col>
      <xdr:colOff>38100</xdr:colOff>
      <xdr:row>36</xdr:row>
      <xdr:rowOff>165100</xdr:rowOff>
    </xdr:to>
    <xdr:sp macro="" textlink="">
      <xdr:nvSpPr>
        <xdr:cNvPr id="81" name="楕円 80">
          <a:extLst>
            <a:ext uri="{FF2B5EF4-FFF2-40B4-BE49-F238E27FC236}">
              <a16:creationId xmlns:a16="http://schemas.microsoft.com/office/drawing/2014/main" id="{63362351-F39B-43DA-ACB1-11D48776A356}"/>
            </a:ext>
          </a:extLst>
        </xdr:cNvPr>
        <xdr:cNvSpPr/>
      </xdr:nvSpPr>
      <xdr:spPr>
        <a:xfrm>
          <a:off x="1079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114300</xdr:rowOff>
    </xdr:from>
    <xdr:to>
      <xdr:col>10</xdr:col>
      <xdr:colOff>114300</xdr:colOff>
      <xdr:row>36</xdr:row>
      <xdr:rowOff>137160</xdr:rowOff>
    </xdr:to>
    <xdr:cxnSp macro="">
      <xdr:nvCxnSpPr>
        <xdr:cNvPr id="82" name="直線コネクタ 81">
          <a:extLst>
            <a:ext uri="{FF2B5EF4-FFF2-40B4-BE49-F238E27FC236}">
              <a16:creationId xmlns:a16="http://schemas.microsoft.com/office/drawing/2014/main" id="{21552BCA-560B-43A6-869E-F696B8696EF1}"/>
            </a:ext>
          </a:extLst>
        </xdr:cNvPr>
        <xdr:cNvCxnSpPr/>
      </xdr:nvCxnSpPr>
      <xdr:spPr>
        <a:xfrm>
          <a:off x="1130300" y="6286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97172</xdr:rowOff>
    </xdr:from>
    <xdr:ext cx="405111" cy="259045"/>
    <xdr:sp macro="" textlink="">
      <xdr:nvSpPr>
        <xdr:cNvPr id="83" name="n_1aveValue【道路】&#10;有形固定資産減価償却率">
          <a:extLst>
            <a:ext uri="{FF2B5EF4-FFF2-40B4-BE49-F238E27FC236}">
              <a16:creationId xmlns:a16="http://schemas.microsoft.com/office/drawing/2014/main" id="{9F67E79C-3C4B-4923-AAA5-5E04059FBD62}"/>
            </a:ext>
          </a:extLst>
        </xdr:cNvPr>
        <xdr:cNvSpPr txBox="1"/>
      </xdr:nvSpPr>
      <xdr:spPr>
        <a:xfrm>
          <a:off x="35820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68597</xdr:rowOff>
    </xdr:from>
    <xdr:ext cx="405111" cy="259045"/>
    <xdr:sp macro="" textlink="">
      <xdr:nvSpPr>
        <xdr:cNvPr id="84" name="n_2aveValue【道路】&#10;有形固定資産減価償却率">
          <a:extLst>
            <a:ext uri="{FF2B5EF4-FFF2-40B4-BE49-F238E27FC236}">
              <a16:creationId xmlns:a16="http://schemas.microsoft.com/office/drawing/2014/main" id="{1544FF52-DFAE-44DA-B2A6-B1428F7E9BBC}"/>
            </a:ext>
          </a:extLst>
        </xdr:cNvPr>
        <xdr:cNvSpPr txBox="1"/>
      </xdr:nvSpPr>
      <xdr:spPr>
        <a:xfrm>
          <a:off x="27057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34307</xdr:rowOff>
    </xdr:from>
    <xdr:ext cx="405111" cy="259045"/>
    <xdr:sp macro="" textlink="">
      <xdr:nvSpPr>
        <xdr:cNvPr id="85" name="n_3aveValue【道路】&#10;有形固定資産減価償却率">
          <a:extLst>
            <a:ext uri="{FF2B5EF4-FFF2-40B4-BE49-F238E27FC236}">
              <a16:creationId xmlns:a16="http://schemas.microsoft.com/office/drawing/2014/main" id="{76F18B49-FACA-4010-BFC6-FCDB90F76F77}"/>
            </a:ext>
          </a:extLst>
        </xdr:cNvPr>
        <xdr:cNvSpPr txBox="1"/>
      </xdr:nvSpPr>
      <xdr:spPr>
        <a:xfrm>
          <a:off x="1816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3827</xdr:rowOff>
    </xdr:from>
    <xdr:ext cx="405111" cy="259045"/>
    <xdr:sp macro="" textlink="">
      <xdr:nvSpPr>
        <xdr:cNvPr id="86" name="n_4aveValue【道路】&#10;有形固定資産減価償却率">
          <a:extLst>
            <a:ext uri="{FF2B5EF4-FFF2-40B4-BE49-F238E27FC236}">
              <a16:creationId xmlns:a16="http://schemas.microsoft.com/office/drawing/2014/main" id="{0E091131-79CF-4568-A165-0995DA744E87}"/>
            </a:ext>
          </a:extLst>
        </xdr:cNvPr>
        <xdr:cNvSpPr txBox="1"/>
      </xdr:nvSpPr>
      <xdr:spPr>
        <a:xfrm>
          <a:off x="927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57802</xdr:rowOff>
    </xdr:from>
    <xdr:ext cx="405111" cy="259045"/>
    <xdr:sp macro="" textlink="">
      <xdr:nvSpPr>
        <xdr:cNvPr id="87" name="n_1mainValue【道路】&#10;有形固定資産減価償却率">
          <a:extLst>
            <a:ext uri="{FF2B5EF4-FFF2-40B4-BE49-F238E27FC236}">
              <a16:creationId xmlns:a16="http://schemas.microsoft.com/office/drawing/2014/main" id="{0E9E79A2-5374-48D4-A559-CDD44A893525}"/>
            </a:ext>
          </a:extLst>
        </xdr:cNvPr>
        <xdr:cNvSpPr txBox="1"/>
      </xdr:nvSpPr>
      <xdr:spPr>
        <a:xfrm>
          <a:off x="3582044"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15892</xdr:rowOff>
    </xdr:from>
    <xdr:ext cx="405111" cy="259045"/>
    <xdr:sp macro="" textlink="">
      <xdr:nvSpPr>
        <xdr:cNvPr id="88" name="n_2mainValue【道路】&#10;有形固定資産減価償却率">
          <a:extLst>
            <a:ext uri="{FF2B5EF4-FFF2-40B4-BE49-F238E27FC236}">
              <a16:creationId xmlns:a16="http://schemas.microsoft.com/office/drawing/2014/main" id="{0F7FA3CF-4024-474E-B5FB-818FC6E152B3}"/>
            </a:ext>
          </a:extLst>
        </xdr:cNvPr>
        <xdr:cNvSpPr txBox="1"/>
      </xdr:nvSpPr>
      <xdr:spPr>
        <a:xfrm>
          <a:off x="2705744" y="601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33037</xdr:rowOff>
    </xdr:from>
    <xdr:ext cx="405111" cy="259045"/>
    <xdr:sp macro="" textlink="">
      <xdr:nvSpPr>
        <xdr:cNvPr id="89" name="n_3mainValue【道路】&#10;有形固定資産減価償却率">
          <a:extLst>
            <a:ext uri="{FF2B5EF4-FFF2-40B4-BE49-F238E27FC236}">
              <a16:creationId xmlns:a16="http://schemas.microsoft.com/office/drawing/2014/main" id="{C7316225-6D15-4FF6-963E-17840F2A5AC3}"/>
            </a:ext>
          </a:extLst>
        </xdr:cNvPr>
        <xdr:cNvSpPr txBox="1"/>
      </xdr:nvSpPr>
      <xdr:spPr>
        <a:xfrm>
          <a:off x="1816744"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10177</xdr:rowOff>
    </xdr:from>
    <xdr:ext cx="405111" cy="259045"/>
    <xdr:sp macro="" textlink="">
      <xdr:nvSpPr>
        <xdr:cNvPr id="90" name="n_4mainValue【道路】&#10;有形固定資産減価償却率">
          <a:extLst>
            <a:ext uri="{FF2B5EF4-FFF2-40B4-BE49-F238E27FC236}">
              <a16:creationId xmlns:a16="http://schemas.microsoft.com/office/drawing/2014/main" id="{6B8951E6-BE9F-4AD0-A2D4-FF826C496BA8}"/>
            </a:ext>
          </a:extLst>
        </xdr:cNvPr>
        <xdr:cNvSpPr txBox="1"/>
      </xdr:nvSpPr>
      <xdr:spPr>
        <a:xfrm>
          <a:off x="927744"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463B3DCB-73E1-42E9-A575-633DBF9AD25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4A8D219B-FD00-4FDD-8DF6-7A0E3D5CA06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ABA9D8C8-BC73-492F-877F-AD00BDA7E99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51880BC2-ACC7-4227-86CE-78A8E91B974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A3C97833-5EE1-49B5-A1E4-E7B0B348BC5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22D593CC-F2CA-47C3-829F-B0396A445CD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E1416A7F-3A89-4529-9DDD-D4E52B31970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305442E5-52B5-493A-A81E-E85797E764E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58AFF74F-32FE-45DD-8B87-186EE35B11F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E308347F-F544-473D-BB5F-D729C9CB835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C07C9B5D-3100-4D74-AF7E-702621FDF46A}"/>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DF0E1EB4-F617-42A3-B950-9C21884FBD8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CA0B06F1-E990-413C-8D0B-B6DA4616F231}"/>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C3C8C745-F6C6-47B2-860D-C8C3F72304AB}"/>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727F414F-7840-4887-A34C-7377EF4C666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12F84A43-3E83-4A00-BCD0-A02A4F39034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BC11D93D-DC8C-4590-95A5-96FF73068412}"/>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1466D9E-F87E-4B3F-8CC2-E63ED032F6EA}"/>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F4B528FF-168A-498B-BB55-F3F76D0E07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AF289456-0E50-43F7-ADB3-E33A4724462B}"/>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320B721E-7196-4EA0-8C6C-75D07A33C9D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1FA0D083-A9A7-4856-9C17-C6B8AB74031A}"/>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5DCB8AD2-F44E-4D02-81A5-09B5A661FB8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130149</xdr:rowOff>
    </xdr:from>
    <xdr:to>
      <xdr:col>54</xdr:col>
      <xdr:colOff>189865</xdr:colOff>
      <xdr:row>41</xdr:row>
      <xdr:rowOff>129121</xdr:rowOff>
    </xdr:to>
    <xdr:cxnSp macro="">
      <xdr:nvCxnSpPr>
        <xdr:cNvPr id="114" name="直線コネクタ 113">
          <a:extLst>
            <a:ext uri="{FF2B5EF4-FFF2-40B4-BE49-F238E27FC236}">
              <a16:creationId xmlns:a16="http://schemas.microsoft.com/office/drawing/2014/main" id="{C52BD6E1-7173-4ECE-91D7-494EB8D53BEB}"/>
            </a:ext>
          </a:extLst>
        </xdr:cNvPr>
        <xdr:cNvCxnSpPr/>
      </xdr:nvCxnSpPr>
      <xdr:spPr>
        <a:xfrm flipV="1">
          <a:off x="10476865" y="5959449"/>
          <a:ext cx="0" cy="1199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132948</xdr:rowOff>
    </xdr:from>
    <xdr:ext cx="469744" cy="259045"/>
    <xdr:sp macro="" textlink="">
      <xdr:nvSpPr>
        <xdr:cNvPr id="115" name="【道路】&#10;一人当たり延長最小値テキスト">
          <a:extLst>
            <a:ext uri="{FF2B5EF4-FFF2-40B4-BE49-F238E27FC236}">
              <a16:creationId xmlns:a16="http://schemas.microsoft.com/office/drawing/2014/main" id="{BE62EF25-441B-4644-AA92-A74746D6C37D}"/>
            </a:ext>
          </a:extLst>
        </xdr:cNvPr>
        <xdr:cNvSpPr txBox="1"/>
      </xdr:nvSpPr>
      <xdr:spPr>
        <a:xfrm>
          <a:off x="10515600" y="716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129121</xdr:rowOff>
    </xdr:from>
    <xdr:to>
      <xdr:col>55</xdr:col>
      <xdr:colOff>88900</xdr:colOff>
      <xdr:row>41</xdr:row>
      <xdr:rowOff>129121</xdr:rowOff>
    </xdr:to>
    <xdr:cxnSp macro="">
      <xdr:nvCxnSpPr>
        <xdr:cNvPr id="116" name="直線コネクタ 115">
          <a:extLst>
            <a:ext uri="{FF2B5EF4-FFF2-40B4-BE49-F238E27FC236}">
              <a16:creationId xmlns:a16="http://schemas.microsoft.com/office/drawing/2014/main" id="{8B8A7560-827B-4BA6-AD81-231983CD187A}"/>
            </a:ext>
          </a:extLst>
        </xdr:cNvPr>
        <xdr:cNvCxnSpPr/>
      </xdr:nvCxnSpPr>
      <xdr:spPr>
        <a:xfrm>
          <a:off x="10388600" y="715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76826</xdr:rowOff>
    </xdr:from>
    <xdr:ext cx="534377" cy="259045"/>
    <xdr:sp macro="" textlink="">
      <xdr:nvSpPr>
        <xdr:cNvPr id="117" name="【道路】&#10;一人当たり延長最大値テキスト">
          <a:extLst>
            <a:ext uri="{FF2B5EF4-FFF2-40B4-BE49-F238E27FC236}">
              <a16:creationId xmlns:a16="http://schemas.microsoft.com/office/drawing/2014/main" id="{7B18B65F-5980-41B4-A497-EE7CB7FA0A50}"/>
            </a:ext>
          </a:extLst>
        </xdr:cNvPr>
        <xdr:cNvSpPr txBox="1"/>
      </xdr:nvSpPr>
      <xdr:spPr>
        <a:xfrm>
          <a:off x="10515600" y="573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130149</xdr:rowOff>
    </xdr:from>
    <xdr:to>
      <xdr:col>55</xdr:col>
      <xdr:colOff>88900</xdr:colOff>
      <xdr:row>34</xdr:row>
      <xdr:rowOff>130149</xdr:rowOff>
    </xdr:to>
    <xdr:cxnSp macro="">
      <xdr:nvCxnSpPr>
        <xdr:cNvPr id="118" name="直線コネクタ 117">
          <a:extLst>
            <a:ext uri="{FF2B5EF4-FFF2-40B4-BE49-F238E27FC236}">
              <a16:creationId xmlns:a16="http://schemas.microsoft.com/office/drawing/2014/main" id="{EF13012C-07B5-45F5-9A46-F13E455456C5}"/>
            </a:ext>
          </a:extLst>
        </xdr:cNvPr>
        <xdr:cNvCxnSpPr/>
      </xdr:nvCxnSpPr>
      <xdr:spPr>
        <a:xfrm>
          <a:off x="10388600" y="595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162882</xdr:rowOff>
    </xdr:from>
    <xdr:ext cx="469744" cy="259045"/>
    <xdr:sp macro="" textlink="">
      <xdr:nvSpPr>
        <xdr:cNvPr id="119" name="【道路】&#10;一人当たり延長平均値テキスト">
          <a:extLst>
            <a:ext uri="{FF2B5EF4-FFF2-40B4-BE49-F238E27FC236}">
              <a16:creationId xmlns:a16="http://schemas.microsoft.com/office/drawing/2014/main" id="{E545C926-F1F1-4A20-A4B5-77A05D90276B}"/>
            </a:ext>
          </a:extLst>
        </xdr:cNvPr>
        <xdr:cNvSpPr txBox="1"/>
      </xdr:nvSpPr>
      <xdr:spPr>
        <a:xfrm>
          <a:off x="10515600" y="6677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140005</xdr:rowOff>
    </xdr:from>
    <xdr:to>
      <xdr:col>55</xdr:col>
      <xdr:colOff>50800</xdr:colOff>
      <xdr:row>40</xdr:row>
      <xdr:rowOff>70155</xdr:rowOff>
    </xdr:to>
    <xdr:sp macro="" textlink="">
      <xdr:nvSpPr>
        <xdr:cNvPr id="120" name="フローチャート: 判断 119">
          <a:extLst>
            <a:ext uri="{FF2B5EF4-FFF2-40B4-BE49-F238E27FC236}">
              <a16:creationId xmlns:a16="http://schemas.microsoft.com/office/drawing/2014/main" id="{6FF2B462-49DC-4A74-8B9D-7B49B29DFC2E}"/>
            </a:ext>
          </a:extLst>
        </xdr:cNvPr>
        <xdr:cNvSpPr/>
      </xdr:nvSpPr>
      <xdr:spPr>
        <a:xfrm>
          <a:off x="10426700" y="682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153264</xdr:rowOff>
    </xdr:from>
    <xdr:to>
      <xdr:col>50</xdr:col>
      <xdr:colOff>165100</xdr:colOff>
      <xdr:row>40</xdr:row>
      <xdr:rowOff>83414</xdr:rowOff>
    </xdr:to>
    <xdr:sp macro="" textlink="">
      <xdr:nvSpPr>
        <xdr:cNvPr id="121" name="フローチャート: 判断 120">
          <a:extLst>
            <a:ext uri="{FF2B5EF4-FFF2-40B4-BE49-F238E27FC236}">
              <a16:creationId xmlns:a16="http://schemas.microsoft.com/office/drawing/2014/main" id="{26A164CA-5048-4974-929A-6529AD0F2BE6}"/>
            </a:ext>
          </a:extLst>
        </xdr:cNvPr>
        <xdr:cNvSpPr/>
      </xdr:nvSpPr>
      <xdr:spPr>
        <a:xfrm>
          <a:off x="9588500" y="68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137605</xdr:rowOff>
    </xdr:from>
    <xdr:to>
      <xdr:col>46</xdr:col>
      <xdr:colOff>38100</xdr:colOff>
      <xdr:row>40</xdr:row>
      <xdr:rowOff>67755</xdr:rowOff>
    </xdr:to>
    <xdr:sp macro="" textlink="">
      <xdr:nvSpPr>
        <xdr:cNvPr id="122" name="フローチャート: 判断 121">
          <a:extLst>
            <a:ext uri="{FF2B5EF4-FFF2-40B4-BE49-F238E27FC236}">
              <a16:creationId xmlns:a16="http://schemas.microsoft.com/office/drawing/2014/main" id="{37DE9C78-A72B-48A1-A741-8DEE745F77CF}"/>
            </a:ext>
          </a:extLst>
        </xdr:cNvPr>
        <xdr:cNvSpPr/>
      </xdr:nvSpPr>
      <xdr:spPr>
        <a:xfrm>
          <a:off x="8699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135699</xdr:rowOff>
    </xdr:from>
    <xdr:to>
      <xdr:col>41</xdr:col>
      <xdr:colOff>101600</xdr:colOff>
      <xdr:row>40</xdr:row>
      <xdr:rowOff>65849</xdr:rowOff>
    </xdr:to>
    <xdr:sp macro="" textlink="">
      <xdr:nvSpPr>
        <xdr:cNvPr id="123" name="フローチャート: 判断 122">
          <a:extLst>
            <a:ext uri="{FF2B5EF4-FFF2-40B4-BE49-F238E27FC236}">
              <a16:creationId xmlns:a16="http://schemas.microsoft.com/office/drawing/2014/main" id="{14A111F5-75AC-4753-A665-CCCE6A259931}"/>
            </a:ext>
          </a:extLst>
        </xdr:cNvPr>
        <xdr:cNvSpPr/>
      </xdr:nvSpPr>
      <xdr:spPr>
        <a:xfrm>
          <a:off x="7810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151054</xdr:rowOff>
    </xdr:from>
    <xdr:to>
      <xdr:col>36</xdr:col>
      <xdr:colOff>165100</xdr:colOff>
      <xdr:row>40</xdr:row>
      <xdr:rowOff>81204</xdr:rowOff>
    </xdr:to>
    <xdr:sp macro="" textlink="">
      <xdr:nvSpPr>
        <xdr:cNvPr id="124" name="フローチャート: 判断 123">
          <a:extLst>
            <a:ext uri="{FF2B5EF4-FFF2-40B4-BE49-F238E27FC236}">
              <a16:creationId xmlns:a16="http://schemas.microsoft.com/office/drawing/2014/main" id="{233B1BC5-2513-404F-AF68-C71F3D6DEB6B}"/>
            </a:ext>
          </a:extLst>
        </xdr:cNvPr>
        <xdr:cNvSpPr/>
      </xdr:nvSpPr>
      <xdr:spPr>
        <a:xfrm>
          <a:off x="6921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EC10E7A8-C5BD-4949-A261-7218CC3F64A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32949546-A6E0-4C15-8188-FE8F87A874F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8BE1F356-1705-46CB-8155-0E976421CF0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FD09546E-3059-43E8-947A-CE74BF13497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81D5ED67-138D-47AA-9273-AC58B73792F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33058</xdr:rowOff>
    </xdr:from>
    <xdr:to>
      <xdr:col>55</xdr:col>
      <xdr:colOff>50800</xdr:colOff>
      <xdr:row>41</xdr:row>
      <xdr:rowOff>134658</xdr:rowOff>
    </xdr:to>
    <xdr:sp macro="" textlink="">
      <xdr:nvSpPr>
        <xdr:cNvPr id="130" name="楕円 129">
          <a:extLst>
            <a:ext uri="{FF2B5EF4-FFF2-40B4-BE49-F238E27FC236}">
              <a16:creationId xmlns:a16="http://schemas.microsoft.com/office/drawing/2014/main" id="{68EC3D39-2321-4039-BE55-411DC610A587}"/>
            </a:ext>
          </a:extLst>
        </xdr:cNvPr>
        <xdr:cNvSpPr/>
      </xdr:nvSpPr>
      <xdr:spPr>
        <a:xfrm>
          <a:off x="10426700" y="706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119435</xdr:rowOff>
    </xdr:from>
    <xdr:ext cx="469744" cy="259045"/>
    <xdr:sp macro="" textlink="">
      <xdr:nvSpPr>
        <xdr:cNvPr id="131" name="【道路】&#10;一人当たり延長該当値テキスト">
          <a:extLst>
            <a:ext uri="{FF2B5EF4-FFF2-40B4-BE49-F238E27FC236}">
              <a16:creationId xmlns:a16="http://schemas.microsoft.com/office/drawing/2014/main" id="{3BE1A521-9776-4945-A1F5-9758A397384A}"/>
            </a:ext>
          </a:extLst>
        </xdr:cNvPr>
        <xdr:cNvSpPr txBox="1"/>
      </xdr:nvSpPr>
      <xdr:spPr>
        <a:xfrm>
          <a:off x="10515600" y="6977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32868</xdr:rowOff>
    </xdr:from>
    <xdr:to>
      <xdr:col>50</xdr:col>
      <xdr:colOff>165100</xdr:colOff>
      <xdr:row>41</xdr:row>
      <xdr:rowOff>134468</xdr:rowOff>
    </xdr:to>
    <xdr:sp macro="" textlink="">
      <xdr:nvSpPr>
        <xdr:cNvPr id="132" name="楕円 131">
          <a:extLst>
            <a:ext uri="{FF2B5EF4-FFF2-40B4-BE49-F238E27FC236}">
              <a16:creationId xmlns:a16="http://schemas.microsoft.com/office/drawing/2014/main" id="{BF61429B-CBE9-41B2-91DF-71A48575129D}"/>
            </a:ext>
          </a:extLst>
        </xdr:cNvPr>
        <xdr:cNvSpPr/>
      </xdr:nvSpPr>
      <xdr:spPr>
        <a:xfrm>
          <a:off x="9588500" y="706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83668</xdr:rowOff>
    </xdr:from>
    <xdr:to>
      <xdr:col>55</xdr:col>
      <xdr:colOff>0</xdr:colOff>
      <xdr:row>41</xdr:row>
      <xdr:rowOff>83858</xdr:rowOff>
    </xdr:to>
    <xdr:cxnSp macro="">
      <xdr:nvCxnSpPr>
        <xdr:cNvPr id="133" name="直線コネクタ 132">
          <a:extLst>
            <a:ext uri="{FF2B5EF4-FFF2-40B4-BE49-F238E27FC236}">
              <a16:creationId xmlns:a16="http://schemas.microsoft.com/office/drawing/2014/main" id="{9A0CECD2-2674-45A8-B8A3-AD37BB36F9F0}"/>
            </a:ext>
          </a:extLst>
        </xdr:cNvPr>
        <xdr:cNvCxnSpPr/>
      </xdr:nvCxnSpPr>
      <xdr:spPr>
        <a:xfrm>
          <a:off x="9639300" y="7113118"/>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33134</xdr:rowOff>
    </xdr:from>
    <xdr:to>
      <xdr:col>46</xdr:col>
      <xdr:colOff>38100</xdr:colOff>
      <xdr:row>41</xdr:row>
      <xdr:rowOff>134734</xdr:rowOff>
    </xdr:to>
    <xdr:sp macro="" textlink="">
      <xdr:nvSpPr>
        <xdr:cNvPr id="134" name="楕円 133">
          <a:extLst>
            <a:ext uri="{FF2B5EF4-FFF2-40B4-BE49-F238E27FC236}">
              <a16:creationId xmlns:a16="http://schemas.microsoft.com/office/drawing/2014/main" id="{CA3340E2-EB30-4824-9A8D-147D296D147D}"/>
            </a:ext>
          </a:extLst>
        </xdr:cNvPr>
        <xdr:cNvSpPr/>
      </xdr:nvSpPr>
      <xdr:spPr>
        <a:xfrm>
          <a:off x="8699500" y="706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83668</xdr:rowOff>
    </xdr:from>
    <xdr:to>
      <xdr:col>50</xdr:col>
      <xdr:colOff>114300</xdr:colOff>
      <xdr:row>41</xdr:row>
      <xdr:rowOff>83934</xdr:rowOff>
    </xdr:to>
    <xdr:cxnSp macro="">
      <xdr:nvCxnSpPr>
        <xdr:cNvPr id="135" name="直線コネクタ 134">
          <a:extLst>
            <a:ext uri="{FF2B5EF4-FFF2-40B4-BE49-F238E27FC236}">
              <a16:creationId xmlns:a16="http://schemas.microsoft.com/office/drawing/2014/main" id="{4E26C599-6941-41E7-B486-D6BD9B99E444}"/>
            </a:ext>
          </a:extLst>
        </xdr:cNvPr>
        <xdr:cNvCxnSpPr/>
      </xdr:nvCxnSpPr>
      <xdr:spPr>
        <a:xfrm flipV="1">
          <a:off x="8750300" y="7113118"/>
          <a:ext cx="8890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34430</xdr:rowOff>
    </xdr:from>
    <xdr:to>
      <xdr:col>41</xdr:col>
      <xdr:colOff>101600</xdr:colOff>
      <xdr:row>41</xdr:row>
      <xdr:rowOff>136030</xdr:rowOff>
    </xdr:to>
    <xdr:sp macro="" textlink="">
      <xdr:nvSpPr>
        <xdr:cNvPr id="136" name="楕円 135">
          <a:extLst>
            <a:ext uri="{FF2B5EF4-FFF2-40B4-BE49-F238E27FC236}">
              <a16:creationId xmlns:a16="http://schemas.microsoft.com/office/drawing/2014/main" id="{D726E174-1733-4893-8142-A92C59819071}"/>
            </a:ext>
          </a:extLst>
        </xdr:cNvPr>
        <xdr:cNvSpPr/>
      </xdr:nvSpPr>
      <xdr:spPr>
        <a:xfrm>
          <a:off x="7810500" y="706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83934</xdr:rowOff>
    </xdr:from>
    <xdr:to>
      <xdr:col>45</xdr:col>
      <xdr:colOff>177800</xdr:colOff>
      <xdr:row>41</xdr:row>
      <xdr:rowOff>85230</xdr:rowOff>
    </xdr:to>
    <xdr:cxnSp macro="">
      <xdr:nvCxnSpPr>
        <xdr:cNvPr id="137" name="直線コネクタ 136">
          <a:extLst>
            <a:ext uri="{FF2B5EF4-FFF2-40B4-BE49-F238E27FC236}">
              <a16:creationId xmlns:a16="http://schemas.microsoft.com/office/drawing/2014/main" id="{BE71912F-3274-48BF-8752-4D081FAB0B0C}"/>
            </a:ext>
          </a:extLst>
        </xdr:cNvPr>
        <xdr:cNvCxnSpPr/>
      </xdr:nvCxnSpPr>
      <xdr:spPr>
        <a:xfrm flipV="1">
          <a:off x="7861300" y="7113384"/>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35116</xdr:rowOff>
    </xdr:from>
    <xdr:to>
      <xdr:col>36</xdr:col>
      <xdr:colOff>165100</xdr:colOff>
      <xdr:row>41</xdr:row>
      <xdr:rowOff>136716</xdr:rowOff>
    </xdr:to>
    <xdr:sp macro="" textlink="">
      <xdr:nvSpPr>
        <xdr:cNvPr id="138" name="楕円 137">
          <a:extLst>
            <a:ext uri="{FF2B5EF4-FFF2-40B4-BE49-F238E27FC236}">
              <a16:creationId xmlns:a16="http://schemas.microsoft.com/office/drawing/2014/main" id="{8FD83174-54DA-4CC6-831E-3151A7435AB1}"/>
            </a:ext>
          </a:extLst>
        </xdr:cNvPr>
        <xdr:cNvSpPr/>
      </xdr:nvSpPr>
      <xdr:spPr>
        <a:xfrm>
          <a:off x="6921500" y="706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85230</xdr:rowOff>
    </xdr:from>
    <xdr:to>
      <xdr:col>41</xdr:col>
      <xdr:colOff>50800</xdr:colOff>
      <xdr:row>41</xdr:row>
      <xdr:rowOff>85916</xdr:rowOff>
    </xdr:to>
    <xdr:cxnSp macro="">
      <xdr:nvCxnSpPr>
        <xdr:cNvPr id="139" name="直線コネクタ 138">
          <a:extLst>
            <a:ext uri="{FF2B5EF4-FFF2-40B4-BE49-F238E27FC236}">
              <a16:creationId xmlns:a16="http://schemas.microsoft.com/office/drawing/2014/main" id="{465922BF-5BD5-4D55-B6DE-37F92E7456F4}"/>
            </a:ext>
          </a:extLst>
        </xdr:cNvPr>
        <xdr:cNvCxnSpPr/>
      </xdr:nvCxnSpPr>
      <xdr:spPr>
        <a:xfrm flipV="1">
          <a:off x="6972300" y="7114680"/>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99941</xdr:rowOff>
    </xdr:from>
    <xdr:ext cx="469744" cy="259045"/>
    <xdr:sp macro="" textlink="">
      <xdr:nvSpPr>
        <xdr:cNvPr id="140" name="n_1aveValue【道路】&#10;一人当たり延長">
          <a:extLst>
            <a:ext uri="{FF2B5EF4-FFF2-40B4-BE49-F238E27FC236}">
              <a16:creationId xmlns:a16="http://schemas.microsoft.com/office/drawing/2014/main" id="{54BEB49C-79A3-41E0-B32B-96C919AFF871}"/>
            </a:ext>
          </a:extLst>
        </xdr:cNvPr>
        <xdr:cNvSpPr txBox="1"/>
      </xdr:nvSpPr>
      <xdr:spPr>
        <a:xfrm>
          <a:off x="9391727" y="661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84282</xdr:rowOff>
    </xdr:from>
    <xdr:ext cx="469744" cy="259045"/>
    <xdr:sp macro="" textlink="">
      <xdr:nvSpPr>
        <xdr:cNvPr id="141" name="n_2aveValue【道路】&#10;一人当たり延長">
          <a:extLst>
            <a:ext uri="{FF2B5EF4-FFF2-40B4-BE49-F238E27FC236}">
              <a16:creationId xmlns:a16="http://schemas.microsoft.com/office/drawing/2014/main" id="{152526CB-A445-4CD8-80B5-AE1B660D4E60}"/>
            </a:ext>
          </a:extLst>
        </xdr:cNvPr>
        <xdr:cNvSpPr txBox="1"/>
      </xdr:nvSpPr>
      <xdr:spPr>
        <a:xfrm>
          <a:off x="8515427" y="65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82376</xdr:rowOff>
    </xdr:from>
    <xdr:ext cx="469744" cy="259045"/>
    <xdr:sp macro="" textlink="">
      <xdr:nvSpPr>
        <xdr:cNvPr id="142" name="n_3aveValue【道路】&#10;一人当たり延長">
          <a:extLst>
            <a:ext uri="{FF2B5EF4-FFF2-40B4-BE49-F238E27FC236}">
              <a16:creationId xmlns:a16="http://schemas.microsoft.com/office/drawing/2014/main" id="{9C4AA948-A988-40E0-B3C8-80E5E55BCEB0}"/>
            </a:ext>
          </a:extLst>
        </xdr:cNvPr>
        <xdr:cNvSpPr txBox="1"/>
      </xdr:nvSpPr>
      <xdr:spPr>
        <a:xfrm>
          <a:off x="7626427" y="65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97731</xdr:rowOff>
    </xdr:from>
    <xdr:ext cx="469744" cy="259045"/>
    <xdr:sp macro="" textlink="">
      <xdr:nvSpPr>
        <xdr:cNvPr id="143" name="n_4aveValue【道路】&#10;一人当たり延長">
          <a:extLst>
            <a:ext uri="{FF2B5EF4-FFF2-40B4-BE49-F238E27FC236}">
              <a16:creationId xmlns:a16="http://schemas.microsoft.com/office/drawing/2014/main" id="{22EDEB22-A8B9-4744-BDB7-FC83F57B7607}"/>
            </a:ext>
          </a:extLst>
        </xdr:cNvPr>
        <xdr:cNvSpPr txBox="1"/>
      </xdr:nvSpPr>
      <xdr:spPr>
        <a:xfrm>
          <a:off x="6737427" y="66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125595</xdr:rowOff>
    </xdr:from>
    <xdr:ext cx="469744" cy="259045"/>
    <xdr:sp macro="" textlink="">
      <xdr:nvSpPr>
        <xdr:cNvPr id="144" name="n_1mainValue【道路】&#10;一人当たり延長">
          <a:extLst>
            <a:ext uri="{FF2B5EF4-FFF2-40B4-BE49-F238E27FC236}">
              <a16:creationId xmlns:a16="http://schemas.microsoft.com/office/drawing/2014/main" id="{89DA08FE-2582-4313-AAEA-7981D1AE61F4}"/>
            </a:ext>
          </a:extLst>
        </xdr:cNvPr>
        <xdr:cNvSpPr txBox="1"/>
      </xdr:nvSpPr>
      <xdr:spPr>
        <a:xfrm>
          <a:off x="9391727" y="7155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125861</xdr:rowOff>
    </xdr:from>
    <xdr:ext cx="469744" cy="259045"/>
    <xdr:sp macro="" textlink="">
      <xdr:nvSpPr>
        <xdr:cNvPr id="145" name="n_2mainValue【道路】&#10;一人当たり延長">
          <a:extLst>
            <a:ext uri="{FF2B5EF4-FFF2-40B4-BE49-F238E27FC236}">
              <a16:creationId xmlns:a16="http://schemas.microsoft.com/office/drawing/2014/main" id="{FAB20F27-7E40-4639-AE6E-6A5DDBCABE4F}"/>
            </a:ext>
          </a:extLst>
        </xdr:cNvPr>
        <xdr:cNvSpPr txBox="1"/>
      </xdr:nvSpPr>
      <xdr:spPr>
        <a:xfrm>
          <a:off x="8515427" y="7155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127157</xdr:rowOff>
    </xdr:from>
    <xdr:ext cx="469744" cy="259045"/>
    <xdr:sp macro="" textlink="">
      <xdr:nvSpPr>
        <xdr:cNvPr id="146" name="n_3mainValue【道路】&#10;一人当たり延長">
          <a:extLst>
            <a:ext uri="{FF2B5EF4-FFF2-40B4-BE49-F238E27FC236}">
              <a16:creationId xmlns:a16="http://schemas.microsoft.com/office/drawing/2014/main" id="{2BDBAE44-7005-4B44-B9A9-5EAF59E3C4B6}"/>
            </a:ext>
          </a:extLst>
        </xdr:cNvPr>
        <xdr:cNvSpPr txBox="1"/>
      </xdr:nvSpPr>
      <xdr:spPr>
        <a:xfrm>
          <a:off x="7626427" y="715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127843</xdr:rowOff>
    </xdr:from>
    <xdr:ext cx="469744" cy="259045"/>
    <xdr:sp macro="" textlink="">
      <xdr:nvSpPr>
        <xdr:cNvPr id="147" name="n_4mainValue【道路】&#10;一人当たり延長">
          <a:extLst>
            <a:ext uri="{FF2B5EF4-FFF2-40B4-BE49-F238E27FC236}">
              <a16:creationId xmlns:a16="http://schemas.microsoft.com/office/drawing/2014/main" id="{882CA9C3-2DFB-4C15-9237-D7CBFD591C29}"/>
            </a:ext>
          </a:extLst>
        </xdr:cNvPr>
        <xdr:cNvSpPr txBox="1"/>
      </xdr:nvSpPr>
      <xdr:spPr>
        <a:xfrm>
          <a:off x="6737427" y="7157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D9D9231C-BB1E-40FD-A7E6-1BA5A03116A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ABF48E03-9461-4AA3-9F77-E82CB6E1349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E0AC665E-1569-4ABF-95C6-346B85BE459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2F017749-F4E9-47ED-86DE-9AA77FABE63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7B1A0D58-215B-4ED0-A434-9D90B49EC4A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F006DB0C-31A9-49CB-80D3-FE20EB915CE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7BCEA30C-1BC1-4FB7-9463-F5CE96A07C2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13ED8212-3E5E-4311-8F38-BFCCE80C354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C1001BD9-0974-40B7-9D29-DA16955EB99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D1F2A0F7-6BE1-4E08-892F-926C5002997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F79CA527-0242-4BF9-A036-4444053D7E4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AA302101-CB78-4B37-AB92-B41B437AA06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90417932-1BF4-4F02-9038-FF892527DA74}"/>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25A904F7-456D-49BF-9C72-BB7F3B3D0332}"/>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342B13A9-3F7D-4DB1-A1B3-F4F29E0730D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7CCF0BFE-9F66-4912-8405-D27A39836E32}"/>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B8A8C149-8DBC-4DF1-B26C-6234B7FCB12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B927A70E-0A1C-4BCE-AEF7-EEC78C3AC02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CA27E1B5-A598-49C1-BA12-00802A5443D2}"/>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4CB7EF4F-071D-4E4C-8F7F-216DFC16EB9C}"/>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BA1519AE-0FE9-47AB-B5DF-50C546B1695E}"/>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4E01671-6470-46D6-890E-CC9C5135C2E4}"/>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BED34EBB-1A0B-4E8C-8ADD-E112E1E96B24}"/>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9F25028A-A529-40A7-9B69-BB1FC6474B4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DFA5025-51E9-4ABE-96AE-68D21F84F75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99604</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id="{BEFEE7D8-9C61-457D-8FCC-58C9E0107542}"/>
            </a:ext>
          </a:extLst>
        </xdr:cNvPr>
        <xdr:cNvCxnSpPr/>
      </xdr:nvCxnSpPr>
      <xdr:spPr>
        <a:xfrm flipV="1">
          <a:off x="4634865" y="9529354"/>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BB4EAB31-9AB0-48D9-8599-65AB4F965776}"/>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id="{34D09AD2-4A66-42FD-95F3-605B531D18CB}"/>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46281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537EC39C-D458-44ED-9DF3-67894C6C0E67}"/>
            </a:ext>
          </a:extLst>
        </xdr:cNvPr>
        <xdr:cNvSpPr txBox="1"/>
      </xdr:nvSpPr>
      <xdr:spPr>
        <a:xfrm>
          <a:off x="4673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99604</xdr:rowOff>
    </xdr:from>
    <xdr:to>
      <xdr:col>24</xdr:col>
      <xdr:colOff>152400</xdr:colOff>
      <xdr:row>55</xdr:row>
      <xdr:rowOff>99604</xdr:rowOff>
    </xdr:to>
    <xdr:cxnSp macro="">
      <xdr:nvCxnSpPr>
        <xdr:cNvPr id="177" name="直線コネクタ 176">
          <a:extLst>
            <a:ext uri="{FF2B5EF4-FFF2-40B4-BE49-F238E27FC236}">
              <a16:creationId xmlns:a16="http://schemas.microsoft.com/office/drawing/2014/main" id="{E39D10B0-EA89-4B61-A150-D0FAFA87A65C}"/>
            </a:ext>
          </a:extLst>
        </xdr:cNvPr>
        <xdr:cNvCxnSpPr/>
      </xdr:nvCxnSpPr>
      <xdr:spPr>
        <a:xfrm>
          <a:off x="4546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DE552741-5E25-4B82-9C4D-C8EE10693F8C}"/>
            </a:ext>
          </a:extLst>
        </xdr:cNvPr>
        <xdr:cNvSpPr txBox="1"/>
      </xdr:nvSpPr>
      <xdr:spPr>
        <a:xfrm>
          <a:off x="467360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9" name="フローチャート: 判断 178">
          <a:extLst>
            <a:ext uri="{FF2B5EF4-FFF2-40B4-BE49-F238E27FC236}">
              <a16:creationId xmlns:a16="http://schemas.microsoft.com/office/drawing/2014/main" id="{EC74E041-36E4-4F56-98FF-A7EF35B11ABB}"/>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a:extLst>
            <a:ext uri="{FF2B5EF4-FFF2-40B4-BE49-F238E27FC236}">
              <a16:creationId xmlns:a16="http://schemas.microsoft.com/office/drawing/2014/main" id="{3D2A05A4-2F58-42CD-A8AE-BDA718B4D610}"/>
            </a:ext>
          </a:extLst>
        </xdr:cNvPr>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a:extLst>
            <a:ext uri="{FF2B5EF4-FFF2-40B4-BE49-F238E27FC236}">
              <a16:creationId xmlns:a16="http://schemas.microsoft.com/office/drawing/2014/main" id="{BB57A8C3-8813-43D6-908F-78E48E2F4BCB}"/>
            </a:ext>
          </a:extLst>
        </xdr:cNvPr>
        <xdr:cNvSpPr/>
      </xdr:nvSpPr>
      <xdr:spPr>
        <a:xfrm>
          <a:off x="2857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70031</xdr:rowOff>
    </xdr:from>
    <xdr:to>
      <xdr:col>10</xdr:col>
      <xdr:colOff>165100</xdr:colOff>
      <xdr:row>61</xdr:row>
      <xdr:rowOff>181</xdr:rowOff>
    </xdr:to>
    <xdr:sp macro="" textlink="">
      <xdr:nvSpPr>
        <xdr:cNvPr id="182" name="フローチャート: 判断 181">
          <a:extLst>
            <a:ext uri="{FF2B5EF4-FFF2-40B4-BE49-F238E27FC236}">
              <a16:creationId xmlns:a16="http://schemas.microsoft.com/office/drawing/2014/main" id="{8D7B7E9F-37B4-48BA-9540-3B8A7F0B1CD3}"/>
            </a:ext>
          </a:extLst>
        </xdr:cNvPr>
        <xdr:cNvSpPr/>
      </xdr:nvSpPr>
      <xdr:spPr>
        <a:xfrm>
          <a:off x="1968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43906</xdr:rowOff>
    </xdr:from>
    <xdr:to>
      <xdr:col>6</xdr:col>
      <xdr:colOff>38100</xdr:colOff>
      <xdr:row>60</xdr:row>
      <xdr:rowOff>145506</xdr:rowOff>
    </xdr:to>
    <xdr:sp macro="" textlink="">
      <xdr:nvSpPr>
        <xdr:cNvPr id="183" name="フローチャート: 判断 182">
          <a:extLst>
            <a:ext uri="{FF2B5EF4-FFF2-40B4-BE49-F238E27FC236}">
              <a16:creationId xmlns:a16="http://schemas.microsoft.com/office/drawing/2014/main" id="{654BCA60-1C29-4DFD-BC50-515F205A74E8}"/>
            </a:ext>
          </a:extLst>
        </xdr:cNvPr>
        <xdr:cNvSpPr/>
      </xdr:nvSpPr>
      <xdr:spPr>
        <a:xfrm>
          <a:off x="1079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B42447A2-B05E-47F4-80C9-9BF08D26AD5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A4C744C9-538B-482B-A78C-4978B7DE101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EE9114E2-4539-47EA-AB89-2BD56CA7703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CB201976-587E-4FED-B2F6-E6ADEAF8005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DFE02649-8AD7-45F4-8BDC-8C574CC19A3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86360</xdr:rowOff>
    </xdr:from>
    <xdr:to>
      <xdr:col>24</xdr:col>
      <xdr:colOff>114300</xdr:colOff>
      <xdr:row>60</xdr:row>
      <xdr:rowOff>16510</xdr:rowOff>
    </xdr:to>
    <xdr:sp macro="" textlink="">
      <xdr:nvSpPr>
        <xdr:cNvPr id="189" name="楕円 188">
          <a:extLst>
            <a:ext uri="{FF2B5EF4-FFF2-40B4-BE49-F238E27FC236}">
              <a16:creationId xmlns:a16="http://schemas.microsoft.com/office/drawing/2014/main" id="{84D7E18F-023E-4880-AB98-4A424E871560}"/>
            </a:ext>
          </a:extLst>
        </xdr:cNvPr>
        <xdr:cNvSpPr/>
      </xdr:nvSpPr>
      <xdr:spPr>
        <a:xfrm>
          <a:off x="45847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109237</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816193B7-74A8-4057-81C3-77B14CCD6557}"/>
            </a:ext>
          </a:extLst>
        </xdr:cNvPr>
        <xdr:cNvSpPr txBox="1"/>
      </xdr:nvSpPr>
      <xdr:spPr>
        <a:xfrm>
          <a:off x="4673600"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66766</xdr:rowOff>
    </xdr:from>
    <xdr:to>
      <xdr:col>20</xdr:col>
      <xdr:colOff>38100</xdr:colOff>
      <xdr:row>59</xdr:row>
      <xdr:rowOff>168366</xdr:rowOff>
    </xdr:to>
    <xdr:sp macro="" textlink="">
      <xdr:nvSpPr>
        <xdr:cNvPr id="191" name="楕円 190">
          <a:extLst>
            <a:ext uri="{FF2B5EF4-FFF2-40B4-BE49-F238E27FC236}">
              <a16:creationId xmlns:a16="http://schemas.microsoft.com/office/drawing/2014/main" id="{94221358-92EC-4333-974F-D581DEF39A92}"/>
            </a:ext>
          </a:extLst>
        </xdr:cNvPr>
        <xdr:cNvSpPr/>
      </xdr:nvSpPr>
      <xdr:spPr>
        <a:xfrm>
          <a:off x="37465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117566</xdr:rowOff>
    </xdr:from>
    <xdr:to>
      <xdr:col>24</xdr:col>
      <xdr:colOff>63500</xdr:colOff>
      <xdr:row>59</xdr:row>
      <xdr:rowOff>137160</xdr:rowOff>
    </xdr:to>
    <xdr:cxnSp macro="">
      <xdr:nvCxnSpPr>
        <xdr:cNvPr id="192" name="直線コネクタ 191">
          <a:extLst>
            <a:ext uri="{FF2B5EF4-FFF2-40B4-BE49-F238E27FC236}">
              <a16:creationId xmlns:a16="http://schemas.microsoft.com/office/drawing/2014/main" id="{98D14FE6-0AA7-42CF-BCCD-1EFB15B32C2D}"/>
            </a:ext>
          </a:extLst>
        </xdr:cNvPr>
        <xdr:cNvCxnSpPr/>
      </xdr:nvCxnSpPr>
      <xdr:spPr>
        <a:xfrm>
          <a:off x="3797300" y="1023311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39007</xdr:rowOff>
    </xdr:from>
    <xdr:to>
      <xdr:col>15</xdr:col>
      <xdr:colOff>101600</xdr:colOff>
      <xdr:row>59</xdr:row>
      <xdr:rowOff>140607</xdr:rowOff>
    </xdr:to>
    <xdr:sp macro="" textlink="">
      <xdr:nvSpPr>
        <xdr:cNvPr id="193" name="楕円 192">
          <a:extLst>
            <a:ext uri="{FF2B5EF4-FFF2-40B4-BE49-F238E27FC236}">
              <a16:creationId xmlns:a16="http://schemas.microsoft.com/office/drawing/2014/main" id="{D7618899-CAFE-42DE-8791-34681643F50D}"/>
            </a:ext>
          </a:extLst>
        </xdr:cNvPr>
        <xdr:cNvSpPr/>
      </xdr:nvSpPr>
      <xdr:spPr>
        <a:xfrm>
          <a:off x="2857500" y="1015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89807</xdr:rowOff>
    </xdr:from>
    <xdr:to>
      <xdr:col>19</xdr:col>
      <xdr:colOff>177800</xdr:colOff>
      <xdr:row>59</xdr:row>
      <xdr:rowOff>117566</xdr:rowOff>
    </xdr:to>
    <xdr:cxnSp macro="">
      <xdr:nvCxnSpPr>
        <xdr:cNvPr id="194" name="直線コネクタ 193">
          <a:extLst>
            <a:ext uri="{FF2B5EF4-FFF2-40B4-BE49-F238E27FC236}">
              <a16:creationId xmlns:a16="http://schemas.microsoft.com/office/drawing/2014/main" id="{21837EF4-C93C-475C-9BA1-339C396EF0DC}"/>
            </a:ext>
          </a:extLst>
        </xdr:cNvPr>
        <xdr:cNvCxnSpPr/>
      </xdr:nvCxnSpPr>
      <xdr:spPr>
        <a:xfrm>
          <a:off x="2908300" y="1020535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11249</xdr:rowOff>
    </xdr:from>
    <xdr:to>
      <xdr:col>10</xdr:col>
      <xdr:colOff>165100</xdr:colOff>
      <xdr:row>59</xdr:row>
      <xdr:rowOff>112849</xdr:rowOff>
    </xdr:to>
    <xdr:sp macro="" textlink="">
      <xdr:nvSpPr>
        <xdr:cNvPr id="195" name="楕円 194">
          <a:extLst>
            <a:ext uri="{FF2B5EF4-FFF2-40B4-BE49-F238E27FC236}">
              <a16:creationId xmlns:a16="http://schemas.microsoft.com/office/drawing/2014/main" id="{F3E57F24-65EF-4EF5-8AE5-9D4FE707DDD8}"/>
            </a:ext>
          </a:extLst>
        </xdr:cNvPr>
        <xdr:cNvSpPr/>
      </xdr:nvSpPr>
      <xdr:spPr>
        <a:xfrm>
          <a:off x="1968500" y="1012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62049</xdr:rowOff>
    </xdr:from>
    <xdr:to>
      <xdr:col>15</xdr:col>
      <xdr:colOff>50800</xdr:colOff>
      <xdr:row>59</xdr:row>
      <xdr:rowOff>89807</xdr:rowOff>
    </xdr:to>
    <xdr:cxnSp macro="">
      <xdr:nvCxnSpPr>
        <xdr:cNvPr id="196" name="直線コネクタ 195">
          <a:extLst>
            <a:ext uri="{FF2B5EF4-FFF2-40B4-BE49-F238E27FC236}">
              <a16:creationId xmlns:a16="http://schemas.microsoft.com/office/drawing/2014/main" id="{9F32CCE1-52AD-4D7F-BD80-8E2FD8E1735E}"/>
            </a:ext>
          </a:extLst>
        </xdr:cNvPr>
        <xdr:cNvCxnSpPr/>
      </xdr:nvCxnSpPr>
      <xdr:spPr>
        <a:xfrm>
          <a:off x="2019300" y="1017759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169635</xdr:rowOff>
    </xdr:from>
    <xdr:to>
      <xdr:col>6</xdr:col>
      <xdr:colOff>38100</xdr:colOff>
      <xdr:row>59</xdr:row>
      <xdr:rowOff>99785</xdr:rowOff>
    </xdr:to>
    <xdr:sp macro="" textlink="">
      <xdr:nvSpPr>
        <xdr:cNvPr id="197" name="楕円 196">
          <a:extLst>
            <a:ext uri="{FF2B5EF4-FFF2-40B4-BE49-F238E27FC236}">
              <a16:creationId xmlns:a16="http://schemas.microsoft.com/office/drawing/2014/main" id="{95E53A8F-5BE7-4EB9-BC02-7204276D0D4B}"/>
            </a:ext>
          </a:extLst>
        </xdr:cNvPr>
        <xdr:cNvSpPr/>
      </xdr:nvSpPr>
      <xdr:spPr>
        <a:xfrm>
          <a:off x="1079500" y="1011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48985</xdr:rowOff>
    </xdr:from>
    <xdr:to>
      <xdr:col>10</xdr:col>
      <xdr:colOff>114300</xdr:colOff>
      <xdr:row>59</xdr:row>
      <xdr:rowOff>62049</xdr:rowOff>
    </xdr:to>
    <xdr:cxnSp macro="">
      <xdr:nvCxnSpPr>
        <xdr:cNvPr id="198" name="直線コネクタ 197">
          <a:extLst>
            <a:ext uri="{FF2B5EF4-FFF2-40B4-BE49-F238E27FC236}">
              <a16:creationId xmlns:a16="http://schemas.microsoft.com/office/drawing/2014/main" id="{D7EF05D3-83DE-4E2A-8D16-67E4CADF63DA}"/>
            </a:ext>
          </a:extLst>
        </xdr:cNvPr>
        <xdr:cNvCxnSpPr/>
      </xdr:nvCxnSpPr>
      <xdr:spPr>
        <a:xfrm>
          <a:off x="1130300" y="10164535"/>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54990</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26D8AB21-45EF-49B3-9230-ACEDA0C932C1}"/>
            </a:ext>
          </a:extLst>
        </xdr:cNvPr>
        <xdr:cNvSpPr txBox="1"/>
      </xdr:nvSpPr>
      <xdr:spPr>
        <a:xfrm>
          <a:off x="35820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14168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410678BC-EF48-435D-9DBD-B929D2A10487}"/>
            </a:ext>
          </a:extLst>
        </xdr:cNvPr>
        <xdr:cNvSpPr txBox="1"/>
      </xdr:nvSpPr>
      <xdr:spPr>
        <a:xfrm>
          <a:off x="2705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162758</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4113043-8B6E-47D0-97F5-5941362AC990}"/>
            </a:ext>
          </a:extLst>
        </xdr:cNvPr>
        <xdr:cNvSpPr txBox="1"/>
      </xdr:nvSpPr>
      <xdr:spPr>
        <a:xfrm>
          <a:off x="1816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136633</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95F8DD72-357B-4988-B012-6428D9526619}"/>
            </a:ext>
          </a:extLst>
        </xdr:cNvPr>
        <xdr:cNvSpPr txBox="1"/>
      </xdr:nvSpPr>
      <xdr:spPr>
        <a:xfrm>
          <a:off x="927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13443</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2794E8E9-2269-4332-A172-5431CE098FCA}"/>
            </a:ext>
          </a:extLst>
        </xdr:cNvPr>
        <xdr:cNvSpPr txBox="1"/>
      </xdr:nvSpPr>
      <xdr:spPr>
        <a:xfrm>
          <a:off x="35820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157134</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3DE44E44-01C0-43B4-9376-164ABAC63144}"/>
            </a:ext>
          </a:extLst>
        </xdr:cNvPr>
        <xdr:cNvSpPr txBox="1"/>
      </xdr:nvSpPr>
      <xdr:spPr>
        <a:xfrm>
          <a:off x="2705744" y="992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129376</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3DDD161-BA6C-4DF2-B012-C8D0ED67D516}"/>
            </a:ext>
          </a:extLst>
        </xdr:cNvPr>
        <xdr:cNvSpPr txBox="1"/>
      </xdr:nvSpPr>
      <xdr:spPr>
        <a:xfrm>
          <a:off x="1816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116312</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D34D9E78-6B12-40A5-9C27-5D4CA41E03A5}"/>
            </a:ext>
          </a:extLst>
        </xdr:cNvPr>
        <xdr:cNvSpPr txBox="1"/>
      </xdr:nvSpPr>
      <xdr:spPr>
        <a:xfrm>
          <a:off x="927744" y="988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F15A0C75-92C5-4B94-93C7-41056D4E8CB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82D9971C-5C15-47DC-98B2-35446C32C78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85BDD17C-E56C-483B-A9D4-82D9B728056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AF8FDAA-008E-481D-B9C3-EA4D0C2AC38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9BA9D72E-8CA4-4F4A-94DE-3DE742BF7F0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FD642913-7BA7-47C6-A827-10095A1804D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43B1F2C5-EC58-4F83-868B-0436FF094DE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90A6B4E9-45C0-4CD9-A30F-4230074A24C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6E16EC41-886B-4A82-B60B-8EF625B299B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8BCBA39B-2C48-493D-83E7-AF3489B0B98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E511B0A3-D037-4C1B-A52C-BD4CCC7E8C34}"/>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A416662B-D98F-43A6-A5E9-86AFE4680284}"/>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8B94E609-FAE6-4F26-93C1-D054CDA5F24D}"/>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CABB188B-077F-4D65-B5F1-78F350A691DC}"/>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112C77AB-BA27-4429-99A3-E9D43F20DE55}"/>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61EF2979-DAB9-42DA-8528-2915AEBB95B1}"/>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E72F41EC-42F7-4298-8FAB-8EA975BA614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DA7F9091-1AD7-4B8C-B441-74AE68C3D104}"/>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523423C2-9A1F-4E32-85A3-1A06901775FC}"/>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48141FD1-08EE-4D01-8835-1902A01EB246}"/>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3A7CCA91-85C4-46A7-9405-6B64CFC6C33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18DB3003-663E-480B-B8A7-80EBC7CEA6B5}"/>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C40D5C8C-DEC7-4D0F-9DCD-0538CC2C050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28485</xdr:rowOff>
    </xdr:from>
    <xdr:to>
      <xdr:col>54</xdr:col>
      <xdr:colOff>189865</xdr:colOff>
      <xdr:row>64</xdr:row>
      <xdr:rowOff>74783</xdr:rowOff>
    </xdr:to>
    <xdr:cxnSp macro="">
      <xdr:nvCxnSpPr>
        <xdr:cNvPr id="230" name="直線コネクタ 229">
          <a:extLst>
            <a:ext uri="{FF2B5EF4-FFF2-40B4-BE49-F238E27FC236}">
              <a16:creationId xmlns:a16="http://schemas.microsoft.com/office/drawing/2014/main" id="{895ACB80-5BA1-423D-B939-386B5E16E112}"/>
            </a:ext>
          </a:extLst>
        </xdr:cNvPr>
        <xdr:cNvCxnSpPr/>
      </xdr:nvCxnSpPr>
      <xdr:spPr>
        <a:xfrm flipV="1">
          <a:off x="10476865" y="9629685"/>
          <a:ext cx="0" cy="1417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78610</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27B53318-60A2-4232-823E-AA88F31AF3FA}"/>
            </a:ext>
          </a:extLst>
        </xdr:cNvPr>
        <xdr:cNvSpPr txBox="1"/>
      </xdr:nvSpPr>
      <xdr:spPr>
        <a:xfrm>
          <a:off x="10515600" y="1105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74783</xdr:rowOff>
    </xdr:from>
    <xdr:to>
      <xdr:col>55</xdr:col>
      <xdr:colOff>88900</xdr:colOff>
      <xdr:row>64</xdr:row>
      <xdr:rowOff>74783</xdr:rowOff>
    </xdr:to>
    <xdr:cxnSp macro="">
      <xdr:nvCxnSpPr>
        <xdr:cNvPr id="232" name="直線コネクタ 231">
          <a:extLst>
            <a:ext uri="{FF2B5EF4-FFF2-40B4-BE49-F238E27FC236}">
              <a16:creationId xmlns:a16="http://schemas.microsoft.com/office/drawing/2014/main" id="{340E2220-6179-4AF4-85C2-8D09F61FF090}"/>
            </a:ext>
          </a:extLst>
        </xdr:cNvPr>
        <xdr:cNvCxnSpPr/>
      </xdr:nvCxnSpPr>
      <xdr:spPr>
        <a:xfrm>
          <a:off x="10388600" y="1104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146612</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3CA04AC1-74DF-401B-BADE-0C4EE5FE8886}"/>
            </a:ext>
          </a:extLst>
        </xdr:cNvPr>
        <xdr:cNvSpPr txBox="1"/>
      </xdr:nvSpPr>
      <xdr:spPr>
        <a:xfrm>
          <a:off x="10515600" y="94049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28485</xdr:rowOff>
    </xdr:from>
    <xdr:to>
      <xdr:col>55</xdr:col>
      <xdr:colOff>88900</xdr:colOff>
      <xdr:row>56</xdr:row>
      <xdr:rowOff>28485</xdr:rowOff>
    </xdr:to>
    <xdr:cxnSp macro="">
      <xdr:nvCxnSpPr>
        <xdr:cNvPr id="234" name="直線コネクタ 233">
          <a:extLst>
            <a:ext uri="{FF2B5EF4-FFF2-40B4-BE49-F238E27FC236}">
              <a16:creationId xmlns:a16="http://schemas.microsoft.com/office/drawing/2014/main" id="{8A635F51-22E7-40B0-9743-BEA79F8C300D}"/>
            </a:ext>
          </a:extLst>
        </xdr:cNvPr>
        <xdr:cNvCxnSpPr/>
      </xdr:nvCxnSpPr>
      <xdr:spPr>
        <a:xfrm>
          <a:off x="10388600" y="962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16436</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C716A260-D1E6-4DCF-9B5D-6E6DAE6BCA66}"/>
            </a:ext>
          </a:extLst>
        </xdr:cNvPr>
        <xdr:cNvSpPr txBox="1"/>
      </xdr:nvSpPr>
      <xdr:spPr>
        <a:xfrm>
          <a:off x="10515600" y="10646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165009</xdr:rowOff>
    </xdr:from>
    <xdr:to>
      <xdr:col>55</xdr:col>
      <xdr:colOff>50800</xdr:colOff>
      <xdr:row>63</xdr:row>
      <xdr:rowOff>95159</xdr:rowOff>
    </xdr:to>
    <xdr:sp macro="" textlink="">
      <xdr:nvSpPr>
        <xdr:cNvPr id="236" name="フローチャート: 判断 235">
          <a:extLst>
            <a:ext uri="{FF2B5EF4-FFF2-40B4-BE49-F238E27FC236}">
              <a16:creationId xmlns:a16="http://schemas.microsoft.com/office/drawing/2014/main" id="{6986C80F-1F92-4782-A4E1-28398FB7709A}"/>
            </a:ext>
          </a:extLst>
        </xdr:cNvPr>
        <xdr:cNvSpPr/>
      </xdr:nvSpPr>
      <xdr:spPr>
        <a:xfrm>
          <a:off x="10426700" y="1079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160336</xdr:rowOff>
    </xdr:from>
    <xdr:to>
      <xdr:col>50</xdr:col>
      <xdr:colOff>165100</xdr:colOff>
      <xdr:row>63</xdr:row>
      <xdr:rowOff>90486</xdr:rowOff>
    </xdr:to>
    <xdr:sp macro="" textlink="">
      <xdr:nvSpPr>
        <xdr:cNvPr id="237" name="フローチャート: 判断 236">
          <a:extLst>
            <a:ext uri="{FF2B5EF4-FFF2-40B4-BE49-F238E27FC236}">
              <a16:creationId xmlns:a16="http://schemas.microsoft.com/office/drawing/2014/main" id="{F3E8F34C-D950-4278-AF00-9FD5DF9283B9}"/>
            </a:ext>
          </a:extLst>
        </xdr:cNvPr>
        <xdr:cNvSpPr/>
      </xdr:nvSpPr>
      <xdr:spPr>
        <a:xfrm>
          <a:off x="9588500" y="1079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109991</xdr:rowOff>
    </xdr:from>
    <xdr:to>
      <xdr:col>46</xdr:col>
      <xdr:colOff>38100</xdr:colOff>
      <xdr:row>63</xdr:row>
      <xdr:rowOff>40141</xdr:rowOff>
    </xdr:to>
    <xdr:sp macro="" textlink="">
      <xdr:nvSpPr>
        <xdr:cNvPr id="238" name="フローチャート: 判断 237">
          <a:extLst>
            <a:ext uri="{FF2B5EF4-FFF2-40B4-BE49-F238E27FC236}">
              <a16:creationId xmlns:a16="http://schemas.microsoft.com/office/drawing/2014/main" id="{AC9D53F4-C426-429C-8738-3766E8388121}"/>
            </a:ext>
          </a:extLst>
        </xdr:cNvPr>
        <xdr:cNvSpPr/>
      </xdr:nvSpPr>
      <xdr:spPr>
        <a:xfrm>
          <a:off x="8699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124426</xdr:rowOff>
    </xdr:from>
    <xdr:to>
      <xdr:col>41</xdr:col>
      <xdr:colOff>101600</xdr:colOff>
      <xdr:row>63</xdr:row>
      <xdr:rowOff>54576</xdr:rowOff>
    </xdr:to>
    <xdr:sp macro="" textlink="">
      <xdr:nvSpPr>
        <xdr:cNvPr id="239" name="フローチャート: 判断 238">
          <a:extLst>
            <a:ext uri="{FF2B5EF4-FFF2-40B4-BE49-F238E27FC236}">
              <a16:creationId xmlns:a16="http://schemas.microsoft.com/office/drawing/2014/main" id="{765E3A0F-1ADA-48E5-A935-790165557140}"/>
            </a:ext>
          </a:extLst>
        </xdr:cNvPr>
        <xdr:cNvSpPr/>
      </xdr:nvSpPr>
      <xdr:spPr>
        <a:xfrm>
          <a:off x="7810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40" name="フローチャート: 判断 239">
          <a:extLst>
            <a:ext uri="{FF2B5EF4-FFF2-40B4-BE49-F238E27FC236}">
              <a16:creationId xmlns:a16="http://schemas.microsoft.com/office/drawing/2014/main" id="{F05BDED3-5E1F-4B5E-AF56-C85EF3E52EB4}"/>
            </a:ext>
          </a:extLst>
        </xdr:cNvPr>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970F6A58-B20D-45BD-9A1B-029E98548CC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E098ED77-7D3D-48EA-9A58-D0B30D59E67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C34BA5E2-B633-4411-8324-F0F7353A74D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46B1CB9-FEB6-449D-B43D-2025F435A49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7C21CC6F-FCBF-487D-8094-6FD74991E28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105560</xdr:rowOff>
    </xdr:from>
    <xdr:to>
      <xdr:col>55</xdr:col>
      <xdr:colOff>50800</xdr:colOff>
      <xdr:row>64</xdr:row>
      <xdr:rowOff>35710</xdr:rowOff>
    </xdr:to>
    <xdr:sp macro="" textlink="">
      <xdr:nvSpPr>
        <xdr:cNvPr id="246" name="楕円 245">
          <a:extLst>
            <a:ext uri="{FF2B5EF4-FFF2-40B4-BE49-F238E27FC236}">
              <a16:creationId xmlns:a16="http://schemas.microsoft.com/office/drawing/2014/main" id="{7A294108-1718-4E26-96A1-BE26000B6786}"/>
            </a:ext>
          </a:extLst>
        </xdr:cNvPr>
        <xdr:cNvSpPr/>
      </xdr:nvSpPr>
      <xdr:spPr>
        <a:xfrm>
          <a:off x="10426700" y="1090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20487</xdr:rowOff>
    </xdr:from>
    <xdr:ext cx="534377" cy="259045"/>
    <xdr:sp macro="" textlink="">
      <xdr:nvSpPr>
        <xdr:cNvPr id="247" name="【橋りょう・トンネル】&#10;一人当たり有形固定資産（償却資産）額該当値テキスト">
          <a:extLst>
            <a:ext uri="{FF2B5EF4-FFF2-40B4-BE49-F238E27FC236}">
              <a16:creationId xmlns:a16="http://schemas.microsoft.com/office/drawing/2014/main" id="{84339A79-F8A0-4DC7-89FE-7B2D3E523F55}"/>
            </a:ext>
          </a:extLst>
        </xdr:cNvPr>
        <xdr:cNvSpPr txBox="1"/>
      </xdr:nvSpPr>
      <xdr:spPr>
        <a:xfrm>
          <a:off x="10515600" y="1082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105959</xdr:rowOff>
    </xdr:from>
    <xdr:to>
      <xdr:col>50</xdr:col>
      <xdr:colOff>165100</xdr:colOff>
      <xdr:row>64</xdr:row>
      <xdr:rowOff>36109</xdr:rowOff>
    </xdr:to>
    <xdr:sp macro="" textlink="">
      <xdr:nvSpPr>
        <xdr:cNvPr id="248" name="楕円 247">
          <a:extLst>
            <a:ext uri="{FF2B5EF4-FFF2-40B4-BE49-F238E27FC236}">
              <a16:creationId xmlns:a16="http://schemas.microsoft.com/office/drawing/2014/main" id="{F783D42C-056D-42C4-AA2F-FC72719A6417}"/>
            </a:ext>
          </a:extLst>
        </xdr:cNvPr>
        <xdr:cNvSpPr/>
      </xdr:nvSpPr>
      <xdr:spPr>
        <a:xfrm>
          <a:off x="9588500" y="1090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156360</xdr:rowOff>
    </xdr:from>
    <xdr:to>
      <xdr:col>55</xdr:col>
      <xdr:colOff>0</xdr:colOff>
      <xdr:row>63</xdr:row>
      <xdr:rowOff>156759</xdr:rowOff>
    </xdr:to>
    <xdr:cxnSp macro="">
      <xdr:nvCxnSpPr>
        <xdr:cNvPr id="249" name="直線コネクタ 248">
          <a:extLst>
            <a:ext uri="{FF2B5EF4-FFF2-40B4-BE49-F238E27FC236}">
              <a16:creationId xmlns:a16="http://schemas.microsoft.com/office/drawing/2014/main" id="{96D6F5EA-62FE-45D3-8B73-5DAFD0330AD1}"/>
            </a:ext>
          </a:extLst>
        </xdr:cNvPr>
        <xdr:cNvCxnSpPr/>
      </xdr:nvCxnSpPr>
      <xdr:spPr>
        <a:xfrm flipV="1">
          <a:off x="9639300" y="10957710"/>
          <a:ext cx="838200" cy="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106153</xdr:rowOff>
    </xdr:from>
    <xdr:to>
      <xdr:col>46</xdr:col>
      <xdr:colOff>38100</xdr:colOff>
      <xdr:row>64</xdr:row>
      <xdr:rowOff>36303</xdr:rowOff>
    </xdr:to>
    <xdr:sp macro="" textlink="">
      <xdr:nvSpPr>
        <xdr:cNvPr id="250" name="楕円 249">
          <a:extLst>
            <a:ext uri="{FF2B5EF4-FFF2-40B4-BE49-F238E27FC236}">
              <a16:creationId xmlns:a16="http://schemas.microsoft.com/office/drawing/2014/main" id="{9517B016-789D-404F-B022-9D80300952AE}"/>
            </a:ext>
          </a:extLst>
        </xdr:cNvPr>
        <xdr:cNvSpPr/>
      </xdr:nvSpPr>
      <xdr:spPr>
        <a:xfrm>
          <a:off x="8699500" y="1090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156759</xdr:rowOff>
    </xdr:from>
    <xdr:to>
      <xdr:col>50</xdr:col>
      <xdr:colOff>114300</xdr:colOff>
      <xdr:row>63</xdr:row>
      <xdr:rowOff>156953</xdr:rowOff>
    </xdr:to>
    <xdr:cxnSp macro="">
      <xdr:nvCxnSpPr>
        <xdr:cNvPr id="251" name="直線コネクタ 250">
          <a:extLst>
            <a:ext uri="{FF2B5EF4-FFF2-40B4-BE49-F238E27FC236}">
              <a16:creationId xmlns:a16="http://schemas.microsoft.com/office/drawing/2014/main" id="{0DACFA3E-967A-4352-A22E-84D78E9C3A18}"/>
            </a:ext>
          </a:extLst>
        </xdr:cNvPr>
        <xdr:cNvCxnSpPr/>
      </xdr:nvCxnSpPr>
      <xdr:spPr>
        <a:xfrm flipV="1">
          <a:off x="8750300" y="10958109"/>
          <a:ext cx="889000" cy="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106729</xdr:rowOff>
    </xdr:from>
    <xdr:to>
      <xdr:col>41</xdr:col>
      <xdr:colOff>101600</xdr:colOff>
      <xdr:row>64</xdr:row>
      <xdr:rowOff>36879</xdr:rowOff>
    </xdr:to>
    <xdr:sp macro="" textlink="">
      <xdr:nvSpPr>
        <xdr:cNvPr id="252" name="楕円 251">
          <a:extLst>
            <a:ext uri="{FF2B5EF4-FFF2-40B4-BE49-F238E27FC236}">
              <a16:creationId xmlns:a16="http://schemas.microsoft.com/office/drawing/2014/main" id="{9AB7723B-2E97-4B7A-8F0F-5A15DE01ACD7}"/>
            </a:ext>
          </a:extLst>
        </xdr:cNvPr>
        <xdr:cNvSpPr/>
      </xdr:nvSpPr>
      <xdr:spPr>
        <a:xfrm>
          <a:off x="7810500" y="1090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156953</xdr:rowOff>
    </xdr:from>
    <xdr:to>
      <xdr:col>45</xdr:col>
      <xdr:colOff>177800</xdr:colOff>
      <xdr:row>63</xdr:row>
      <xdr:rowOff>157529</xdr:rowOff>
    </xdr:to>
    <xdr:cxnSp macro="">
      <xdr:nvCxnSpPr>
        <xdr:cNvPr id="253" name="直線コネクタ 252">
          <a:extLst>
            <a:ext uri="{FF2B5EF4-FFF2-40B4-BE49-F238E27FC236}">
              <a16:creationId xmlns:a16="http://schemas.microsoft.com/office/drawing/2014/main" id="{C37E8398-7D85-4207-933D-22366A523414}"/>
            </a:ext>
          </a:extLst>
        </xdr:cNvPr>
        <xdr:cNvCxnSpPr/>
      </xdr:nvCxnSpPr>
      <xdr:spPr>
        <a:xfrm flipV="1">
          <a:off x="7861300" y="10958303"/>
          <a:ext cx="889000" cy="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109167</xdr:rowOff>
    </xdr:from>
    <xdr:to>
      <xdr:col>36</xdr:col>
      <xdr:colOff>165100</xdr:colOff>
      <xdr:row>64</xdr:row>
      <xdr:rowOff>39317</xdr:rowOff>
    </xdr:to>
    <xdr:sp macro="" textlink="">
      <xdr:nvSpPr>
        <xdr:cNvPr id="254" name="楕円 253">
          <a:extLst>
            <a:ext uri="{FF2B5EF4-FFF2-40B4-BE49-F238E27FC236}">
              <a16:creationId xmlns:a16="http://schemas.microsoft.com/office/drawing/2014/main" id="{4D6B2FE4-434A-4A6A-9616-BC47F6A608B5}"/>
            </a:ext>
          </a:extLst>
        </xdr:cNvPr>
        <xdr:cNvSpPr/>
      </xdr:nvSpPr>
      <xdr:spPr>
        <a:xfrm>
          <a:off x="6921500" y="1091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157529</xdr:rowOff>
    </xdr:from>
    <xdr:to>
      <xdr:col>41</xdr:col>
      <xdr:colOff>50800</xdr:colOff>
      <xdr:row>63</xdr:row>
      <xdr:rowOff>159967</xdr:rowOff>
    </xdr:to>
    <xdr:cxnSp macro="">
      <xdr:nvCxnSpPr>
        <xdr:cNvPr id="255" name="直線コネクタ 254">
          <a:extLst>
            <a:ext uri="{FF2B5EF4-FFF2-40B4-BE49-F238E27FC236}">
              <a16:creationId xmlns:a16="http://schemas.microsoft.com/office/drawing/2014/main" id="{4A59913B-04B7-4DD9-A2BF-791FC10A2BB6}"/>
            </a:ext>
          </a:extLst>
        </xdr:cNvPr>
        <xdr:cNvCxnSpPr/>
      </xdr:nvCxnSpPr>
      <xdr:spPr>
        <a:xfrm flipV="1">
          <a:off x="6972300" y="10958879"/>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107013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8034DB3D-C6FD-4A82-BFC0-0E718D99D015}"/>
            </a:ext>
          </a:extLst>
        </xdr:cNvPr>
        <xdr:cNvSpPr txBox="1"/>
      </xdr:nvSpPr>
      <xdr:spPr>
        <a:xfrm>
          <a:off x="9327095" y="1056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56668</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970DB9E2-0D30-42EF-B54A-5777B5B1E736}"/>
            </a:ext>
          </a:extLst>
        </xdr:cNvPr>
        <xdr:cNvSpPr txBox="1"/>
      </xdr:nvSpPr>
      <xdr:spPr>
        <a:xfrm>
          <a:off x="84507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71103</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F0130122-9550-4648-9F54-4B210E1BACE5}"/>
            </a:ext>
          </a:extLst>
        </xdr:cNvPr>
        <xdr:cNvSpPr txBox="1"/>
      </xdr:nvSpPr>
      <xdr:spPr>
        <a:xfrm>
          <a:off x="7561795" y="10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72407</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FA313104-D34C-411E-BF69-D69681234740}"/>
            </a:ext>
          </a:extLst>
        </xdr:cNvPr>
        <xdr:cNvSpPr txBox="1"/>
      </xdr:nvSpPr>
      <xdr:spPr>
        <a:xfrm>
          <a:off x="6672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27236</xdr:rowOff>
    </xdr:from>
    <xdr:ext cx="534377" cy="259045"/>
    <xdr:sp macro="" textlink="">
      <xdr:nvSpPr>
        <xdr:cNvPr id="260" name="n_1mainValue【橋りょう・トンネル】&#10;一人当たり有形固定資産（償却資産）額">
          <a:extLst>
            <a:ext uri="{FF2B5EF4-FFF2-40B4-BE49-F238E27FC236}">
              <a16:creationId xmlns:a16="http://schemas.microsoft.com/office/drawing/2014/main" id="{F54B964B-F24A-4893-A085-BE047FEC311A}"/>
            </a:ext>
          </a:extLst>
        </xdr:cNvPr>
        <xdr:cNvSpPr txBox="1"/>
      </xdr:nvSpPr>
      <xdr:spPr>
        <a:xfrm>
          <a:off x="9359411" y="1100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27430</xdr:rowOff>
    </xdr:from>
    <xdr:ext cx="534377" cy="259045"/>
    <xdr:sp macro="" textlink="">
      <xdr:nvSpPr>
        <xdr:cNvPr id="261" name="n_2mainValue【橋りょう・トンネル】&#10;一人当たり有形固定資産（償却資産）額">
          <a:extLst>
            <a:ext uri="{FF2B5EF4-FFF2-40B4-BE49-F238E27FC236}">
              <a16:creationId xmlns:a16="http://schemas.microsoft.com/office/drawing/2014/main" id="{F1D7B945-3A14-4FE0-98E9-B65801466F86}"/>
            </a:ext>
          </a:extLst>
        </xdr:cNvPr>
        <xdr:cNvSpPr txBox="1"/>
      </xdr:nvSpPr>
      <xdr:spPr>
        <a:xfrm>
          <a:off x="8483111" y="1100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28006</xdr:rowOff>
    </xdr:from>
    <xdr:ext cx="534377" cy="259045"/>
    <xdr:sp macro="" textlink="">
      <xdr:nvSpPr>
        <xdr:cNvPr id="262" name="n_3mainValue【橋りょう・トンネル】&#10;一人当たり有形固定資産（償却資産）額">
          <a:extLst>
            <a:ext uri="{FF2B5EF4-FFF2-40B4-BE49-F238E27FC236}">
              <a16:creationId xmlns:a16="http://schemas.microsoft.com/office/drawing/2014/main" id="{BCB568BB-06A2-4230-BFAA-859C42C31644}"/>
            </a:ext>
          </a:extLst>
        </xdr:cNvPr>
        <xdr:cNvSpPr txBox="1"/>
      </xdr:nvSpPr>
      <xdr:spPr>
        <a:xfrm>
          <a:off x="7594111" y="1100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30444</xdr:rowOff>
    </xdr:from>
    <xdr:ext cx="534377" cy="259045"/>
    <xdr:sp macro="" textlink="">
      <xdr:nvSpPr>
        <xdr:cNvPr id="263" name="n_4mainValue【橋りょう・トンネル】&#10;一人当たり有形固定資産（償却資産）額">
          <a:extLst>
            <a:ext uri="{FF2B5EF4-FFF2-40B4-BE49-F238E27FC236}">
              <a16:creationId xmlns:a16="http://schemas.microsoft.com/office/drawing/2014/main" id="{2A79C515-8BD9-4BFF-A79F-90F4800602E7}"/>
            </a:ext>
          </a:extLst>
        </xdr:cNvPr>
        <xdr:cNvSpPr txBox="1"/>
      </xdr:nvSpPr>
      <xdr:spPr>
        <a:xfrm>
          <a:off x="6705111" y="1100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C7D67967-37E7-4A88-9F1B-06B92B96A3E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25D761A3-03DA-4B43-823E-71701B778A4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83545957-44F5-4425-ADE9-058C0FCD31B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6740F707-2A68-4E94-A036-1E9B4013BA9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B173B566-8C3D-40DC-96B8-CA5C45021D8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9F6ADC13-98FB-442B-9FB2-057325AE1C3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88FFA877-47EA-4E34-BE19-8A36DB329DF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E07FFF2E-8CC1-49F3-9B8C-1CFEED4722F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25EFDD76-9FB8-4DD3-9950-F3266724A63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8F9C7F34-4984-449B-998B-06C1F45308C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E85DB211-0234-4B2D-B5C9-D8B4E03F6E4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D10FBEB8-096D-4572-9B4F-C328FCC20DB8}"/>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DE72C397-CF90-45BF-AC2D-04E01CA112F4}"/>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D6B3D997-B33F-470B-99CB-15FBA8E7FCE7}"/>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D990EADD-85D5-470E-AB88-FC8B03B60C8B}"/>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36EBF8C9-A608-4236-89D7-C42311D21906}"/>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8C8D7B68-89AF-4B26-8D9B-6040B34982E7}"/>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19A89B92-BD84-4D85-BE97-6594D8DD0125}"/>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18F9B3E8-08FF-4DEF-A1D4-1CD14E17ADA8}"/>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1C4B86E2-91D2-4CE5-B01A-76991844A89A}"/>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9BF33C40-DB99-4AF4-9D60-71982C16941F}"/>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103EE63B-8B89-4F79-A29D-55911E3C121D}"/>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17ED9B12-3C61-47FC-A446-0EBC875C3C83}"/>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C511E5F-D005-4C8E-8827-54224813643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8CC2EEE1-2493-4FCD-95F6-135459FE874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154032</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C24C1002-DAB5-4B59-8380-76D53B73F870}"/>
            </a:ext>
          </a:extLst>
        </xdr:cNvPr>
        <xdr:cNvCxnSpPr/>
      </xdr:nvCxnSpPr>
      <xdr:spPr>
        <a:xfrm flipV="1">
          <a:off x="4634865" y="13355682"/>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43589992-8FA1-4C59-A463-B4E0E6975619}"/>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02BADFA3-9890-4E06-AA3F-B51C81A7F482}"/>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100709</xdr:rowOff>
    </xdr:from>
    <xdr:ext cx="340478" cy="259045"/>
    <xdr:sp macro="" textlink="">
      <xdr:nvSpPr>
        <xdr:cNvPr id="292" name="【公営住宅】&#10;有形固定資産減価償却率最大値テキスト">
          <a:extLst>
            <a:ext uri="{FF2B5EF4-FFF2-40B4-BE49-F238E27FC236}">
              <a16:creationId xmlns:a16="http://schemas.microsoft.com/office/drawing/2014/main" id="{1981A0CD-CAD4-4ECE-8408-B4012329081C}"/>
            </a:ext>
          </a:extLst>
        </xdr:cNvPr>
        <xdr:cNvSpPr txBox="1"/>
      </xdr:nvSpPr>
      <xdr:spPr>
        <a:xfrm>
          <a:off x="4673600" y="131309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154032</xdr:rowOff>
    </xdr:from>
    <xdr:to>
      <xdr:col>24</xdr:col>
      <xdr:colOff>152400</xdr:colOff>
      <xdr:row>77</xdr:row>
      <xdr:rowOff>154032</xdr:rowOff>
    </xdr:to>
    <xdr:cxnSp macro="">
      <xdr:nvCxnSpPr>
        <xdr:cNvPr id="293" name="直線コネクタ 292">
          <a:extLst>
            <a:ext uri="{FF2B5EF4-FFF2-40B4-BE49-F238E27FC236}">
              <a16:creationId xmlns:a16="http://schemas.microsoft.com/office/drawing/2014/main" id="{B272FD28-A6B2-403B-BE6F-1F0015E46DC4}"/>
            </a:ext>
          </a:extLst>
        </xdr:cNvPr>
        <xdr:cNvCxnSpPr/>
      </xdr:nvCxnSpPr>
      <xdr:spPr>
        <a:xfrm>
          <a:off x="4546600" y="133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133911</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DF81FEE9-BBFA-4650-A083-0FF30B0E8299}"/>
            </a:ext>
          </a:extLst>
        </xdr:cNvPr>
        <xdr:cNvSpPr txBox="1"/>
      </xdr:nvSpPr>
      <xdr:spPr>
        <a:xfrm>
          <a:off x="4673600" y="1419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155484</xdr:rowOff>
    </xdr:from>
    <xdr:to>
      <xdr:col>24</xdr:col>
      <xdr:colOff>114300</xdr:colOff>
      <xdr:row>83</xdr:row>
      <xdr:rowOff>85634</xdr:rowOff>
    </xdr:to>
    <xdr:sp macro="" textlink="">
      <xdr:nvSpPr>
        <xdr:cNvPr id="295" name="フローチャート: 判断 294">
          <a:extLst>
            <a:ext uri="{FF2B5EF4-FFF2-40B4-BE49-F238E27FC236}">
              <a16:creationId xmlns:a16="http://schemas.microsoft.com/office/drawing/2014/main" id="{368A4DD8-E32F-43DB-9835-4877B36C7F6E}"/>
            </a:ext>
          </a:extLst>
        </xdr:cNvPr>
        <xdr:cNvSpPr/>
      </xdr:nvSpPr>
      <xdr:spPr>
        <a:xfrm>
          <a:off x="45847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41184</xdr:rowOff>
    </xdr:from>
    <xdr:to>
      <xdr:col>20</xdr:col>
      <xdr:colOff>38100</xdr:colOff>
      <xdr:row>83</xdr:row>
      <xdr:rowOff>142784</xdr:rowOff>
    </xdr:to>
    <xdr:sp macro="" textlink="">
      <xdr:nvSpPr>
        <xdr:cNvPr id="296" name="フローチャート: 判断 295">
          <a:extLst>
            <a:ext uri="{FF2B5EF4-FFF2-40B4-BE49-F238E27FC236}">
              <a16:creationId xmlns:a16="http://schemas.microsoft.com/office/drawing/2014/main" id="{3997D9B4-6A41-4BAE-894F-1D75BCCD481D}"/>
            </a:ext>
          </a:extLst>
        </xdr:cNvPr>
        <xdr:cNvSpPr/>
      </xdr:nvSpPr>
      <xdr:spPr>
        <a:xfrm>
          <a:off x="3746500" y="1427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97" name="フローチャート: 判断 296">
          <a:extLst>
            <a:ext uri="{FF2B5EF4-FFF2-40B4-BE49-F238E27FC236}">
              <a16:creationId xmlns:a16="http://schemas.microsoft.com/office/drawing/2014/main" id="{68C9B281-FAC8-46AE-9581-BE03A14F013B}"/>
            </a:ext>
          </a:extLst>
        </xdr:cNvPr>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36286</xdr:rowOff>
    </xdr:from>
    <xdr:to>
      <xdr:col>10</xdr:col>
      <xdr:colOff>165100</xdr:colOff>
      <xdr:row>83</xdr:row>
      <xdr:rowOff>137886</xdr:rowOff>
    </xdr:to>
    <xdr:sp macro="" textlink="">
      <xdr:nvSpPr>
        <xdr:cNvPr id="298" name="フローチャート: 判断 297">
          <a:extLst>
            <a:ext uri="{FF2B5EF4-FFF2-40B4-BE49-F238E27FC236}">
              <a16:creationId xmlns:a16="http://schemas.microsoft.com/office/drawing/2014/main" id="{F4B47128-784C-4663-80C7-1BDA5832FA06}"/>
            </a:ext>
          </a:extLst>
        </xdr:cNvPr>
        <xdr:cNvSpPr/>
      </xdr:nvSpPr>
      <xdr:spPr>
        <a:xfrm>
          <a:off x="1968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135889</xdr:rowOff>
    </xdr:from>
    <xdr:to>
      <xdr:col>6</xdr:col>
      <xdr:colOff>38100</xdr:colOff>
      <xdr:row>83</xdr:row>
      <xdr:rowOff>66039</xdr:rowOff>
    </xdr:to>
    <xdr:sp macro="" textlink="">
      <xdr:nvSpPr>
        <xdr:cNvPr id="299" name="フローチャート: 判断 298">
          <a:extLst>
            <a:ext uri="{FF2B5EF4-FFF2-40B4-BE49-F238E27FC236}">
              <a16:creationId xmlns:a16="http://schemas.microsoft.com/office/drawing/2014/main" id="{35EA43D4-4659-4935-928B-BAAF6F8BB5D4}"/>
            </a:ext>
          </a:extLst>
        </xdr:cNvPr>
        <xdr:cNvSpPr/>
      </xdr:nvSpPr>
      <xdr:spPr>
        <a:xfrm>
          <a:off x="1079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7171AEDB-E42B-46F2-A591-D3538670CF4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14377E89-FA49-40B7-A4EB-4641E800497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3C2498D1-AEDE-47A2-A3D7-B5F680250D4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6CACA3E5-1A83-4245-8C8B-B2C564D9427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3E22833C-3032-4319-A209-728D1AF11AF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82006</xdr:rowOff>
    </xdr:from>
    <xdr:to>
      <xdr:col>24</xdr:col>
      <xdr:colOff>114300</xdr:colOff>
      <xdr:row>81</xdr:row>
      <xdr:rowOff>12156</xdr:rowOff>
    </xdr:to>
    <xdr:sp macro="" textlink="">
      <xdr:nvSpPr>
        <xdr:cNvPr id="305" name="楕円 304">
          <a:extLst>
            <a:ext uri="{FF2B5EF4-FFF2-40B4-BE49-F238E27FC236}">
              <a16:creationId xmlns:a16="http://schemas.microsoft.com/office/drawing/2014/main" id="{75A049D1-3B9B-419B-A33E-36FC328B8953}"/>
            </a:ext>
          </a:extLst>
        </xdr:cNvPr>
        <xdr:cNvSpPr/>
      </xdr:nvSpPr>
      <xdr:spPr>
        <a:xfrm>
          <a:off x="4584700" y="1379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104883</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3F5721DB-D2C2-476B-AE62-E14CF5B9665D}"/>
            </a:ext>
          </a:extLst>
        </xdr:cNvPr>
        <xdr:cNvSpPr txBox="1"/>
      </xdr:nvSpPr>
      <xdr:spPr>
        <a:xfrm>
          <a:off x="4673600" y="1364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75474</xdr:rowOff>
    </xdr:from>
    <xdr:to>
      <xdr:col>20</xdr:col>
      <xdr:colOff>38100</xdr:colOff>
      <xdr:row>81</xdr:row>
      <xdr:rowOff>5624</xdr:rowOff>
    </xdr:to>
    <xdr:sp macro="" textlink="">
      <xdr:nvSpPr>
        <xdr:cNvPr id="307" name="楕円 306">
          <a:extLst>
            <a:ext uri="{FF2B5EF4-FFF2-40B4-BE49-F238E27FC236}">
              <a16:creationId xmlns:a16="http://schemas.microsoft.com/office/drawing/2014/main" id="{025D3F38-1B9D-4535-BB71-2C9F92D5AB64}"/>
            </a:ext>
          </a:extLst>
        </xdr:cNvPr>
        <xdr:cNvSpPr/>
      </xdr:nvSpPr>
      <xdr:spPr>
        <a:xfrm>
          <a:off x="3746500" y="1379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126274</xdr:rowOff>
    </xdr:from>
    <xdr:to>
      <xdr:col>24</xdr:col>
      <xdr:colOff>63500</xdr:colOff>
      <xdr:row>80</xdr:row>
      <xdr:rowOff>132806</xdr:rowOff>
    </xdr:to>
    <xdr:cxnSp macro="">
      <xdr:nvCxnSpPr>
        <xdr:cNvPr id="308" name="直線コネクタ 307">
          <a:extLst>
            <a:ext uri="{FF2B5EF4-FFF2-40B4-BE49-F238E27FC236}">
              <a16:creationId xmlns:a16="http://schemas.microsoft.com/office/drawing/2014/main" id="{4D4E80AE-39F7-4583-8CF2-1F5615B489F0}"/>
            </a:ext>
          </a:extLst>
        </xdr:cNvPr>
        <xdr:cNvCxnSpPr/>
      </xdr:nvCxnSpPr>
      <xdr:spPr>
        <a:xfrm>
          <a:off x="3797300" y="1384227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26488</xdr:rowOff>
    </xdr:from>
    <xdr:to>
      <xdr:col>15</xdr:col>
      <xdr:colOff>101600</xdr:colOff>
      <xdr:row>80</xdr:row>
      <xdr:rowOff>128088</xdr:rowOff>
    </xdr:to>
    <xdr:sp macro="" textlink="">
      <xdr:nvSpPr>
        <xdr:cNvPr id="309" name="楕円 308">
          <a:extLst>
            <a:ext uri="{FF2B5EF4-FFF2-40B4-BE49-F238E27FC236}">
              <a16:creationId xmlns:a16="http://schemas.microsoft.com/office/drawing/2014/main" id="{FF68566F-88C7-43DE-94E5-A24A0163877B}"/>
            </a:ext>
          </a:extLst>
        </xdr:cNvPr>
        <xdr:cNvSpPr/>
      </xdr:nvSpPr>
      <xdr:spPr>
        <a:xfrm>
          <a:off x="2857500" y="1374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77288</xdr:rowOff>
    </xdr:from>
    <xdr:to>
      <xdr:col>19</xdr:col>
      <xdr:colOff>177800</xdr:colOff>
      <xdr:row>80</xdr:row>
      <xdr:rowOff>126274</xdr:rowOff>
    </xdr:to>
    <xdr:cxnSp macro="">
      <xdr:nvCxnSpPr>
        <xdr:cNvPr id="310" name="直線コネクタ 309">
          <a:extLst>
            <a:ext uri="{FF2B5EF4-FFF2-40B4-BE49-F238E27FC236}">
              <a16:creationId xmlns:a16="http://schemas.microsoft.com/office/drawing/2014/main" id="{DA2E65AC-A05B-401B-ABF4-A780730E3946}"/>
            </a:ext>
          </a:extLst>
        </xdr:cNvPr>
        <xdr:cNvCxnSpPr/>
      </xdr:nvCxnSpPr>
      <xdr:spPr>
        <a:xfrm>
          <a:off x="2908300" y="13793288"/>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150586</xdr:rowOff>
    </xdr:from>
    <xdr:to>
      <xdr:col>10</xdr:col>
      <xdr:colOff>165100</xdr:colOff>
      <xdr:row>80</xdr:row>
      <xdr:rowOff>80736</xdr:rowOff>
    </xdr:to>
    <xdr:sp macro="" textlink="">
      <xdr:nvSpPr>
        <xdr:cNvPr id="311" name="楕円 310">
          <a:extLst>
            <a:ext uri="{FF2B5EF4-FFF2-40B4-BE49-F238E27FC236}">
              <a16:creationId xmlns:a16="http://schemas.microsoft.com/office/drawing/2014/main" id="{51593B24-4D38-4E4B-8B13-5B5801FED1CB}"/>
            </a:ext>
          </a:extLst>
        </xdr:cNvPr>
        <xdr:cNvSpPr/>
      </xdr:nvSpPr>
      <xdr:spPr>
        <a:xfrm>
          <a:off x="1968500" y="1369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29936</xdr:rowOff>
    </xdr:from>
    <xdr:to>
      <xdr:col>15</xdr:col>
      <xdr:colOff>50800</xdr:colOff>
      <xdr:row>80</xdr:row>
      <xdr:rowOff>77288</xdr:rowOff>
    </xdr:to>
    <xdr:cxnSp macro="">
      <xdr:nvCxnSpPr>
        <xdr:cNvPr id="312" name="直線コネクタ 311">
          <a:extLst>
            <a:ext uri="{FF2B5EF4-FFF2-40B4-BE49-F238E27FC236}">
              <a16:creationId xmlns:a16="http://schemas.microsoft.com/office/drawing/2014/main" id="{389FD168-9419-44D2-995A-22B69C09F475}"/>
            </a:ext>
          </a:extLst>
        </xdr:cNvPr>
        <xdr:cNvCxnSpPr/>
      </xdr:nvCxnSpPr>
      <xdr:spPr>
        <a:xfrm>
          <a:off x="2019300" y="13745936"/>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99968</xdr:rowOff>
    </xdr:from>
    <xdr:to>
      <xdr:col>6</xdr:col>
      <xdr:colOff>38100</xdr:colOff>
      <xdr:row>80</xdr:row>
      <xdr:rowOff>30118</xdr:rowOff>
    </xdr:to>
    <xdr:sp macro="" textlink="">
      <xdr:nvSpPr>
        <xdr:cNvPr id="313" name="楕円 312">
          <a:extLst>
            <a:ext uri="{FF2B5EF4-FFF2-40B4-BE49-F238E27FC236}">
              <a16:creationId xmlns:a16="http://schemas.microsoft.com/office/drawing/2014/main" id="{55C76B58-990F-48A3-93E8-F93190ADD885}"/>
            </a:ext>
          </a:extLst>
        </xdr:cNvPr>
        <xdr:cNvSpPr/>
      </xdr:nvSpPr>
      <xdr:spPr>
        <a:xfrm>
          <a:off x="1079500" y="1364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150768</xdr:rowOff>
    </xdr:from>
    <xdr:to>
      <xdr:col>10</xdr:col>
      <xdr:colOff>114300</xdr:colOff>
      <xdr:row>80</xdr:row>
      <xdr:rowOff>29936</xdr:rowOff>
    </xdr:to>
    <xdr:cxnSp macro="">
      <xdr:nvCxnSpPr>
        <xdr:cNvPr id="314" name="直線コネクタ 313">
          <a:extLst>
            <a:ext uri="{FF2B5EF4-FFF2-40B4-BE49-F238E27FC236}">
              <a16:creationId xmlns:a16="http://schemas.microsoft.com/office/drawing/2014/main" id="{812741FA-5DB4-4BED-9D84-97187F53679F}"/>
            </a:ext>
          </a:extLst>
        </xdr:cNvPr>
        <xdr:cNvCxnSpPr/>
      </xdr:nvCxnSpPr>
      <xdr:spPr>
        <a:xfrm>
          <a:off x="1130300" y="13695318"/>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133911</xdr:rowOff>
    </xdr:from>
    <xdr:ext cx="405111" cy="259045"/>
    <xdr:sp macro="" textlink="">
      <xdr:nvSpPr>
        <xdr:cNvPr id="315" name="n_1aveValue【公営住宅】&#10;有形固定資産減価償却率">
          <a:extLst>
            <a:ext uri="{FF2B5EF4-FFF2-40B4-BE49-F238E27FC236}">
              <a16:creationId xmlns:a16="http://schemas.microsoft.com/office/drawing/2014/main" id="{699915CB-D188-4DAB-8ABE-123F7C2DC55D}"/>
            </a:ext>
          </a:extLst>
        </xdr:cNvPr>
        <xdr:cNvSpPr txBox="1"/>
      </xdr:nvSpPr>
      <xdr:spPr>
        <a:xfrm>
          <a:off x="3582044" y="1436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137177</xdr:rowOff>
    </xdr:from>
    <xdr:ext cx="405111" cy="259045"/>
    <xdr:sp macro="" textlink="">
      <xdr:nvSpPr>
        <xdr:cNvPr id="316" name="n_2aveValue【公営住宅】&#10;有形固定資産減価償却率">
          <a:extLst>
            <a:ext uri="{FF2B5EF4-FFF2-40B4-BE49-F238E27FC236}">
              <a16:creationId xmlns:a16="http://schemas.microsoft.com/office/drawing/2014/main" id="{0360FC61-A238-4108-941B-E38C641CCEB0}"/>
            </a:ext>
          </a:extLst>
        </xdr:cNvPr>
        <xdr:cNvSpPr txBox="1"/>
      </xdr:nvSpPr>
      <xdr:spPr>
        <a:xfrm>
          <a:off x="2705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129013</xdr:rowOff>
    </xdr:from>
    <xdr:ext cx="405111" cy="259045"/>
    <xdr:sp macro="" textlink="">
      <xdr:nvSpPr>
        <xdr:cNvPr id="317" name="n_3aveValue【公営住宅】&#10;有形固定資産減価償却率">
          <a:extLst>
            <a:ext uri="{FF2B5EF4-FFF2-40B4-BE49-F238E27FC236}">
              <a16:creationId xmlns:a16="http://schemas.microsoft.com/office/drawing/2014/main" id="{E171BD83-C342-4D8F-9972-9F2D9CF1E370}"/>
            </a:ext>
          </a:extLst>
        </xdr:cNvPr>
        <xdr:cNvSpPr txBox="1"/>
      </xdr:nvSpPr>
      <xdr:spPr>
        <a:xfrm>
          <a:off x="18167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57166</xdr:rowOff>
    </xdr:from>
    <xdr:ext cx="405111" cy="259045"/>
    <xdr:sp macro="" textlink="">
      <xdr:nvSpPr>
        <xdr:cNvPr id="318" name="n_4aveValue【公営住宅】&#10;有形固定資産減価償却率">
          <a:extLst>
            <a:ext uri="{FF2B5EF4-FFF2-40B4-BE49-F238E27FC236}">
              <a16:creationId xmlns:a16="http://schemas.microsoft.com/office/drawing/2014/main" id="{9A75291F-8827-40DF-8D90-DB34CEA96806}"/>
            </a:ext>
          </a:extLst>
        </xdr:cNvPr>
        <xdr:cNvSpPr txBox="1"/>
      </xdr:nvSpPr>
      <xdr:spPr>
        <a:xfrm>
          <a:off x="927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22151</xdr:rowOff>
    </xdr:from>
    <xdr:ext cx="405111" cy="259045"/>
    <xdr:sp macro="" textlink="">
      <xdr:nvSpPr>
        <xdr:cNvPr id="319" name="n_1mainValue【公営住宅】&#10;有形固定資産減価償却率">
          <a:extLst>
            <a:ext uri="{FF2B5EF4-FFF2-40B4-BE49-F238E27FC236}">
              <a16:creationId xmlns:a16="http://schemas.microsoft.com/office/drawing/2014/main" id="{427BBF34-34D7-47B8-B299-F8CED7485A5D}"/>
            </a:ext>
          </a:extLst>
        </xdr:cNvPr>
        <xdr:cNvSpPr txBox="1"/>
      </xdr:nvSpPr>
      <xdr:spPr>
        <a:xfrm>
          <a:off x="3582044" y="1356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144615</xdr:rowOff>
    </xdr:from>
    <xdr:ext cx="405111" cy="259045"/>
    <xdr:sp macro="" textlink="">
      <xdr:nvSpPr>
        <xdr:cNvPr id="320" name="n_2mainValue【公営住宅】&#10;有形固定資産減価償却率">
          <a:extLst>
            <a:ext uri="{FF2B5EF4-FFF2-40B4-BE49-F238E27FC236}">
              <a16:creationId xmlns:a16="http://schemas.microsoft.com/office/drawing/2014/main" id="{C11E11C9-48DC-4C05-953E-F94071AC4280}"/>
            </a:ext>
          </a:extLst>
        </xdr:cNvPr>
        <xdr:cNvSpPr txBox="1"/>
      </xdr:nvSpPr>
      <xdr:spPr>
        <a:xfrm>
          <a:off x="2705744" y="1351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97263</xdr:rowOff>
    </xdr:from>
    <xdr:ext cx="405111" cy="259045"/>
    <xdr:sp macro="" textlink="">
      <xdr:nvSpPr>
        <xdr:cNvPr id="321" name="n_3mainValue【公営住宅】&#10;有形固定資産減価償却率">
          <a:extLst>
            <a:ext uri="{FF2B5EF4-FFF2-40B4-BE49-F238E27FC236}">
              <a16:creationId xmlns:a16="http://schemas.microsoft.com/office/drawing/2014/main" id="{4E81B9CE-2BE9-4806-9135-3383D6F19089}"/>
            </a:ext>
          </a:extLst>
        </xdr:cNvPr>
        <xdr:cNvSpPr txBox="1"/>
      </xdr:nvSpPr>
      <xdr:spPr>
        <a:xfrm>
          <a:off x="1816744" y="1347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46645</xdr:rowOff>
    </xdr:from>
    <xdr:ext cx="405111" cy="259045"/>
    <xdr:sp macro="" textlink="">
      <xdr:nvSpPr>
        <xdr:cNvPr id="322" name="n_4mainValue【公営住宅】&#10;有形固定資産減価償却率">
          <a:extLst>
            <a:ext uri="{FF2B5EF4-FFF2-40B4-BE49-F238E27FC236}">
              <a16:creationId xmlns:a16="http://schemas.microsoft.com/office/drawing/2014/main" id="{55166146-A822-4604-8D9A-9FC440ABEBC6}"/>
            </a:ext>
          </a:extLst>
        </xdr:cNvPr>
        <xdr:cNvSpPr txBox="1"/>
      </xdr:nvSpPr>
      <xdr:spPr>
        <a:xfrm>
          <a:off x="927744" y="1341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A68AEB36-9A34-4DAB-AF9D-97C129AB8F4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290CF08-E1E1-4A46-B168-AEEAF5E0CC9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A2CACD19-C293-48A0-A8D7-A05F1AF524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47BAD76D-AD62-4FA6-95C8-F372ABE4DCE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C48396C-EFC5-481F-8544-EC34C975724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A636C47A-15A5-4176-B8A3-424AC30CFD0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FAA7C2A0-4A07-4EAB-AA1C-09BEF025F59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BF566978-4221-489B-9E9E-22EAF3C73DE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AAFD5797-020D-4213-BBC5-EA4DD2A5220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BF7266DD-0CF9-429E-BCF3-017A276690A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E421641D-8A3A-49BE-ACB0-DD8A1DCBA24C}"/>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13EFE9C0-AC2C-43E3-8CCB-F300E454BCAF}"/>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AC4E6F01-A40F-4A2E-AE70-7F220586CB32}"/>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3EB9864C-7BBB-4596-8155-480D0783ACE3}"/>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892F4B3B-8637-4842-9DE5-EB648F7D2797}"/>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F50630FE-F775-4227-9F3F-BBD847B3032E}"/>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CABCA92E-DB98-4FBD-AFD7-D3E02B8FA1A1}"/>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0749BE87-337A-4A18-86B7-D1CAEEC295AE}"/>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FD1BA9DC-EB17-4FFB-B730-7F33EF0E7F8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FAD5390F-B970-4DB0-9151-01C7F711080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89A5110A-6040-44C9-8852-25B102893F3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128169</xdr:rowOff>
    </xdr:from>
    <xdr:to>
      <xdr:col>54</xdr:col>
      <xdr:colOff>189865</xdr:colOff>
      <xdr:row>86</xdr:row>
      <xdr:rowOff>35128</xdr:rowOff>
    </xdr:to>
    <xdr:cxnSp macro="">
      <xdr:nvCxnSpPr>
        <xdr:cNvPr id="344" name="直線コネクタ 343">
          <a:extLst>
            <a:ext uri="{FF2B5EF4-FFF2-40B4-BE49-F238E27FC236}">
              <a16:creationId xmlns:a16="http://schemas.microsoft.com/office/drawing/2014/main" id="{3CACBF33-CFB9-4018-ABBD-A661CBD04D86}"/>
            </a:ext>
          </a:extLst>
        </xdr:cNvPr>
        <xdr:cNvCxnSpPr/>
      </xdr:nvCxnSpPr>
      <xdr:spPr>
        <a:xfrm flipV="1">
          <a:off x="10476865" y="13501269"/>
          <a:ext cx="0" cy="127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5" name="【公営住宅】&#10;一人当たり面積最小値テキスト">
          <a:extLst>
            <a:ext uri="{FF2B5EF4-FFF2-40B4-BE49-F238E27FC236}">
              <a16:creationId xmlns:a16="http://schemas.microsoft.com/office/drawing/2014/main" id="{33E74853-9D7C-462B-BE8F-5AC2D3101C40}"/>
            </a:ext>
          </a:extLst>
        </xdr:cNvPr>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6" name="直線コネクタ 345">
          <a:extLst>
            <a:ext uri="{FF2B5EF4-FFF2-40B4-BE49-F238E27FC236}">
              <a16:creationId xmlns:a16="http://schemas.microsoft.com/office/drawing/2014/main" id="{2D9F36D5-44F4-4B74-B9E1-8BCEA77AD23F}"/>
            </a:ext>
          </a:extLst>
        </xdr:cNvPr>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74846</xdr:rowOff>
    </xdr:from>
    <xdr:ext cx="469744" cy="259045"/>
    <xdr:sp macro="" textlink="">
      <xdr:nvSpPr>
        <xdr:cNvPr id="347" name="【公営住宅】&#10;一人当たり面積最大値テキスト">
          <a:extLst>
            <a:ext uri="{FF2B5EF4-FFF2-40B4-BE49-F238E27FC236}">
              <a16:creationId xmlns:a16="http://schemas.microsoft.com/office/drawing/2014/main" id="{118285DE-20CE-4A54-8547-B7B333098D6E}"/>
            </a:ext>
          </a:extLst>
        </xdr:cNvPr>
        <xdr:cNvSpPr txBox="1"/>
      </xdr:nvSpPr>
      <xdr:spPr>
        <a:xfrm>
          <a:off x="10515600" y="1327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128169</xdr:rowOff>
    </xdr:from>
    <xdr:to>
      <xdr:col>55</xdr:col>
      <xdr:colOff>88900</xdr:colOff>
      <xdr:row>78</xdr:row>
      <xdr:rowOff>128169</xdr:rowOff>
    </xdr:to>
    <xdr:cxnSp macro="">
      <xdr:nvCxnSpPr>
        <xdr:cNvPr id="348" name="直線コネクタ 347">
          <a:extLst>
            <a:ext uri="{FF2B5EF4-FFF2-40B4-BE49-F238E27FC236}">
              <a16:creationId xmlns:a16="http://schemas.microsoft.com/office/drawing/2014/main" id="{D5F66D3E-F8BF-40D5-8D6F-6B5E0495D4C5}"/>
            </a:ext>
          </a:extLst>
        </xdr:cNvPr>
        <xdr:cNvCxnSpPr/>
      </xdr:nvCxnSpPr>
      <xdr:spPr>
        <a:xfrm>
          <a:off x="10388600" y="13501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51325</xdr:rowOff>
    </xdr:from>
    <xdr:ext cx="469744" cy="259045"/>
    <xdr:sp macro="" textlink="">
      <xdr:nvSpPr>
        <xdr:cNvPr id="349" name="【公営住宅】&#10;一人当たり面積平均値テキスト">
          <a:extLst>
            <a:ext uri="{FF2B5EF4-FFF2-40B4-BE49-F238E27FC236}">
              <a16:creationId xmlns:a16="http://schemas.microsoft.com/office/drawing/2014/main" id="{AFC801B7-2CE0-431D-AC46-6E766577D416}"/>
            </a:ext>
          </a:extLst>
        </xdr:cNvPr>
        <xdr:cNvSpPr txBox="1"/>
      </xdr:nvSpPr>
      <xdr:spPr>
        <a:xfrm>
          <a:off x="10515600" y="14453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28448</xdr:rowOff>
    </xdr:from>
    <xdr:to>
      <xdr:col>55</xdr:col>
      <xdr:colOff>50800</xdr:colOff>
      <xdr:row>85</xdr:row>
      <xdr:rowOff>130048</xdr:rowOff>
    </xdr:to>
    <xdr:sp macro="" textlink="">
      <xdr:nvSpPr>
        <xdr:cNvPr id="350" name="フローチャート: 判断 349">
          <a:extLst>
            <a:ext uri="{FF2B5EF4-FFF2-40B4-BE49-F238E27FC236}">
              <a16:creationId xmlns:a16="http://schemas.microsoft.com/office/drawing/2014/main" id="{1753DDB2-E047-4E32-8EBB-ED3FCB714CEE}"/>
            </a:ext>
          </a:extLst>
        </xdr:cNvPr>
        <xdr:cNvSpPr/>
      </xdr:nvSpPr>
      <xdr:spPr>
        <a:xfrm>
          <a:off x="10426700" y="1460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34162</xdr:rowOff>
    </xdr:from>
    <xdr:to>
      <xdr:col>50</xdr:col>
      <xdr:colOff>165100</xdr:colOff>
      <xdr:row>85</xdr:row>
      <xdr:rowOff>135762</xdr:rowOff>
    </xdr:to>
    <xdr:sp macro="" textlink="">
      <xdr:nvSpPr>
        <xdr:cNvPr id="351" name="フローチャート: 判断 350">
          <a:extLst>
            <a:ext uri="{FF2B5EF4-FFF2-40B4-BE49-F238E27FC236}">
              <a16:creationId xmlns:a16="http://schemas.microsoft.com/office/drawing/2014/main" id="{333CEAE7-AFBA-49D4-A64B-880D3153AE79}"/>
            </a:ext>
          </a:extLst>
        </xdr:cNvPr>
        <xdr:cNvSpPr/>
      </xdr:nvSpPr>
      <xdr:spPr>
        <a:xfrm>
          <a:off x="9588500" y="146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20447</xdr:rowOff>
    </xdr:from>
    <xdr:to>
      <xdr:col>46</xdr:col>
      <xdr:colOff>38100</xdr:colOff>
      <xdr:row>85</xdr:row>
      <xdr:rowOff>122047</xdr:rowOff>
    </xdr:to>
    <xdr:sp macro="" textlink="">
      <xdr:nvSpPr>
        <xdr:cNvPr id="352" name="フローチャート: 判断 351">
          <a:extLst>
            <a:ext uri="{FF2B5EF4-FFF2-40B4-BE49-F238E27FC236}">
              <a16:creationId xmlns:a16="http://schemas.microsoft.com/office/drawing/2014/main" id="{683A5FC7-2B6B-468D-B407-A0711CAE4BF3}"/>
            </a:ext>
          </a:extLst>
        </xdr:cNvPr>
        <xdr:cNvSpPr/>
      </xdr:nvSpPr>
      <xdr:spPr>
        <a:xfrm>
          <a:off x="8699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20676</xdr:rowOff>
    </xdr:from>
    <xdr:to>
      <xdr:col>41</xdr:col>
      <xdr:colOff>101600</xdr:colOff>
      <xdr:row>85</xdr:row>
      <xdr:rowOff>122276</xdr:rowOff>
    </xdr:to>
    <xdr:sp macro="" textlink="">
      <xdr:nvSpPr>
        <xdr:cNvPr id="353" name="フローチャート: 判断 352">
          <a:extLst>
            <a:ext uri="{FF2B5EF4-FFF2-40B4-BE49-F238E27FC236}">
              <a16:creationId xmlns:a16="http://schemas.microsoft.com/office/drawing/2014/main" id="{17F6CF23-64FF-439E-913D-7AEBE37D010F}"/>
            </a:ext>
          </a:extLst>
        </xdr:cNvPr>
        <xdr:cNvSpPr/>
      </xdr:nvSpPr>
      <xdr:spPr>
        <a:xfrm>
          <a:off x="7810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35077</xdr:rowOff>
    </xdr:from>
    <xdr:to>
      <xdr:col>36</xdr:col>
      <xdr:colOff>165100</xdr:colOff>
      <xdr:row>85</xdr:row>
      <xdr:rowOff>136677</xdr:rowOff>
    </xdr:to>
    <xdr:sp macro="" textlink="">
      <xdr:nvSpPr>
        <xdr:cNvPr id="354" name="フローチャート: 判断 353">
          <a:extLst>
            <a:ext uri="{FF2B5EF4-FFF2-40B4-BE49-F238E27FC236}">
              <a16:creationId xmlns:a16="http://schemas.microsoft.com/office/drawing/2014/main" id="{903986B6-FDB0-4FD2-ABEB-FE3C41DE4906}"/>
            </a:ext>
          </a:extLst>
        </xdr:cNvPr>
        <xdr:cNvSpPr/>
      </xdr:nvSpPr>
      <xdr:spPr>
        <a:xfrm>
          <a:off x="6921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51AEFD4D-1F92-4FE1-8D65-B24A29549D3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1BCE1D88-E876-43F9-AA9A-D7DD3CD143F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69FC2EF3-357A-46D8-9AD6-5FC47AC92DA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3A36D703-5A3B-4A91-9621-CD3A1562EEA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897644E3-822A-4ACF-B230-B29DD483F58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63424</xdr:rowOff>
    </xdr:from>
    <xdr:to>
      <xdr:col>55</xdr:col>
      <xdr:colOff>50800</xdr:colOff>
      <xdr:row>85</xdr:row>
      <xdr:rowOff>165024</xdr:rowOff>
    </xdr:to>
    <xdr:sp macro="" textlink="">
      <xdr:nvSpPr>
        <xdr:cNvPr id="360" name="楕円 359">
          <a:extLst>
            <a:ext uri="{FF2B5EF4-FFF2-40B4-BE49-F238E27FC236}">
              <a16:creationId xmlns:a16="http://schemas.microsoft.com/office/drawing/2014/main" id="{435BED9D-7D4A-4D42-A39A-2378E42AEB05}"/>
            </a:ext>
          </a:extLst>
        </xdr:cNvPr>
        <xdr:cNvSpPr/>
      </xdr:nvSpPr>
      <xdr:spPr>
        <a:xfrm>
          <a:off x="10426700" y="1463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6875</xdr:rowOff>
    </xdr:from>
    <xdr:ext cx="469744" cy="259045"/>
    <xdr:sp macro="" textlink="">
      <xdr:nvSpPr>
        <xdr:cNvPr id="361" name="【公営住宅】&#10;一人当たり面積該当値テキスト">
          <a:extLst>
            <a:ext uri="{FF2B5EF4-FFF2-40B4-BE49-F238E27FC236}">
              <a16:creationId xmlns:a16="http://schemas.microsoft.com/office/drawing/2014/main" id="{9EF62665-017A-4B4D-AE36-322D1780C4BD}"/>
            </a:ext>
          </a:extLst>
        </xdr:cNvPr>
        <xdr:cNvSpPr txBox="1"/>
      </xdr:nvSpPr>
      <xdr:spPr>
        <a:xfrm>
          <a:off x="10515600" y="1458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62967</xdr:rowOff>
    </xdr:from>
    <xdr:to>
      <xdr:col>50</xdr:col>
      <xdr:colOff>165100</xdr:colOff>
      <xdr:row>85</xdr:row>
      <xdr:rowOff>164567</xdr:rowOff>
    </xdr:to>
    <xdr:sp macro="" textlink="">
      <xdr:nvSpPr>
        <xdr:cNvPr id="362" name="楕円 361">
          <a:extLst>
            <a:ext uri="{FF2B5EF4-FFF2-40B4-BE49-F238E27FC236}">
              <a16:creationId xmlns:a16="http://schemas.microsoft.com/office/drawing/2014/main" id="{71827BE3-E058-47DE-89E7-1AF5202E1DE0}"/>
            </a:ext>
          </a:extLst>
        </xdr:cNvPr>
        <xdr:cNvSpPr/>
      </xdr:nvSpPr>
      <xdr:spPr>
        <a:xfrm>
          <a:off x="9588500" y="1463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113767</xdr:rowOff>
    </xdr:from>
    <xdr:to>
      <xdr:col>55</xdr:col>
      <xdr:colOff>0</xdr:colOff>
      <xdr:row>85</xdr:row>
      <xdr:rowOff>114224</xdr:rowOff>
    </xdr:to>
    <xdr:cxnSp macro="">
      <xdr:nvCxnSpPr>
        <xdr:cNvPr id="363" name="直線コネクタ 362">
          <a:extLst>
            <a:ext uri="{FF2B5EF4-FFF2-40B4-BE49-F238E27FC236}">
              <a16:creationId xmlns:a16="http://schemas.microsoft.com/office/drawing/2014/main" id="{26366DBC-E7C9-4FA2-B32D-43FFE8835F5E}"/>
            </a:ext>
          </a:extLst>
        </xdr:cNvPr>
        <xdr:cNvCxnSpPr/>
      </xdr:nvCxnSpPr>
      <xdr:spPr>
        <a:xfrm>
          <a:off x="9639300" y="14687017"/>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63195</xdr:rowOff>
    </xdr:from>
    <xdr:to>
      <xdr:col>46</xdr:col>
      <xdr:colOff>38100</xdr:colOff>
      <xdr:row>85</xdr:row>
      <xdr:rowOff>164795</xdr:rowOff>
    </xdr:to>
    <xdr:sp macro="" textlink="">
      <xdr:nvSpPr>
        <xdr:cNvPr id="364" name="楕円 363">
          <a:extLst>
            <a:ext uri="{FF2B5EF4-FFF2-40B4-BE49-F238E27FC236}">
              <a16:creationId xmlns:a16="http://schemas.microsoft.com/office/drawing/2014/main" id="{FDEC43F1-6548-491A-B70C-D14B6F582233}"/>
            </a:ext>
          </a:extLst>
        </xdr:cNvPr>
        <xdr:cNvSpPr/>
      </xdr:nvSpPr>
      <xdr:spPr>
        <a:xfrm>
          <a:off x="8699500" y="1463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113767</xdr:rowOff>
    </xdr:from>
    <xdr:to>
      <xdr:col>50</xdr:col>
      <xdr:colOff>114300</xdr:colOff>
      <xdr:row>85</xdr:row>
      <xdr:rowOff>113995</xdr:rowOff>
    </xdr:to>
    <xdr:cxnSp macro="">
      <xdr:nvCxnSpPr>
        <xdr:cNvPr id="365" name="直線コネクタ 364">
          <a:extLst>
            <a:ext uri="{FF2B5EF4-FFF2-40B4-BE49-F238E27FC236}">
              <a16:creationId xmlns:a16="http://schemas.microsoft.com/office/drawing/2014/main" id="{D42CCE19-76B5-454D-8387-DB386CAC95D3}"/>
            </a:ext>
          </a:extLst>
        </xdr:cNvPr>
        <xdr:cNvCxnSpPr/>
      </xdr:nvCxnSpPr>
      <xdr:spPr>
        <a:xfrm flipV="1">
          <a:off x="8750300" y="14687017"/>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63652</xdr:rowOff>
    </xdr:from>
    <xdr:to>
      <xdr:col>41</xdr:col>
      <xdr:colOff>101600</xdr:colOff>
      <xdr:row>85</xdr:row>
      <xdr:rowOff>165252</xdr:rowOff>
    </xdr:to>
    <xdr:sp macro="" textlink="">
      <xdr:nvSpPr>
        <xdr:cNvPr id="366" name="楕円 365">
          <a:extLst>
            <a:ext uri="{FF2B5EF4-FFF2-40B4-BE49-F238E27FC236}">
              <a16:creationId xmlns:a16="http://schemas.microsoft.com/office/drawing/2014/main" id="{EEA3644C-7FEC-47C9-99C9-4F7E58F5B775}"/>
            </a:ext>
          </a:extLst>
        </xdr:cNvPr>
        <xdr:cNvSpPr/>
      </xdr:nvSpPr>
      <xdr:spPr>
        <a:xfrm>
          <a:off x="7810500" y="1463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113995</xdr:rowOff>
    </xdr:from>
    <xdr:to>
      <xdr:col>45</xdr:col>
      <xdr:colOff>177800</xdr:colOff>
      <xdr:row>85</xdr:row>
      <xdr:rowOff>114452</xdr:rowOff>
    </xdr:to>
    <xdr:cxnSp macro="">
      <xdr:nvCxnSpPr>
        <xdr:cNvPr id="367" name="直線コネクタ 366">
          <a:extLst>
            <a:ext uri="{FF2B5EF4-FFF2-40B4-BE49-F238E27FC236}">
              <a16:creationId xmlns:a16="http://schemas.microsoft.com/office/drawing/2014/main" id="{48802DDF-89FA-43EE-9FA0-C3030DDA11F1}"/>
            </a:ext>
          </a:extLst>
        </xdr:cNvPr>
        <xdr:cNvCxnSpPr/>
      </xdr:nvCxnSpPr>
      <xdr:spPr>
        <a:xfrm flipV="1">
          <a:off x="7861300" y="14687245"/>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64339</xdr:rowOff>
    </xdr:from>
    <xdr:to>
      <xdr:col>36</xdr:col>
      <xdr:colOff>165100</xdr:colOff>
      <xdr:row>85</xdr:row>
      <xdr:rowOff>165939</xdr:rowOff>
    </xdr:to>
    <xdr:sp macro="" textlink="">
      <xdr:nvSpPr>
        <xdr:cNvPr id="368" name="楕円 367">
          <a:extLst>
            <a:ext uri="{FF2B5EF4-FFF2-40B4-BE49-F238E27FC236}">
              <a16:creationId xmlns:a16="http://schemas.microsoft.com/office/drawing/2014/main" id="{7EAD9DDB-9CD6-4782-9399-3151710B0306}"/>
            </a:ext>
          </a:extLst>
        </xdr:cNvPr>
        <xdr:cNvSpPr/>
      </xdr:nvSpPr>
      <xdr:spPr>
        <a:xfrm>
          <a:off x="6921500" y="146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114452</xdr:rowOff>
    </xdr:from>
    <xdr:to>
      <xdr:col>41</xdr:col>
      <xdr:colOff>50800</xdr:colOff>
      <xdr:row>85</xdr:row>
      <xdr:rowOff>115139</xdr:rowOff>
    </xdr:to>
    <xdr:cxnSp macro="">
      <xdr:nvCxnSpPr>
        <xdr:cNvPr id="369" name="直線コネクタ 368">
          <a:extLst>
            <a:ext uri="{FF2B5EF4-FFF2-40B4-BE49-F238E27FC236}">
              <a16:creationId xmlns:a16="http://schemas.microsoft.com/office/drawing/2014/main" id="{403DD707-161C-4F4F-B164-0E846E2B3AA2}"/>
            </a:ext>
          </a:extLst>
        </xdr:cNvPr>
        <xdr:cNvCxnSpPr/>
      </xdr:nvCxnSpPr>
      <xdr:spPr>
        <a:xfrm flipV="1">
          <a:off x="6972300" y="14687702"/>
          <a:ext cx="8890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152289</xdr:rowOff>
    </xdr:from>
    <xdr:ext cx="469744" cy="259045"/>
    <xdr:sp macro="" textlink="">
      <xdr:nvSpPr>
        <xdr:cNvPr id="370" name="n_1aveValue【公営住宅】&#10;一人当たり面積">
          <a:extLst>
            <a:ext uri="{FF2B5EF4-FFF2-40B4-BE49-F238E27FC236}">
              <a16:creationId xmlns:a16="http://schemas.microsoft.com/office/drawing/2014/main" id="{6663DA35-67D7-428E-A7FD-1A77C00710D5}"/>
            </a:ext>
          </a:extLst>
        </xdr:cNvPr>
        <xdr:cNvSpPr txBox="1"/>
      </xdr:nvSpPr>
      <xdr:spPr>
        <a:xfrm>
          <a:off x="9391727" y="1438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138574</xdr:rowOff>
    </xdr:from>
    <xdr:ext cx="469744" cy="259045"/>
    <xdr:sp macro="" textlink="">
      <xdr:nvSpPr>
        <xdr:cNvPr id="371" name="n_2aveValue【公営住宅】&#10;一人当たり面積">
          <a:extLst>
            <a:ext uri="{FF2B5EF4-FFF2-40B4-BE49-F238E27FC236}">
              <a16:creationId xmlns:a16="http://schemas.microsoft.com/office/drawing/2014/main" id="{D4820578-315A-4846-BAD7-D81716E7CC38}"/>
            </a:ext>
          </a:extLst>
        </xdr:cNvPr>
        <xdr:cNvSpPr txBox="1"/>
      </xdr:nvSpPr>
      <xdr:spPr>
        <a:xfrm>
          <a:off x="8515427" y="14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138803</xdr:rowOff>
    </xdr:from>
    <xdr:ext cx="469744" cy="259045"/>
    <xdr:sp macro="" textlink="">
      <xdr:nvSpPr>
        <xdr:cNvPr id="372" name="n_3aveValue【公営住宅】&#10;一人当たり面積">
          <a:extLst>
            <a:ext uri="{FF2B5EF4-FFF2-40B4-BE49-F238E27FC236}">
              <a16:creationId xmlns:a16="http://schemas.microsoft.com/office/drawing/2014/main" id="{633C96E1-47BA-4166-A2C5-303FB070F588}"/>
            </a:ext>
          </a:extLst>
        </xdr:cNvPr>
        <xdr:cNvSpPr txBox="1"/>
      </xdr:nvSpPr>
      <xdr:spPr>
        <a:xfrm>
          <a:off x="7626427" y="1436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153204</xdr:rowOff>
    </xdr:from>
    <xdr:ext cx="469744" cy="259045"/>
    <xdr:sp macro="" textlink="">
      <xdr:nvSpPr>
        <xdr:cNvPr id="373" name="n_4aveValue【公営住宅】&#10;一人当たり面積">
          <a:extLst>
            <a:ext uri="{FF2B5EF4-FFF2-40B4-BE49-F238E27FC236}">
              <a16:creationId xmlns:a16="http://schemas.microsoft.com/office/drawing/2014/main" id="{D310D496-CD56-47D5-92AF-77A969563A65}"/>
            </a:ext>
          </a:extLst>
        </xdr:cNvPr>
        <xdr:cNvSpPr txBox="1"/>
      </xdr:nvSpPr>
      <xdr:spPr>
        <a:xfrm>
          <a:off x="6737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155694</xdr:rowOff>
    </xdr:from>
    <xdr:ext cx="469744" cy="259045"/>
    <xdr:sp macro="" textlink="">
      <xdr:nvSpPr>
        <xdr:cNvPr id="374" name="n_1mainValue【公営住宅】&#10;一人当たり面積">
          <a:extLst>
            <a:ext uri="{FF2B5EF4-FFF2-40B4-BE49-F238E27FC236}">
              <a16:creationId xmlns:a16="http://schemas.microsoft.com/office/drawing/2014/main" id="{D5695D8C-3867-43ED-A1A2-15BA5146E82A}"/>
            </a:ext>
          </a:extLst>
        </xdr:cNvPr>
        <xdr:cNvSpPr txBox="1"/>
      </xdr:nvSpPr>
      <xdr:spPr>
        <a:xfrm>
          <a:off x="9391727" y="14728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155922</xdr:rowOff>
    </xdr:from>
    <xdr:ext cx="469744" cy="259045"/>
    <xdr:sp macro="" textlink="">
      <xdr:nvSpPr>
        <xdr:cNvPr id="375" name="n_2mainValue【公営住宅】&#10;一人当たり面積">
          <a:extLst>
            <a:ext uri="{FF2B5EF4-FFF2-40B4-BE49-F238E27FC236}">
              <a16:creationId xmlns:a16="http://schemas.microsoft.com/office/drawing/2014/main" id="{96572D3B-0B2E-4ADD-A492-BE20E2FE75C2}"/>
            </a:ext>
          </a:extLst>
        </xdr:cNvPr>
        <xdr:cNvSpPr txBox="1"/>
      </xdr:nvSpPr>
      <xdr:spPr>
        <a:xfrm>
          <a:off x="8515427" y="1472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156379</xdr:rowOff>
    </xdr:from>
    <xdr:ext cx="469744" cy="259045"/>
    <xdr:sp macro="" textlink="">
      <xdr:nvSpPr>
        <xdr:cNvPr id="376" name="n_3mainValue【公営住宅】&#10;一人当たり面積">
          <a:extLst>
            <a:ext uri="{FF2B5EF4-FFF2-40B4-BE49-F238E27FC236}">
              <a16:creationId xmlns:a16="http://schemas.microsoft.com/office/drawing/2014/main" id="{ED959154-D4AF-4BF3-BB84-43E5EFD707E0}"/>
            </a:ext>
          </a:extLst>
        </xdr:cNvPr>
        <xdr:cNvSpPr txBox="1"/>
      </xdr:nvSpPr>
      <xdr:spPr>
        <a:xfrm>
          <a:off x="7626427" y="14729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157066</xdr:rowOff>
    </xdr:from>
    <xdr:ext cx="469744" cy="259045"/>
    <xdr:sp macro="" textlink="">
      <xdr:nvSpPr>
        <xdr:cNvPr id="377" name="n_4mainValue【公営住宅】&#10;一人当たり面積">
          <a:extLst>
            <a:ext uri="{FF2B5EF4-FFF2-40B4-BE49-F238E27FC236}">
              <a16:creationId xmlns:a16="http://schemas.microsoft.com/office/drawing/2014/main" id="{E61AB44D-C687-46B0-9901-4E95CDBC8EAD}"/>
            </a:ext>
          </a:extLst>
        </xdr:cNvPr>
        <xdr:cNvSpPr txBox="1"/>
      </xdr:nvSpPr>
      <xdr:spPr>
        <a:xfrm>
          <a:off x="6737427" y="1473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ED397D0B-12CF-4D80-864F-661C1E06EE8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53BA2803-57BB-40A7-8E30-09FA88D7F0F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E67E203B-4E76-48BF-A79E-B9DF6CE806F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D3A60244-E7D0-4CD4-A4C2-B98EE842488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7AB42085-F959-476F-AC44-E7F2FAFE772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8A3237FF-9AF9-42BD-BC81-E2599E15C9D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4E84B410-FE29-4CAA-A9CF-65717A296A3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7EABF285-159C-4DF3-BB65-F83A7AE44F5D}"/>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1B14D4BC-02BC-40EC-86C3-7BD88761D9C6}"/>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EC9CB4E3-A710-4BE6-B9EE-E0A3BD9B83A2}"/>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D809DC59-5436-4D37-B8BB-EE4159E5EFAE}"/>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89" name="直線コネクタ 388">
          <a:extLst>
            <a:ext uri="{FF2B5EF4-FFF2-40B4-BE49-F238E27FC236}">
              <a16:creationId xmlns:a16="http://schemas.microsoft.com/office/drawing/2014/main" id="{E10D637F-2035-4362-B5EB-436FE3F9934D}"/>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90" name="テキスト ボックス 389">
          <a:extLst>
            <a:ext uri="{FF2B5EF4-FFF2-40B4-BE49-F238E27FC236}">
              <a16:creationId xmlns:a16="http://schemas.microsoft.com/office/drawing/2014/main" id="{84A76EFA-50C1-452B-BDE1-F50BC4C26DAB}"/>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91" name="直線コネクタ 390">
          <a:extLst>
            <a:ext uri="{FF2B5EF4-FFF2-40B4-BE49-F238E27FC236}">
              <a16:creationId xmlns:a16="http://schemas.microsoft.com/office/drawing/2014/main" id="{08F613FF-1B58-4A88-B8E2-2C64F015B8CB}"/>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2" name="テキスト ボックス 391">
          <a:extLst>
            <a:ext uri="{FF2B5EF4-FFF2-40B4-BE49-F238E27FC236}">
              <a16:creationId xmlns:a16="http://schemas.microsoft.com/office/drawing/2014/main" id="{D606C503-352A-4F13-9BF9-90B6D82FA387}"/>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3" name="直線コネクタ 392">
          <a:extLst>
            <a:ext uri="{FF2B5EF4-FFF2-40B4-BE49-F238E27FC236}">
              <a16:creationId xmlns:a16="http://schemas.microsoft.com/office/drawing/2014/main" id="{FEFD015E-DA9C-4CBB-9F12-983DA300E426}"/>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4" name="テキスト ボックス 393">
          <a:extLst>
            <a:ext uri="{FF2B5EF4-FFF2-40B4-BE49-F238E27FC236}">
              <a16:creationId xmlns:a16="http://schemas.microsoft.com/office/drawing/2014/main" id="{0BF41955-735F-4E60-BE71-89EF2B6BDE28}"/>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5" name="直線コネクタ 394">
          <a:extLst>
            <a:ext uri="{FF2B5EF4-FFF2-40B4-BE49-F238E27FC236}">
              <a16:creationId xmlns:a16="http://schemas.microsoft.com/office/drawing/2014/main" id="{96DCE2B0-86A1-41E7-990A-C7113AD5E92B}"/>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6" name="テキスト ボックス 395">
          <a:extLst>
            <a:ext uri="{FF2B5EF4-FFF2-40B4-BE49-F238E27FC236}">
              <a16:creationId xmlns:a16="http://schemas.microsoft.com/office/drawing/2014/main" id="{13255154-13F1-410E-B97A-A14957326E76}"/>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a:extLst>
            <a:ext uri="{FF2B5EF4-FFF2-40B4-BE49-F238E27FC236}">
              <a16:creationId xmlns:a16="http://schemas.microsoft.com/office/drawing/2014/main" id="{521E2705-CB2D-4552-B8A8-5F27394DDDD4}"/>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8" name="テキスト ボックス 397">
          <a:extLst>
            <a:ext uri="{FF2B5EF4-FFF2-40B4-BE49-F238E27FC236}">
              <a16:creationId xmlns:a16="http://schemas.microsoft.com/office/drawing/2014/main" id="{EA16699A-A17E-4ADB-B586-F94FC01CA836}"/>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9" name="【港湾・漁港】&#10;有形固定資産減価償却率グラフ枠">
          <a:extLst>
            <a:ext uri="{FF2B5EF4-FFF2-40B4-BE49-F238E27FC236}">
              <a16:creationId xmlns:a16="http://schemas.microsoft.com/office/drawing/2014/main" id="{DC2AFE42-3188-4785-817B-1B3DB39E0E3B}"/>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126492</xdr:rowOff>
    </xdr:from>
    <xdr:to>
      <xdr:col>24</xdr:col>
      <xdr:colOff>62865</xdr:colOff>
      <xdr:row>107</xdr:row>
      <xdr:rowOff>112776</xdr:rowOff>
    </xdr:to>
    <xdr:cxnSp macro="">
      <xdr:nvCxnSpPr>
        <xdr:cNvPr id="400" name="直線コネクタ 399">
          <a:extLst>
            <a:ext uri="{FF2B5EF4-FFF2-40B4-BE49-F238E27FC236}">
              <a16:creationId xmlns:a16="http://schemas.microsoft.com/office/drawing/2014/main" id="{7D902476-F813-48AE-B299-40B534A1B30C}"/>
            </a:ext>
          </a:extLst>
        </xdr:cNvPr>
        <xdr:cNvCxnSpPr/>
      </xdr:nvCxnSpPr>
      <xdr:spPr>
        <a:xfrm flipV="1">
          <a:off x="4634865" y="17100042"/>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116603</xdr:rowOff>
    </xdr:from>
    <xdr:ext cx="405111" cy="259045"/>
    <xdr:sp macro="" textlink="">
      <xdr:nvSpPr>
        <xdr:cNvPr id="401" name="【港湾・漁港】&#10;有形固定資産減価償却率最小値テキスト">
          <a:extLst>
            <a:ext uri="{FF2B5EF4-FFF2-40B4-BE49-F238E27FC236}">
              <a16:creationId xmlns:a16="http://schemas.microsoft.com/office/drawing/2014/main" id="{D7DD04D9-FF84-43A0-97C9-3754FDDE16AA}"/>
            </a:ext>
          </a:extLst>
        </xdr:cNvPr>
        <xdr:cNvSpPr txBox="1"/>
      </xdr:nvSpPr>
      <xdr:spPr>
        <a:xfrm>
          <a:off x="4673600" y="18461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112776</xdr:rowOff>
    </xdr:from>
    <xdr:to>
      <xdr:col>24</xdr:col>
      <xdr:colOff>152400</xdr:colOff>
      <xdr:row>107</xdr:row>
      <xdr:rowOff>112776</xdr:rowOff>
    </xdr:to>
    <xdr:cxnSp macro="">
      <xdr:nvCxnSpPr>
        <xdr:cNvPr id="402" name="直線コネクタ 401">
          <a:extLst>
            <a:ext uri="{FF2B5EF4-FFF2-40B4-BE49-F238E27FC236}">
              <a16:creationId xmlns:a16="http://schemas.microsoft.com/office/drawing/2014/main" id="{EFD51110-A51A-4188-B75A-DDA237E3867D}"/>
            </a:ext>
          </a:extLst>
        </xdr:cNvPr>
        <xdr:cNvCxnSpPr/>
      </xdr:nvCxnSpPr>
      <xdr:spPr>
        <a:xfrm>
          <a:off x="4546600" y="1845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73169</xdr:rowOff>
    </xdr:from>
    <xdr:ext cx="405111" cy="259045"/>
    <xdr:sp macro="" textlink="">
      <xdr:nvSpPr>
        <xdr:cNvPr id="403" name="【港湾・漁港】&#10;有形固定資産減価償却率最大値テキスト">
          <a:extLst>
            <a:ext uri="{FF2B5EF4-FFF2-40B4-BE49-F238E27FC236}">
              <a16:creationId xmlns:a16="http://schemas.microsoft.com/office/drawing/2014/main" id="{5071D75F-872B-4915-AA40-314DE73C1E32}"/>
            </a:ext>
          </a:extLst>
        </xdr:cNvPr>
        <xdr:cNvSpPr txBox="1"/>
      </xdr:nvSpPr>
      <xdr:spPr>
        <a:xfrm>
          <a:off x="4673600" y="1687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126492</xdr:rowOff>
    </xdr:from>
    <xdr:to>
      <xdr:col>24</xdr:col>
      <xdr:colOff>152400</xdr:colOff>
      <xdr:row>99</xdr:row>
      <xdr:rowOff>126492</xdr:rowOff>
    </xdr:to>
    <xdr:cxnSp macro="">
      <xdr:nvCxnSpPr>
        <xdr:cNvPr id="404" name="直線コネクタ 403">
          <a:extLst>
            <a:ext uri="{FF2B5EF4-FFF2-40B4-BE49-F238E27FC236}">
              <a16:creationId xmlns:a16="http://schemas.microsoft.com/office/drawing/2014/main" id="{73A9231A-3FD2-4135-8E2D-44B2E66B2F0E}"/>
            </a:ext>
          </a:extLst>
        </xdr:cNvPr>
        <xdr:cNvCxnSpPr/>
      </xdr:nvCxnSpPr>
      <xdr:spPr>
        <a:xfrm>
          <a:off x="4546600" y="1710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67835</xdr:rowOff>
    </xdr:from>
    <xdr:ext cx="405111" cy="259045"/>
    <xdr:sp macro="" textlink="">
      <xdr:nvSpPr>
        <xdr:cNvPr id="405" name="【港湾・漁港】&#10;有形固定資産減価償却率平均値テキスト">
          <a:extLst>
            <a:ext uri="{FF2B5EF4-FFF2-40B4-BE49-F238E27FC236}">
              <a16:creationId xmlns:a16="http://schemas.microsoft.com/office/drawing/2014/main" id="{9BBBF316-A3E4-4CC2-A8F4-3B0B2C6F3B27}"/>
            </a:ext>
          </a:extLst>
        </xdr:cNvPr>
        <xdr:cNvSpPr txBox="1"/>
      </xdr:nvSpPr>
      <xdr:spPr>
        <a:xfrm>
          <a:off x="4673600" y="178986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89408</xdr:rowOff>
    </xdr:from>
    <xdr:to>
      <xdr:col>24</xdr:col>
      <xdr:colOff>114300</xdr:colOff>
      <xdr:row>105</xdr:row>
      <xdr:rowOff>19558</xdr:rowOff>
    </xdr:to>
    <xdr:sp macro="" textlink="">
      <xdr:nvSpPr>
        <xdr:cNvPr id="406" name="フローチャート: 判断 405">
          <a:extLst>
            <a:ext uri="{FF2B5EF4-FFF2-40B4-BE49-F238E27FC236}">
              <a16:creationId xmlns:a16="http://schemas.microsoft.com/office/drawing/2014/main" id="{B9435DEF-F8E8-42A0-AC00-A99B4D70C5A9}"/>
            </a:ext>
          </a:extLst>
        </xdr:cNvPr>
        <xdr:cNvSpPr/>
      </xdr:nvSpPr>
      <xdr:spPr>
        <a:xfrm>
          <a:off x="4584700" y="1792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77978</xdr:rowOff>
    </xdr:from>
    <xdr:to>
      <xdr:col>20</xdr:col>
      <xdr:colOff>38100</xdr:colOff>
      <xdr:row>105</xdr:row>
      <xdr:rowOff>8128</xdr:rowOff>
    </xdr:to>
    <xdr:sp macro="" textlink="">
      <xdr:nvSpPr>
        <xdr:cNvPr id="407" name="フローチャート: 判断 406">
          <a:extLst>
            <a:ext uri="{FF2B5EF4-FFF2-40B4-BE49-F238E27FC236}">
              <a16:creationId xmlns:a16="http://schemas.microsoft.com/office/drawing/2014/main" id="{7C38696D-DA47-4165-9447-F935AD1FAC6C}"/>
            </a:ext>
          </a:extLst>
        </xdr:cNvPr>
        <xdr:cNvSpPr/>
      </xdr:nvSpPr>
      <xdr:spPr>
        <a:xfrm>
          <a:off x="3746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29972</xdr:rowOff>
    </xdr:from>
    <xdr:to>
      <xdr:col>15</xdr:col>
      <xdr:colOff>101600</xdr:colOff>
      <xdr:row>104</xdr:row>
      <xdr:rowOff>131572</xdr:rowOff>
    </xdr:to>
    <xdr:sp macro="" textlink="">
      <xdr:nvSpPr>
        <xdr:cNvPr id="408" name="フローチャート: 判断 407">
          <a:extLst>
            <a:ext uri="{FF2B5EF4-FFF2-40B4-BE49-F238E27FC236}">
              <a16:creationId xmlns:a16="http://schemas.microsoft.com/office/drawing/2014/main" id="{D8207321-017C-408D-890B-838438EA2D32}"/>
            </a:ext>
          </a:extLst>
        </xdr:cNvPr>
        <xdr:cNvSpPr/>
      </xdr:nvSpPr>
      <xdr:spPr>
        <a:xfrm>
          <a:off x="28575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121413</xdr:rowOff>
    </xdr:from>
    <xdr:to>
      <xdr:col>10</xdr:col>
      <xdr:colOff>165100</xdr:colOff>
      <xdr:row>104</xdr:row>
      <xdr:rowOff>51563</xdr:rowOff>
    </xdr:to>
    <xdr:sp macro="" textlink="">
      <xdr:nvSpPr>
        <xdr:cNvPr id="409" name="フローチャート: 判断 408">
          <a:extLst>
            <a:ext uri="{FF2B5EF4-FFF2-40B4-BE49-F238E27FC236}">
              <a16:creationId xmlns:a16="http://schemas.microsoft.com/office/drawing/2014/main" id="{CB4921B3-F6CD-460C-98E7-434FBC5973DD}"/>
            </a:ext>
          </a:extLst>
        </xdr:cNvPr>
        <xdr:cNvSpPr/>
      </xdr:nvSpPr>
      <xdr:spPr>
        <a:xfrm>
          <a:off x="1968500" y="17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114554</xdr:rowOff>
    </xdr:from>
    <xdr:to>
      <xdr:col>6</xdr:col>
      <xdr:colOff>38100</xdr:colOff>
      <xdr:row>104</xdr:row>
      <xdr:rowOff>44704</xdr:rowOff>
    </xdr:to>
    <xdr:sp macro="" textlink="">
      <xdr:nvSpPr>
        <xdr:cNvPr id="410" name="フローチャート: 判断 409">
          <a:extLst>
            <a:ext uri="{FF2B5EF4-FFF2-40B4-BE49-F238E27FC236}">
              <a16:creationId xmlns:a16="http://schemas.microsoft.com/office/drawing/2014/main" id="{FADC6F1A-5D83-4EAE-93B2-1800FECE5D08}"/>
            </a:ext>
          </a:extLst>
        </xdr:cNvPr>
        <xdr:cNvSpPr/>
      </xdr:nvSpPr>
      <xdr:spPr>
        <a:xfrm>
          <a:off x="1079500" y="1777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63625F76-673F-4CD5-9BB3-BE6F7C982669}"/>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6A85F9A5-4B0C-4BE1-AF89-7E521A5F0422}"/>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8CF5BB83-1AA9-4C18-92C4-F2DF3A877025}"/>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EE9E1EFF-65F9-4DF2-BA32-33539F4B537D}"/>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259CDA87-7C8A-42FA-AE73-54349F5A365E}"/>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103124</xdr:rowOff>
    </xdr:from>
    <xdr:to>
      <xdr:col>24</xdr:col>
      <xdr:colOff>114300</xdr:colOff>
      <xdr:row>104</xdr:row>
      <xdr:rowOff>33274</xdr:rowOff>
    </xdr:to>
    <xdr:sp macro="" textlink="">
      <xdr:nvSpPr>
        <xdr:cNvPr id="416" name="楕円 415">
          <a:extLst>
            <a:ext uri="{FF2B5EF4-FFF2-40B4-BE49-F238E27FC236}">
              <a16:creationId xmlns:a16="http://schemas.microsoft.com/office/drawing/2014/main" id="{47B99122-A964-4506-B72E-C87A73D59DC1}"/>
            </a:ext>
          </a:extLst>
        </xdr:cNvPr>
        <xdr:cNvSpPr/>
      </xdr:nvSpPr>
      <xdr:spPr>
        <a:xfrm>
          <a:off x="4584700" y="1776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126001</xdr:rowOff>
    </xdr:from>
    <xdr:ext cx="405111" cy="259045"/>
    <xdr:sp macro="" textlink="">
      <xdr:nvSpPr>
        <xdr:cNvPr id="417" name="【港湾・漁港】&#10;有形固定資産減価償却率該当値テキスト">
          <a:extLst>
            <a:ext uri="{FF2B5EF4-FFF2-40B4-BE49-F238E27FC236}">
              <a16:creationId xmlns:a16="http://schemas.microsoft.com/office/drawing/2014/main" id="{453D9697-D636-43F0-B316-693E08BA84E3}"/>
            </a:ext>
          </a:extLst>
        </xdr:cNvPr>
        <xdr:cNvSpPr txBox="1"/>
      </xdr:nvSpPr>
      <xdr:spPr>
        <a:xfrm>
          <a:off x="4673600" y="1761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36830</xdr:rowOff>
    </xdr:from>
    <xdr:to>
      <xdr:col>20</xdr:col>
      <xdr:colOff>38100</xdr:colOff>
      <xdr:row>103</xdr:row>
      <xdr:rowOff>138430</xdr:rowOff>
    </xdr:to>
    <xdr:sp macro="" textlink="">
      <xdr:nvSpPr>
        <xdr:cNvPr id="418" name="楕円 417">
          <a:extLst>
            <a:ext uri="{FF2B5EF4-FFF2-40B4-BE49-F238E27FC236}">
              <a16:creationId xmlns:a16="http://schemas.microsoft.com/office/drawing/2014/main" id="{D4F44681-A3F1-4B75-8A8D-E12140A394DE}"/>
            </a:ext>
          </a:extLst>
        </xdr:cNvPr>
        <xdr:cNvSpPr/>
      </xdr:nvSpPr>
      <xdr:spPr>
        <a:xfrm>
          <a:off x="3746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87630</xdr:rowOff>
    </xdr:from>
    <xdr:to>
      <xdr:col>24</xdr:col>
      <xdr:colOff>63500</xdr:colOff>
      <xdr:row>103</xdr:row>
      <xdr:rowOff>153924</xdr:rowOff>
    </xdr:to>
    <xdr:cxnSp macro="">
      <xdr:nvCxnSpPr>
        <xdr:cNvPr id="419" name="直線コネクタ 418">
          <a:extLst>
            <a:ext uri="{FF2B5EF4-FFF2-40B4-BE49-F238E27FC236}">
              <a16:creationId xmlns:a16="http://schemas.microsoft.com/office/drawing/2014/main" id="{FF3EC6E0-5F13-4302-A7F7-A96298EF6D5B}"/>
            </a:ext>
          </a:extLst>
        </xdr:cNvPr>
        <xdr:cNvCxnSpPr/>
      </xdr:nvCxnSpPr>
      <xdr:spPr>
        <a:xfrm>
          <a:off x="3797300" y="17746980"/>
          <a:ext cx="8382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141987</xdr:rowOff>
    </xdr:from>
    <xdr:to>
      <xdr:col>15</xdr:col>
      <xdr:colOff>101600</xdr:colOff>
      <xdr:row>103</xdr:row>
      <xdr:rowOff>72137</xdr:rowOff>
    </xdr:to>
    <xdr:sp macro="" textlink="">
      <xdr:nvSpPr>
        <xdr:cNvPr id="420" name="楕円 419">
          <a:extLst>
            <a:ext uri="{FF2B5EF4-FFF2-40B4-BE49-F238E27FC236}">
              <a16:creationId xmlns:a16="http://schemas.microsoft.com/office/drawing/2014/main" id="{E7615C5D-AC40-41AE-BD45-71B3ACE6D3E5}"/>
            </a:ext>
          </a:extLst>
        </xdr:cNvPr>
        <xdr:cNvSpPr/>
      </xdr:nvSpPr>
      <xdr:spPr>
        <a:xfrm>
          <a:off x="2857500" y="1762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21337</xdr:rowOff>
    </xdr:from>
    <xdr:to>
      <xdr:col>19</xdr:col>
      <xdr:colOff>177800</xdr:colOff>
      <xdr:row>103</xdr:row>
      <xdr:rowOff>87630</xdr:rowOff>
    </xdr:to>
    <xdr:cxnSp macro="">
      <xdr:nvCxnSpPr>
        <xdr:cNvPr id="421" name="直線コネクタ 420">
          <a:extLst>
            <a:ext uri="{FF2B5EF4-FFF2-40B4-BE49-F238E27FC236}">
              <a16:creationId xmlns:a16="http://schemas.microsoft.com/office/drawing/2014/main" id="{2521DE14-8327-429F-8938-605DFA15E70F}"/>
            </a:ext>
          </a:extLst>
        </xdr:cNvPr>
        <xdr:cNvCxnSpPr/>
      </xdr:nvCxnSpPr>
      <xdr:spPr>
        <a:xfrm>
          <a:off x="2908300" y="17680687"/>
          <a:ext cx="889000" cy="6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105411</xdr:rowOff>
    </xdr:from>
    <xdr:to>
      <xdr:col>10</xdr:col>
      <xdr:colOff>165100</xdr:colOff>
      <xdr:row>103</xdr:row>
      <xdr:rowOff>35561</xdr:rowOff>
    </xdr:to>
    <xdr:sp macro="" textlink="">
      <xdr:nvSpPr>
        <xdr:cNvPr id="422" name="楕円 421">
          <a:extLst>
            <a:ext uri="{FF2B5EF4-FFF2-40B4-BE49-F238E27FC236}">
              <a16:creationId xmlns:a16="http://schemas.microsoft.com/office/drawing/2014/main" id="{A1848305-3BFD-406F-8D6C-01AF13F6A077}"/>
            </a:ext>
          </a:extLst>
        </xdr:cNvPr>
        <xdr:cNvSpPr/>
      </xdr:nvSpPr>
      <xdr:spPr>
        <a:xfrm>
          <a:off x="19685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156211</xdr:rowOff>
    </xdr:from>
    <xdr:to>
      <xdr:col>15</xdr:col>
      <xdr:colOff>50800</xdr:colOff>
      <xdr:row>103</xdr:row>
      <xdr:rowOff>21337</xdr:rowOff>
    </xdr:to>
    <xdr:cxnSp macro="">
      <xdr:nvCxnSpPr>
        <xdr:cNvPr id="423" name="直線コネクタ 422">
          <a:extLst>
            <a:ext uri="{FF2B5EF4-FFF2-40B4-BE49-F238E27FC236}">
              <a16:creationId xmlns:a16="http://schemas.microsoft.com/office/drawing/2014/main" id="{B75230A0-C63B-4028-90D9-C4E1CF7662A1}"/>
            </a:ext>
          </a:extLst>
        </xdr:cNvPr>
        <xdr:cNvCxnSpPr/>
      </xdr:nvCxnSpPr>
      <xdr:spPr>
        <a:xfrm>
          <a:off x="2019300" y="17644111"/>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57404</xdr:rowOff>
    </xdr:from>
    <xdr:to>
      <xdr:col>6</xdr:col>
      <xdr:colOff>38100</xdr:colOff>
      <xdr:row>102</xdr:row>
      <xdr:rowOff>159004</xdr:rowOff>
    </xdr:to>
    <xdr:sp macro="" textlink="">
      <xdr:nvSpPr>
        <xdr:cNvPr id="424" name="楕円 423">
          <a:extLst>
            <a:ext uri="{FF2B5EF4-FFF2-40B4-BE49-F238E27FC236}">
              <a16:creationId xmlns:a16="http://schemas.microsoft.com/office/drawing/2014/main" id="{B93B31FB-4229-4841-A27D-3266C6AFD5B8}"/>
            </a:ext>
          </a:extLst>
        </xdr:cNvPr>
        <xdr:cNvSpPr/>
      </xdr:nvSpPr>
      <xdr:spPr>
        <a:xfrm>
          <a:off x="1079500" y="1754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108204</xdr:rowOff>
    </xdr:from>
    <xdr:to>
      <xdr:col>10</xdr:col>
      <xdr:colOff>114300</xdr:colOff>
      <xdr:row>102</xdr:row>
      <xdr:rowOff>156211</xdr:rowOff>
    </xdr:to>
    <xdr:cxnSp macro="">
      <xdr:nvCxnSpPr>
        <xdr:cNvPr id="425" name="直線コネクタ 424">
          <a:extLst>
            <a:ext uri="{FF2B5EF4-FFF2-40B4-BE49-F238E27FC236}">
              <a16:creationId xmlns:a16="http://schemas.microsoft.com/office/drawing/2014/main" id="{44BB076E-76D1-460D-8B78-9A8D39F66154}"/>
            </a:ext>
          </a:extLst>
        </xdr:cNvPr>
        <xdr:cNvCxnSpPr/>
      </xdr:nvCxnSpPr>
      <xdr:spPr>
        <a:xfrm>
          <a:off x="1130300" y="17596104"/>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170705</xdr:rowOff>
    </xdr:from>
    <xdr:ext cx="405111" cy="259045"/>
    <xdr:sp macro="" textlink="">
      <xdr:nvSpPr>
        <xdr:cNvPr id="426" name="n_1aveValue【港湾・漁港】&#10;有形固定資産減価償却率">
          <a:extLst>
            <a:ext uri="{FF2B5EF4-FFF2-40B4-BE49-F238E27FC236}">
              <a16:creationId xmlns:a16="http://schemas.microsoft.com/office/drawing/2014/main" id="{CCB0E876-77EA-4EF9-944B-4F2CC66C2904}"/>
            </a:ext>
          </a:extLst>
        </xdr:cNvPr>
        <xdr:cNvSpPr txBox="1"/>
      </xdr:nvSpPr>
      <xdr:spPr>
        <a:xfrm>
          <a:off x="3582044" y="1800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122699</xdr:rowOff>
    </xdr:from>
    <xdr:ext cx="405111" cy="259045"/>
    <xdr:sp macro="" textlink="">
      <xdr:nvSpPr>
        <xdr:cNvPr id="427" name="n_2aveValue【港湾・漁港】&#10;有形固定資産減価償却率">
          <a:extLst>
            <a:ext uri="{FF2B5EF4-FFF2-40B4-BE49-F238E27FC236}">
              <a16:creationId xmlns:a16="http://schemas.microsoft.com/office/drawing/2014/main" id="{CF1988CB-CEB6-4175-B427-DDDBE21A9AEF}"/>
            </a:ext>
          </a:extLst>
        </xdr:cNvPr>
        <xdr:cNvSpPr txBox="1"/>
      </xdr:nvSpPr>
      <xdr:spPr>
        <a:xfrm>
          <a:off x="2705744" y="1795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42690</xdr:rowOff>
    </xdr:from>
    <xdr:ext cx="405111" cy="259045"/>
    <xdr:sp macro="" textlink="">
      <xdr:nvSpPr>
        <xdr:cNvPr id="428" name="n_3aveValue【港湾・漁港】&#10;有形固定資産減価償却率">
          <a:extLst>
            <a:ext uri="{FF2B5EF4-FFF2-40B4-BE49-F238E27FC236}">
              <a16:creationId xmlns:a16="http://schemas.microsoft.com/office/drawing/2014/main" id="{45E8A114-C6BE-4E01-9E9C-D696DC64B8C7}"/>
            </a:ext>
          </a:extLst>
        </xdr:cNvPr>
        <xdr:cNvSpPr txBox="1"/>
      </xdr:nvSpPr>
      <xdr:spPr>
        <a:xfrm>
          <a:off x="1816744" y="1787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35831</xdr:rowOff>
    </xdr:from>
    <xdr:ext cx="405111" cy="259045"/>
    <xdr:sp macro="" textlink="">
      <xdr:nvSpPr>
        <xdr:cNvPr id="429" name="n_4aveValue【港湾・漁港】&#10;有形固定資産減価償却率">
          <a:extLst>
            <a:ext uri="{FF2B5EF4-FFF2-40B4-BE49-F238E27FC236}">
              <a16:creationId xmlns:a16="http://schemas.microsoft.com/office/drawing/2014/main" id="{4A856C9E-55F4-44CF-A658-DD101D192E4A}"/>
            </a:ext>
          </a:extLst>
        </xdr:cNvPr>
        <xdr:cNvSpPr txBox="1"/>
      </xdr:nvSpPr>
      <xdr:spPr>
        <a:xfrm>
          <a:off x="927744" y="17866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154957</xdr:rowOff>
    </xdr:from>
    <xdr:ext cx="405111" cy="259045"/>
    <xdr:sp macro="" textlink="">
      <xdr:nvSpPr>
        <xdr:cNvPr id="430" name="n_1mainValue【港湾・漁港】&#10;有形固定資産減価償却率">
          <a:extLst>
            <a:ext uri="{FF2B5EF4-FFF2-40B4-BE49-F238E27FC236}">
              <a16:creationId xmlns:a16="http://schemas.microsoft.com/office/drawing/2014/main" id="{9ACDC54F-0169-4098-8D5C-70804A82664A}"/>
            </a:ext>
          </a:extLst>
        </xdr:cNvPr>
        <xdr:cNvSpPr txBox="1"/>
      </xdr:nvSpPr>
      <xdr:spPr>
        <a:xfrm>
          <a:off x="35820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88664</xdr:rowOff>
    </xdr:from>
    <xdr:ext cx="405111" cy="259045"/>
    <xdr:sp macro="" textlink="">
      <xdr:nvSpPr>
        <xdr:cNvPr id="431" name="n_2mainValue【港湾・漁港】&#10;有形固定資産減価償却率">
          <a:extLst>
            <a:ext uri="{FF2B5EF4-FFF2-40B4-BE49-F238E27FC236}">
              <a16:creationId xmlns:a16="http://schemas.microsoft.com/office/drawing/2014/main" id="{A10A94C4-11B2-48F2-B180-7481E952FB4E}"/>
            </a:ext>
          </a:extLst>
        </xdr:cNvPr>
        <xdr:cNvSpPr txBox="1"/>
      </xdr:nvSpPr>
      <xdr:spPr>
        <a:xfrm>
          <a:off x="2705744" y="17405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52088</xdr:rowOff>
    </xdr:from>
    <xdr:ext cx="405111" cy="259045"/>
    <xdr:sp macro="" textlink="">
      <xdr:nvSpPr>
        <xdr:cNvPr id="432" name="n_3mainValue【港湾・漁港】&#10;有形固定資産減価償却率">
          <a:extLst>
            <a:ext uri="{FF2B5EF4-FFF2-40B4-BE49-F238E27FC236}">
              <a16:creationId xmlns:a16="http://schemas.microsoft.com/office/drawing/2014/main" id="{20D5E989-7C2C-4FD9-A780-122EBF9D897F}"/>
            </a:ext>
          </a:extLst>
        </xdr:cNvPr>
        <xdr:cNvSpPr txBox="1"/>
      </xdr:nvSpPr>
      <xdr:spPr>
        <a:xfrm>
          <a:off x="1816744" y="1736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4081</xdr:rowOff>
    </xdr:from>
    <xdr:ext cx="405111" cy="259045"/>
    <xdr:sp macro="" textlink="">
      <xdr:nvSpPr>
        <xdr:cNvPr id="433" name="n_4mainValue【港湾・漁港】&#10;有形固定資産減価償却率">
          <a:extLst>
            <a:ext uri="{FF2B5EF4-FFF2-40B4-BE49-F238E27FC236}">
              <a16:creationId xmlns:a16="http://schemas.microsoft.com/office/drawing/2014/main" id="{329E0DE9-2455-408B-894B-25929B8ACFFA}"/>
            </a:ext>
          </a:extLst>
        </xdr:cNvPr>
        <xdr:cNvSpPr txBox="1"/>
      </xdr:nvSpPr>
      <xdr:spPr>
        <a:xfrm>
          <a:off x="927744" y="17320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a:extLst>
            <a:ext uri="{FF2B5EF4-FFF2-40B4-BE49-F238E27FC236}">
              <a16:creationId xmlns:a16="http://schemas.microsoft.com/office/drawing/2014/main" id="{F187122A-6366-411A-8CCB-B7623377E7F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a:extLst>
            <a:ext uri="{FF2B5EF4-FFF2-40B4-BE49-F238E27FC236}">
              <a16:creationId xmlns:a16="http://schemas.microsoft.com/office/drawing/2014/main" id="{9EAE7693-5072-4F2A-B4C2-24C7B5BF9A1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a:extLst>
            <a:ext uri="{FF2B5EF4-FFF2-40B4-BE49-F238E27FC236}">
              <a16:creationId xmlns:a16="http://schemas.microsoft.com/office/drawing/2014/main" id="{CFB6ECED-53F3-4F85-B5CD-C92141436E9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a:extLst>
            <a:ext uri="{FF2B5EF4-FFF2-40B4-BE49-F238E27FC236}">
              <a16:creationId xmlns:a16="http://schemas.microsoft.com/office/drawing/2014/main" id="{465C2D43-B2F4-4220-A340-68E56F420F7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a:extLst>
            <a:ext uri="{FF2B5EF4-FFF2-40B4-BE49-F238E27FC236}">
              <a16:creationId xmlns:a16="http://schemas.microsoft.com/office/drawing/2014/main" id="{41CD5F1A-D9CB-477C-B60B-95CA2572A0C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a:extLst>
            <a:ext uri="{FF2B5EF4-FFF2-40B4-BE49-F238E27FC236}">
              <a16:creationId xmlns:a16="http://schemas.microsoft.com/office/drawing/2014/main" id="{7AD48BC4-2244-47B2-B2CA-D3E1FBD3918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a:extLst>
            <a:ext uri="{FF2B5EF4-FFF2-40B4-BE49-F238E27FC236}">
              <a16:creationId xmlns:a16="http://schemas.microsoft.com/office/drawing/2014/main" id="{7E8D9101-D7CE-4640-882E-5724C7551E2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a:extLst>
            <a:ext uri="{FF2B5EF4-FFF2-40B4-BE49-F238E27FC236}">
              <a16:creationId xmlns:a16="http://schemas.microsoft.com/office/drawing/2014/main" id="{E1349E9B-091C-42E3-B517-051F1764914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a:extLst>
            <a:ext uri="{FF2B5EF4-FFF2-40B4-BE49-F238E27FC236}">
              <a16:creationId xmlns:a16="http://schemas.microsoft.com/office/drawing/2014/main" id="{E9AE4004-31AF-4CF4-BD55-81A5D534081B}"/>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a:extLst>
            <a:ext uri="{FF2B5EF4-FFF2-40B4-BE49-F238E27FC236}">
              <a16:creationId xmlns:a16="http://schemas.microsoft.com/office/drawing/2014/main" id="{1BD545E0-4897-423E-9CCA-4B16A6B13D56}"/>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4" name="直線コネクタ 443">
          <a:extLst>
            <a:ext uri="{FF2B5EF4-FFF2-40B4-BE49-F238E27FC236}">
              <a16:creationId xmlns:a16="http://schemas.microsoft.com/office/drawing/2014/main" id="{3DEAE8A0-BED5-4016-871E-D68A01E25F64}"/>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5" name="テキスト ボックス 444">
          <a:extLst>
            <a:ext uri="{FF2B5EF4-FFF2-40B4-BE49-F238E27FC236}">
              <a16:creationId xmlns:a16="http://schemas.microsoft.com/office/drawing/2014/main" id="{E9A76F25-1A39-4CA6-B729-9EB57729457A}"/>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6" name="直線コネクタ 445">
          <a:extLst>
            <a:ext uri="{FF2B5EF4-FFF2-40B4-BE49-F238E27FC236}">
              <a16:creationId xmlns:a16="http://schemas.microsoft.com/office/drawing/2014/main" id="{65339F32-4799-42C4-BBD0-06E597F2C7F1}"/>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47" name="テキスト ボックス 446">
          <a:extLst>
            <a:ext uri="{FF2B5EF4-FFF2-40B4-BE49-F238E27FC236}">
              <a16:creationId xmlns:a16="http://schemas.microsoft.com/office/drawing/2014/main" id="{599A6839-7A85-4C9F-8A47-81E2E63A31CE}"/>
            </a:ext>
          </a:extLst>
        </xdr:cNvPr>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8" name="直線コネクタ 447">
          <a:extLst>
            <a:ext uri="{FF2B5EF4-FFF2-40B4-BE49-F238E27FC236}">
              <a16:creationId xmlns:a16="http://schemas.microsoft.com/office/drawing/2014/main" id="{A2DA4C3A-0BB2-4574-AC6C-097E8CFD127E}"/>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49" name="テキスト ボックス 448">
          <a:extLst>
            <a:ext uri="{FF2B5EF4-FFF2-40B4-BE49-F238E27FC236}">
              <a16:creationId xmlns:a16="http://schemas.microsoft.com/office/drawing/2014/main" id="{EAC3E44D-21B7-475D-B1A3-96151D8EAC21}"/>
            </a:ext>
          </a:extLst>
        </xdr:cNvPr>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0" name="直線コネクタ 449">
          <a:extLst>
            <a:ext uri="{FF2B5EF4-FFF2-40B4-BE49-F238E27FC236}">
              <a16:creationId xmlns:a16="http://schemas.microsoft.com/office/drawing/2014/main" id="{2EA8B92B-3AAA-4B40-9320-E7FD1D39F076}"/>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51" name="テキスト ボックス 450">
          <a:extLst>
            <a:ext uri="{FF2B5EF4-FFF2-40B4-BE49-F238E27FC236}">
              <a16:creationId xmlns:a16="http://schemas.microsoft.com/office/drawing/2014/main" id="{39675E3B-CD7D-4A00-9228-C661F413106F}"/>
            </a:ext>
          </a:extLst>
        </xdr:cNvPr>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id="{C45763EE-B3FF-4493-B543-29ACB2A10FCB}"/>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3" name="テキスト ボックス 452">
          <a:extLst>
            <a:ext uri="{FF2B5EF4-FFF2-40B4-BE49-F238E27FC236}">
              <a16:creationId xmlns:a16="http://schemas.microsoft.com/office/drawing/2014/main" id="{B2FDA39B-5285-4DE1-A1F4-99A25986CB93}"/>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港湾・漁港】&#10;一人当たり有形固定資産（償却資産）額グラフ枠">
          <a:extLst>
            <a:ext uri="{FF2B5EF4-FFF2-40B4-BE49-F238E27FC236}">
              <a16:creationId xmlns:a16="http://schemas.microsoft.com/office/drawing/2014/main" id="{E81285CF-42F2-4934-890C-34CC0C9169D8}"/>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167988</xdr:rowOff>
    </xdr:from>
    <xdr:to>
      <xdr:col>54</xdr:col>
      <xdr:colOff>189865</xdr:colOff>
      <xdr:row>108</xdr:row>
      <xdr:rowOff>74234</xdr:rowOff>
    </xdr:to>
    <xdr:cxnSp macro="">
      <xdr:nvCxnSpPr>
        <xdr:cNvPr id="455" name="直線コネクタ 454">
          <a:extLst>
            <a:ext uri="{FF2B5EF4-FFF2-40B4-BE49-F238E27FC236}">
              <a16:creationId xmlns:a16="http://schemas.microsoft.com/office/drawing/2014/main" id="{7D8EEC4E-EFD8-4465-9435-6FA32C1665D4}"/>
            </a:ext>
          </a:extLst>
        </xdr:cNvPr>
        <xdr:cNvCxnSpPr/>
      </xdr:nvCxnSpPr>
      <xdr:spPr>
        <a:xfrm flipV="1">
          <a:off x="10476865" y="17141538"/>
          <a:ext cx="0" cy="144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78061</xdr:rowOff>
    </xdr:from>
    <xdr:ext cx="378565" cy="259045"/>
    <xdr:sp macro="" textlink="">
      <xdr:nvSpPr>
        <xdr:cNvPr id="456" name="【港湾・漁港】&#10;一人当たり有形固定資産（償却資産）額最小値テキスト">
          <a:extLst>
            <a:ext uri="{FF2B5EF4-FFF2-40B4-BE49-F238E27FC236}">
              <a16:creationId xmlns:a16="http://schemas.microsoft.com/office/drawing/2014/main" id="{85EFA170-FC22-4689-9377-4CEB3DCEFDA2}"/>
            </a:ext>
          </a:extLst>
        </xdr:cNvPr>
        <xdr:cNvSpPr txBox="1"/>
      </xdr:nvSpPr>
      <xdr:spPr>
        <a:xfrm>
          <a:off x="10515600" y="18594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74234</xdr:rowOff>
    </xdr:from>
    <xdr:to>
      <xdr:col>55</xdr:col>
      <xdr:colOff>88900</xdr:colOff>
      <xdr:row>108</xdr:row>
      <xdr:rowOff>74234</xdr:rowOff>
    </xdr:to>
    <xdr:cxnSp macro="">
      <xdr:nvCxnSpPr>
        <xdr:cNvPr id="457" name="直線コネクタ 456">
          <a:extLst>
            <a:ext uri="{FF2B5EF4-FFF2-40B4-BE49-F238E27FC236}">
              <a16:creationId xmlns:a16="http://schemas.microsoft.com/office/drawing/2014/main" id="{AA7DA495-8616-4631-BA2F-7710976DB1B8}"/>
            </a:ext>
          </a:extLst>
        </xdr:cNvPr>
        <xdr:cNvCxnSpPr/>
      </xdr:nvCxnSpPr>
      <xdr:spPr>
        <a:xfrm>
          <a:off x="10388600" y="18590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114665</xdr:rowOff>
    </xdr:from>
    <xdr:ext cx="599010" cy="259045"/>
    <xdr:sp macro="" textlink="">
      <xdr:nvSpPr>
        <xdr:cNvPr id="458" name="【港湾・漁港】&#10;一人当たり有形固定資産（償却資産）額最大値テキスト">
          <a:extLst>
            <a:ext uri="{FF2B5EF4-FFF2-40B4-BE49-F238E27FC236}">
              <a16:creationId xmlns:a16="http://schemas.microsoft.com/office/drawing/2014/main" id="{0C8445CF-3196-4F89-AC57-E4C346D2D8E9}"/>
            </a:ext>
          </a:extLst>
        </xdr:cNvPr>
        <xdr:cNvSpPr txBox="1"/>
      </xdr:nvSpPr>
      <xdr:spPr>
        <a:xfrm>
          <a:off x="10515600" y="16916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167988</xdr:rowOff>
    </xdr:from>
    <xdr:to>
      <xdr:col>55</xdr:col>
      <xdr:colOff>88900</xdr:colOff>
      <xdr:row>99</xdr:row>
      <xdr:rowOff>167988</xdr:rowOff>
    </xdr:to>
    <xdr:cxnSp macro="">
      <xdr:nvCxnSpPr>
        <xdr:cNvPr id="459" name="直線コネクタ 458">
          <a:extLst>
            <a:ext uri="{FF2B5EF4-FFF2-40B4-BE49-F238E27FC236}">
              <a16:creationId xmlns:a16="http://schemas.microsoft.com/office/drawing/2014/main" id="{0D061832-2DD4-4197-B5DA-9DE37951F669}"/>
            </a:ext>
          </a:extLst>
        </xdr:cNvPr>
        <xdr:cNvCxnSpPr/>
      </xdr:nvCxnSpPr>
      <xdr:spPr>
        <a:xfrm>
          <a:off x="10388600" y="17141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99995</xdr:rowOff>
    </xdr:from>
    <xdr:ext cx="534377" cy="259045"/>
    <xdr:sp macro="" textlink="">
      <xdr:nvSpPr>
        <xdr:cNvPr id="460" name="【港湾・漁港】&#10;一人当たり有形固定資産（償却資産）額平均値テキスト">
          <a:extLst>
            <a:ext uri="{FF2B5EF4-FFF2-40B4-BE49-F238E27FC236}">
              <a16:creationId xmlns:a16="http://schemas.microsoft.com/office/drawing/2014/main" id="{DBB618A9-EF12-42A6-BCAF-C9E3D86D31E4}"/>
            </a:ext>
          </a:extLst>
        </xdr:cNvPr>
        <xdr:cNvSpPr txBox="1"/>
      </xdr:nvSpPr>
      <xdr:spPr>
        <a:xfrm>
          <a:off x="10515600" y="18102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121568</xdr:rowOff>
    </xdr:from>
    <xdr:to>
      <xdr:col>55</xdr:col>
      <xdr:colOff>50800</xdr:colOff>
      <xdr:row>106</xdr:row>
      <xdr:rowOff>51718</xdr:rowOff>
    </xdr:to>
    <xdr:sp macro="" textlink="">
      <xdr:nvSpPr>
        <xdr:cNvPr id="461" name="フローチャート: 判断 460">
          <a:extLst>
            <a:ext uri="{FF2B5EF4-FFF2-40B4-BE49-F238E27FC236}">
              <a16:creationId xmlns:a16="http://schemas.microsoft.com/office/drawing/2014/main" id="{407E534C-34F7-4415-9DBB-71EA1E2742FA}"/>
            </a:ext>
          </a:extLst>
        </xdr:cNvPr>
        <xdr:cNvSpPr/>
      </xdr:nvSpPr>
      <xdr:spPr>
        <a:xfrm>
          <a:off x="10426700" y="181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78499</xdr:rowOff>
    </xdr:from>
    <xdr:to>
      <xdr:col>50</xdr:col>
      <xdr:colOff>165100</xdr:colOff>
      <xdr:row>106</xdr:row>
      <xdr:rowOff>8649</xdr:rowOff>
    </xdr:to>
    <xdr:sp macro="" textlink="">
      <xdr:nvSpPr>
        <xdr:cNvPr id="462" name="フローチャート: 判断 461">
          <a:extLst>
            <a:ext uri="{FF2B5EF4-FFF2-40B4-BE49-F238E27FC236}">
              <a16:creationId xmlns:a16="http://schemas.microsoft.com/office/drawing/2014/main" id="{928389AC-A3D7-4B02-B25F-BED2097CACFC}"/>
            </a:ext>
          </a:extLst>
        </xdr:cNvPr>
        <xdr:cNvSpPr/>
      </xdr:nvSpPr>
      <xdr:spPr>
        <a:xfrm>
          <a:off x="9588500" y="1808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69675</xdr:rowOff>
    </xdr:from>
    <xdr:to>
      <xdr:col>46</xdr:col>
      <xdr:colOff>38100</xdr:colOff>
      <xdr:row>105</xdr:row>
      <xdr:rowOff>171275</xdr:rowOff>
    </xdr:to>
    <xdr:sp macro="" textlink="">
      <xdr:nvSpPr>
        <xdr:cNvPr id="463" name="フローチャート: 判断 462">
          <a:extLst>
            <a:ext uri="{FF2B5EF4-FFF2-40B4-BE49-F238E27FC236}">
              <a16:creationId xmlns:a16="http://schemas.microsoft.com/office/drawing/2014/main" id="{0FD5F666-3B2A-4873-8811-24B2B83BD98A}"/>
            </a:ext>
          </a:extLst>
        </xdr:cNvPr>
        <xdr:cNvSpPr/>
      </xdr:nvSpPr>
      <xdr:spPr>
        <a:xfrm>
          <a:off x="8699500" y="1807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119999</xdr:rowOff>
    </xdr:from>
    <xdr:to>
      <xdr:col>41</xdr:col>
      <xdr:colOff>101600</xdr:colOff>
      <xdr:row>106</xdr:row>
      <xdr:rowOff>50149</xdr:rowOff>
    </xdr:to>
    <xdr:sp macro="" textlink="">
      <xdr:nvSpPr>
        <xdr:cNvPr id="464" name="フローチャート: 判断 463">
          <a:extLst>
            <a:ext uri="{FF2B5EF4-FFF2-40B4-BE49-F238E27FC236}">
              <a16:creationId xmlns:a16="http://schemas.microsoft.com/office/drawing/2014/main" id="{004D0AAC-00F0-461D-A205-6C6FC9D2E8D6}"/>
            </a:ext>
          </a:extLst>
        </xdr:cNvPr>
        <xdr:cNvSpPr/>
      </xdr:nvSpPr>
      <xdr:spPr>
        <a:xfrm>
          <a:off x="7810500" y="181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78915</xdr:rowOff>
    </xdr:from>
    <xdr:to>
      <xdr:col>36</xdr:col>
      <xdr:colOff>165100</xdr:colOff>
      <xdr:row>106</xdr:row>
      <xdr:rowOff>9065</xdr:rowOff>
    </xdr:to>
    <xdr:sp macro="" textlink="">
      <xdr:nvSpPr>
        <xdr:cNvPr id="465" name="フローチャート: 判断 464">
          <a:extLst>
            <a:ext uri="{FF2B5EF4-FFF2-40B4-BE49-F238E27FC236}">
              <a16:creationId xmlns:a16="http://schemas.microsoft.com/office/drawing/2014/main" id="{1EB32471-19C2-425B-A0D6-18DCB8E11CDC}"/>
            </a:ext>
          </a:extLst>
        </xdr:cNvPr>
        <xdr:cNvSpPr/>
      </xdr:nvSpPr>
      <xdr:spPr>
        <a:xfrm>
          <a:off x="6921500" y="1808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1FF668D4-255A-4A53-B5BA-17C231122F9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826238EF-F9DF-4C57-B797-14A8C6642662}"/>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CC0B15E9-F386-41BD-92CF-08799B1075C1}"/>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7FEE02E-C487-4535-A59B-57FF1C9884A8}"/>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97D30CC5-8087-4239-9060-65476118AD4A}"/>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72872</xdr:rowOff>
    </xdr:from>
    <xdr:to>
      <xdr:col>55</xdr:col>
      <xdr:colOff>50800</xdr:colOff>
      <xdr:row>105</xdr:row>
      <xdr:rowOff>3022</xdr:rowOff>
    </xdr:to>
    <xdr:sp macro="" textlink="">
      <xdr:nvSpPr>
        <xdr:cNvPr id="471" name="楕円 470">
          <a:extLst>
            <a:ext uri="{FF2B5EF4-FFF2-40B4-BE49-F238E27FC236}">
              <a16:creationId xmlns:a16="http://schemas.microsoft.com/office/drawing/2014/main" id="{82396135-56E6-485D-BFBC-19A409FA0A63}"/>
            </a:ext>
          </a:extLst>
        </xdr:cNvPr>
        <xdr:cNvSpPr/>
      </xdr:nvSpPr>
      <xdr:spPr>
        <a:xfrm>
          <a:off x="10426700" y="1790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95749</xdr:rowOff>
    </xdr:from>
    <xdr:ext cx="599010" cy="259045"/>
    <xdr:sp macro="" textlink="">
      <xdr:nvSpPr>
        <xdr:cNvPr id="472" name="【港湾・漁港】&#10;一人当たり有形固定資産（償却資産）額該当値テキスト">
          <a:extLst>
            <a:ext uri="{FF2B5EF4-FFF2-40B4-BE49-F238E27FC236}">
              <a16:creationId xmlns:a16="http://schemas.microsoft.com/office/drawing/2014/main" id="{BFEBAA93-3A40-4FF2-B73A-EE19AFEE4601}"/>
            </a:ext>
          </a:extLst>
        </xdr:cNvPr>
        <xdr:cNvSpPr txBox="1"/>
      </xdr:nvSpPr>
      <xdr:spPr>
        <a:xfrm>
          <a:off x="10515600" y="1775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69196</xdr:rowOff>
    </xdr:from>
    <xdr:to>
      <xdr:col>50</xdr:col>
      <xdr:colOff>165100</xdr:colOff>
      <xdr:row>104</xdr:row>
      <xdr:rowOff>170796</xdr:rowOff>
    </xdr:to>
    <xdr:sp macro="" textlink="">
      <xdr:nvSpPr>
        <xdr:cNvPr id="473" name="楕円 472">
          <a:extLst>
            <a:ext uri="{FF2B5EF4-FFF2-40B4-BE49-F238E27FC236}">
              <a16:creationId xmlns:a16="http://schemas.microsoft.com/office/drawing/2014/main" id="{968BB696-249B-4B58-BEBF-B68F65A62A6D}"/>
            </a:ext>
          </a:extLst>
        </xdr:cNvPr>
        <xdr:cNvSpPr/>
      </xdr:nvSpPr>
      <xdr:spPr>
        <a:xfrm>
          <a:off x="9588500" y="178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119996</xdr:rowOff>
    </xdr:from>
    <xdr:to>
      <xdr:col>55</xdr:col>
      <xdr:colOff>0</xdr:colOff>
      <xdr:row>104</xdr:row>
      <xdr:rowOff>123672</xdr:rowOff>
    </xdr:to>
    <xdr:cxnSp macro="">
      <xdr:nvCxnSpPr>
        <xdr:cNvPr id="474" name="直線コネクタ 473">
          <a:extLst>
            <a:ext uri="{FF2B5EF4-FFF2-40B4-BE49-F238E27FC236}">
              <a16:creationId xmlns:a16="http://schemas.microsoft.com/office/drawing/2014/main" id="{82F39F8E-F023-463D-A578-A0E9DE730656}"/>
            </a:ext>
          </a:extLst>
        </xdr:cNvPr>
        <xdr:cNvCxnSpPr/>
      </xdr:nvCxnSpPr>
      <xdr:spPr>
        <a:xfrm>
          <a:off x="9639300" y="17950796"/>
          <a:ext cx="838200" cy="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70571</xdr:rowOff>
    </xdr:from>
    <xdr:to>
      <xdr:col>46</xdr:col>
      <xdr:colOff>38100</xdr:colOff>
      <xdr:row>105</xdr:row>
      <xdr:rowOff>721</xdr:rowOff>
    </xdr:to>
    <xdr:sp macro="" textlink="">
      <xdr:nvSpPr>
        <xdr:cNvPr id="475" name="楕円 474">
          <a:extLst>
            <a:ext uri="{FF2B5EF4-FFF2-40B4-BE49-F238E27FC236}">
              <a16:creationId xmlns:a16="http://schemas.microsoft.com/office/drawing/2014/main" id="{DC5AAF5F-1817-4974-8D8F-E244019D08FD}"/>
            </a:ext>
          </a:extLst>
        </xdr:cNvPr>
        <xdr:cNvSpPr/>
      </xdr:nvSpPr>
      <xdr:spPr>
        <a:xfrm>
          <a:off x="8699500" y="179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119996</xdr:rowOff>
    </xdr:from>
    <xdr:to>
      <xdr:col>50</xdr:col>
      <xdr:colOff>114300</xdr:colOff>
      <xdr:row>104</xdr:row>
      <xdr:rowOff>121371</xdr:rowOff>
    </xdr:to>
    <xdr:cxnSp macro="">
      <xdr:nvCxnSpPr>
        <xdr:cNvPr id="476" name="直線コネクタ 475">
          <a:extLst>
            <a:ext uri="{FF2B5EF4-FFF2-40B4-BE49-F238E27FC236}">
              <a16:creationId xmlns:a16="http://schemas.microsoft.com/office/drawing/2014/main" id="{4B737D06-55EB-41DA-A791-8EC0A616E756}"/>
            </a:ext>
          </a:extLst>
        </xdr:cNvPr>
        <xdr:cNvCxnSpPr/>
      </xdr:nvCxnSpPr>
      <xdr:spPr>
        <a:xfrm flipV="1">
          <a:off x="8750300" y="17950796"/>
          <a:ext cx="889000" cy="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91850</xdr:rowOff>
    </xdr:from>
    <xdr:to>
      <xdr:col>41</xdr:col>
      <xdr:colOff>101600</xdr:colOff>
      <xdr:row>105</xdr:row>
      <xdr:rowOff>22000</xdr:rowOff>
    </xdr:to>
    <xdr:sp macro="" textlink="">
      <xdr:nvSpPr>
        <xdr:cNvPr id="477" name="楕円 476">
          <a:extLst>
            <a:ext uri="{FF2B5EF4-FFF2-40B4-BE49-F238E27FC236}">
              <a16:creationId xmlns:a16="http://schemas.microsoft.com/office/drawing/2014/main" id="{BB00A489-E76A-4701-9B34-628557370136}"/>
            </a:ext>
          </a:extLst>
        </xdr:cNvPr>
        <xdr:cNvSpPr/>
      </xdr:nvSpPr>
      <xdr:spPr>
        <a:xfrm>
          <a:off x="7810500" y="1792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121371</xdr:rowOff>
    </xdr:from>
    <xdr:to>
      <xdr:col>45</xdr:col>
      <xdr:colOff>177800</xdr:colOff>
      <xdr:row>104</xdr:row>
      <xdr:rowOff>142650</xdr:rowOff>
    </xdr:to>
    <xdr:cxnSp macro="">
      <xdr:nvCxnSpPr>
        <xdr:cNvPr id="478" name="直線コネクタ 477">
          <a:extLst>
            <a:ext uri="{FF2B5EF4-FFF2-40B4-BE49-F238E27FC236}">
              <a16:creationId xmlns:a16="http://schemas.microsoft.com/office/drawing/2014/main" id="{E9188288-34F2-411D-AD6B-DF211E5FE8FA}"/>
            </a:ext>
          </a:extLst>
        </xdr:cNvPr>
        <xdr:cNvCxnSpPr/>
      </xdr:nvCxnSpPr>
      <xdr:spPr>
        <a:xfrm flipV="1">
          <a:off x="7861300" y="17952171"/>
          <a:ext cx="889000" cy="2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103412</xdr:rowOff>
    </xdr:from>
    <xdr:to>
      <xdr:col>36</xdr:col>
      <xdr:colOff>165100</xdr:colOff>
      <xdr:row>105</xdr:row>
      <xdr:rowOff>33562</xdr:rowOff>
    </xdr:to>
    <xdr:sp macro="" textlink="">
      <xdr:nvSpPr>
        <xdr:cNvPr id="479" name="楕円 478">
          <a:extLst>
            <a:ext uri="{FF2B5EF4-FFF2-40B4-BE49-F238E27FC236}">
              <a16:creationId xmlns:a16="http://schemas.microsoft.com/office/drawing/2014/main" id="{D2B1A08F-7CC9-4F23-994F-462BEA405D5F}"/>
            </a:ext>
          </a:extLst>
        </xdr:cNvPr>
        <xdr:cNvSpPr/>
      </xdr:nvSpPr>
      <xdr:spPr>
        <a:xfrm>
          <a:off x="6921500" y="1793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142650</xdr:rowOff>
    </xdr:from>
    <xdr:to>
      <xdr:col>41</xdr:col>
      <xdr:colOff>50800</xdr:colOff>
      <xdr:row>104</xdr:row>
      <xdr:rowOff>154212</xdr:rowOff>
    </xdr:to>
    <xdr:cxnSp macro="">
      <xdr:nvCxnSpPr>
        <xdr:cNvPr id="480" name="直線コネクタ 479">
          <a:extLst>
            <a:ext uri="{FF2B5EF4-FFF2-40B4-BE49-F238E27FC236}">
              <a16:creationId xmlns:a16="http://schemas.microsoft.com/office/drawing/2014/main" id="{1BD1686B-7A10-4C29-803C-F1293707B819}"/>
            </a:ext>
          </a:extLst>
        </xdr:cNvPr>
        <xdr:cNvCxnSpPr/>
      </xdr:nvCxnSpPr>
      <xdr:spPr>
        <a:xfrm flipV="1">
          <a:off x="6972300" y="17973450"/>
          <a:ext cx="889000" cy="1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171226</xdr:rowOff>
    </xdr:from>
    <xdr:ext cx="599010" cy="259045"/>
    <xdr:sp macro="" textlink="">
      <xdr:nvSpPr>
        <xdr:cNvPr id="481" name="n_1aveValue【港湾・漁港】&#10;一人当たり有形固定資産（償却資産）額">
          <a:extLst>
            <a:ext uri="{FF2B5EF4-FFF2-40B4-BE49-F238E27FC236}">
              <a16:creationId xmlns:a16="http://schemas.microsoft.com/office/drawing/2014/main" id="{BDF4E737-19C7-4292-9697-74A5C844A3A2}"/>
            </a:ext>
          </a:extLst>
        </xdr:cNvPr>
        <xdr:cNvSpPr txBox="1"/>
      </xdr:nvSpPr>
      <xdr:spPr>
        <a:xfrm>
          <a:off x="9327095" y="18173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162402</xdr:rowOff>
    </xdr:from>
    <xdr:ext cx="599010" cy="259045"/>
    <xdr:sp macro="" textlink="">
      <xdr:nvSpPr>
        <xdr:cNvPr id="482" name="n_2aveValue【港湾・漁港】&#10;一人当たり有形固定資産（償却資産）額">
          <a:extLst>
            <a:ext uri="{FF2B5EF4-FFF2-40B4-BE49-F238E27FC236}">
              <a16:creationId xmlns:a16="http://schemas.microsoft.com/office/drawing/2014/main" id="{42640C6D-AD64-4E69-B548-5559592B7E69}"/>
            </a:ext>
          </a:extLst>
        </xdr:cNvPr>
        <xdr:cNvSpPr txBox="1"/>
      </xdr:nvSpPr>
      <xdr:spPr>
        <a:xfrm>
          <a:off x="8450795" y="18164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41276</xdr:rowOff>
    </xdr:from>
    <xdr:ext cx="534377" cy="259045"/>
    <xdr:sp macro="" textlink="">
      <xdr:nvSpPr>
        <xdr:cNvPr id="483" name="n_3aveValue【港湾・漁港】&#10;一人当たり有形固定資産（償却資産）額">
          <a:extLst>
            <a:ext uri="{FF2B5EF4-FFF2-40B4-BE49-F238E27FC236}">
              <a16:creationId xmlns:a16="http://schemas.microsoft.com/office/drawing/2014/main" id="{F83FF779-1145-45B5-95CA-4A6064613EE4}"/>
            </a:ext>
          </a:extLst>
        </xdr:cNvPr>
        <xdr:cNvSpPr txBox="1"/>
      </xdr:nvSpPr>
      <xdr:spPr>
        <a:xfrm>
          <a:off x="7594111" y="1821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192</xdr:rowOff>
    </xdr:from>
    <xdr:ext cx="599010" cy="259045"/>
    <xdr:sp macro="" textlink="">
      <xdr:nvSpPr>
        <xdr:cNvPr id="484" name="n_4aveValue【港湾・漁港】&#10;一人当たり有形固定資産（償却資産）額">
          <a:extLst>
            <a:ext uri="{FF2B5EF4-FFF2-40B4-BE49-F238E27FC236}">
              <a16:creationId xmlns:a16="http://schemas.microsoft.com/office/drawing/2014/main" id="{299F645D-FC37-4125-ADDE-34E8236E22D9}"/>
            </a:ext>
          </a:extLst>
        </xdr:cNvPr>
        <xdr:cNvSpPr txBox="1"/>
      </xdr:nvSpPr>
      <xdr:spPr>
        <a:xfrm>
          <a:off x="6672795" y="18173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103</xdr:row>
      <xdr:rowOff>15873</xdr:rowOff>
    </xdr:from>
    <xdr:ext cx="599010" cy="259045"/>
    <xdr:sp macro="" textlink="">
      <xdr:nvSpPr>
        <xdr:cNvPr id="485" name="n_1mainValue【港湾・漁港】&#10;一人当たり有形固定資産（償却資産）額">
          <a:extLst>
            <a:ext uri="{FF2B5EF4-FFF2-40B4-BE49-F238E27FC236}">
              <a16:creationId xmlns:a16="http://schemas.microsoft.com/office/drawing/2014/main" id="{5AAAE168-9ED2-49E2-9E0B-EFFED3A83E46}"/>
            </a:ext>
          </a:extLst>
        </xdr:cNvPr>
        <xdr:cNvSpPr txBox="1"/>
      </xdr:nvSpPr>
      <xdr:spPr>
        <a:xfrm>
          <a:off x="9327095" y="17675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17248</xdr:rowOff>
    </xdr:from>
    <xdr:ext cx="599010" cy="259045"/>
    <xdr:sp macro="" textlink="">
      <xdr:nvSpPr>
        <xdr:cNvPr id="486" name="n_2mainValue【港湾・漁港】&#10;一人当たり有形固定資産（償却資産）額">
          <a:extLst>
            <a:ext uri="{FF2B5EF4-FFF2-40B4-BE49-F238E27FC236}">
              <a16:creationId xmlns:a16="http://schemas.microsoft.com/office/drawing/2014/main" id="{46790624-F12F-41DF-9329-86391581FB15}"/>
            </a:ext>
          </a:extLst>
        </xdr:cNvPr>
        <xdr:cNvSpPr txBox="1"/>
      </xdr:nvSpPr>
      <xdr:spPr>
        <a:xfrm>
          <a:off x="8450795" y="17676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103</xdr:row>
      <xdr:rowOff>38527</xdr:rowOff>
    </xdr:from>
    <xdr:ext cx="599010" cy="259045"/>
    <xdr:sp macro="" textlink="">
      <xdr:nvSpPr>
        <xdr:cNvPr id="487" name="n_3mainValue【港湾・漁港】&#10;一人当たり有形固定資産（償却資産）額">
          <a:extLst>
            <a:ext uri="{FF2B5EF4-FFF2-40B4-BE49-F238E27FC236}">
              <a16:creationId xmlns:a16="http://schemas.microsoft.com/office/drawing/2014/main" id="{A6C76B56-1E15-4D6F-93CE-5B26EDF04374}"/>
            </a:ext>
          </a:extLst>
        </xdr:cNvPr>
        <xdr:cNvSpPr txBox="1"/>
      </xdr:nvSpPr>
      <xdr:spPr>
        <a:xfrm>
          <a:off x="7561795" y="1769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103</xdr:row>
      <xdr:rowOff>50089</xdr:rowOff>
    </xdr:from>
    <xdr:ext cx="599010" cy="259045"/>
    <xdr:sp macro="" textlink="">
      <xdr:nvSpPr>
        <xdr:cNvPr id="488" name="n_4mainValue【港湾・漁港】&#10;一人当たり有形固定資産（償却資産）額">
          <a:extLst>
            <a:ext uri="{FF2B5EF4-FFF2-40B4-BE49-F238E27FC236}">
              <a16:creationId xmlns:a16="http://schemas.microsoft.com/office/drawing/2014/main" id="{B0BF1250-9832-4789-A775-37027A648D94}"/>
            </a:ext>
          </a:extLst>
        </xdr:cNvPr>
        <xdr:cNvSpPr txBox="1"/>
      </xdr:nvSpPr>
      <xdr:spPr>
        <a:xfrm>
          <a:off x="6672795" y="17709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a:extLst>
            <a:ext uri="{FF2B5EF4-FFF2-40B4-BE49-F238E27FC236}">
              <a16:creationId xmlns:a16="http://schemas.microsoft.com/office/drawing/2014/main" id="{5D34DC55-AAB8-413E-860D-474E2A9930E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a:extLst>
            <a:ext uri="{FF2B5EF4-FFF2-40B4-BE49-F238E27FC236}">
              <a16:creationId xmlns:a16="http://schemas.microsoft.com/office/drawing/2014/main" id="{92F726D2-E39D-440A-8E83-865CEF2F89D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a:extLst>
            <a:ext uri="{FF2B5EF4-FFF2-40B4-BE49-F238E27FC236}">
              <a16:creationId xmlns:a16="http://schemas.microsoft.com/office/drawing/2014/main" id="{EBCBCBE3-E1B4-4C5B-BC69-A47C3E219EC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a:extLst>
            <a:ext uri="{FF2B5EF4-FFF2-40B4-BE49-F238E27FC236}">
              <a16:creationId xmlns:a16="http://schemas.microsoft.com/office/drawing/2014/main" id="{DEE4CB3A-26E3-4CC2-8B7E-AEBB8FDECD6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a:extLst>
            <a:ext uri="{FF2B5EF4-FFF2-40B4-BE49-F238E27FC236}">
              <a16:creationId xmlns:a16="http://schemas.microsoft.com/office/drawing/2014/main" id="{52F9FCF2-2565-4B50-8C46-55E37AB6F13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a:extLst>
            <a:ext uri="{FF2B5EF4-FFF2-40B4-BE49-F238E27FC236}">
              <a16:creationId xmlns:a16="http://schemas.microsoft.com/office/drawing/2014/main" id="{8E926890-E06F-4FA5-A84C-92AA523037F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a:extLst>
            <a:ext uri="{FF2B5EF4-FFF2-40B4-BE49-F238E27FC236}">
              <a16:creationId xmlns:a16="http://schemas.microsoft.com/office/drawing/2014/main" id="{BFD6CD84-4DA0-405E-9498-6837F2BE369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a:extLst>
            <a:ext uri="{FF2B5EF4-FFF2-40B4-BE49-F238E27FC236}">
              <a16:creationId xmlns:a16="http://schemas.microsoft.com/office/drawing/2014/main" id="{34978325-D100-4862-BE6B-B0DBB705915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a:extLst>
            <a:ext uri="{FF2B5EF4-FFF2-40B4-BE49-F238E27FC236}">
              <a16:creationId xmlns:a16="http://schemas.microsoft.com/office/drawing/2014/main" id="{893D4008-A849-4C50-9922-430DF7D0371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a:extLst>
            <a:ext uri="{FF2B5EF4-FFF2-40B4-BE49-F238E27FC236}">
              <a16:creationId xmlns:a16="http://schemas.microsoft.com/office/drawing/2014/main" id="{D53E7DC7-D1DC-4DB2-A60D-197172F223D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a:extLst>
            <a:ext uri="{FF2B5EF4-FFF2-40B4-BE49-F238E27FC236}">
              <a16:creationId xmlns:a16="http://schemas.microsoft.com/office/drawing/2014/main" id="{D1CF748B-7F26-4874-A8F3-5F1B507B68A4}"/>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a:extLst>
            <a:ext uri="{FF2B5EF4-FFF2-40B4-BE49-F238E27FC236}">
              <a16:creationId xmlns:a16="http://schemas.microsoft.com/office/drawing/2014/main" id="{51B77403-0531-4BB6-B8A6-EC1669C19091}"/>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1" name="テキスト ボックス 500">
          <a:extLst>
            <a:ext uri="{FF2B5EF4-FFF2-40B4-BE49-F238E27FC236}">
              <a16:creationId xmlns:a16="http://schemas.microsoft.com/office/drawing/2014/main" id="{111594AD-B6FD-4F77-9681-9C99393C8FFE}"/>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a:extLst>
            <a:ext uri="{FF2B5EF4-FFF2-40B4-BE49-F238E27FC236}">
              <a16:creationId xmlns:a16="http://schemas.microsoft.com/office/drawing/2014/main" id="{9C78A4AB-4B0B-4F8A-9BF5-C164D4DD63FE}"/>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a:extLst>
            <a:ext uri="{FF2B5EF4-FFF2-40B4-BE49-F238E27FC236}">
              <a16:creationId xmlns:a16="http://schemas.microsoft.com/office/drawing/2014/main" id="{4EBA451A-6087-47EC-A8C6-F00BDCDD2868}"/>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a:extLst>
            <a:ext uri="{FF2B5EF4-FFF2-40B4-BE49-F238E27FC236}">
              <a16:creationId xmlns:a16="http://schemas.microsoft.com/office/drawing/2014/main" id="{3C57DF48-D73D-4405-B68F-F6DE13574A7C}"/>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a:extLst>
            <a:ext uri="{FF2B5EF4-FFF2-40B4-BE49-F238E27FC236}">
              <a16:creationId xmlns:a16="http://schemas.microsoft.com/office/drawing/2014/main" id="{2778AEA8-8B99-48C6-9A4C-495E68234959}"/>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a:extLst>
            <a:ext uri="{FF2B5EF4-FFF2-40B4-BE49-F238E27FC236}">
              <a16:creationId xmlns:a16="http://schemas.microsoft.com/office/drawing/2014/main" id="{0C5506B8-397E-4A6A-BDF6-F30C3828A78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a:extLst>
            <a:ext uri="{FF2B5EF4-FFF2-40B4-BE49-F238E27FC236}">
              <a16:creationId xmlns:a16="http://schemas.microsoft.com/office/drawing/2014/main" id="{608775EF-BBCA-4551-9CB4-7DDC9B7A35C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a:extLst>
            <a:ext uri="{FF2B5EF4-FFF2-40B4-BE49-F238E27FC236}">
              <a16:creationId xmlns:a16="http://schemas.microsoft.com/office/drawing/2014/main" id="{EF4ED44F-129C-4C6B-8748-967AE8D206BB}"/>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a:extLst>
            <a:ext uri="{FF2B5EF4-FFF2-40B4-BE49-F238E27FC236}">
              <a16:creationId xmlns:a16="http://schemas.microsoft.com/office/drawing/2014/main" id="{C8FDE9CA-197D-447A-83DF-1F415FFC8EF6}"/>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a:extLst>
            <a:ext uri="{FF2B5EF4-FFF2-40B4-BE49-F238E27FC236}">
              <a16:creationId xmlns:a16="http://schemas.microsoft.com/office/drawing/2014/main" id="{263FA2AA-2789-4189-86DA-90E955401FC4}"/>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1" name="テキスト ボックス 510">
          <a:extLst>
            <a:ext uri="{FF2B5EF4-FFF2-40B4-BE49-F238E27FC236}">
              <a16:creationId xmlns:a16="http://schemas.microsoft.com/office/drawing/2014/main" id="{02C6D345-A813-41C7-9830-E73E296961DD}"/>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a:extLst>
            <a:ext uri="{FF2B5EF4-FFF2-40B4-BE49-F238E27FC236}">
              <a16:creationId xmlns:a16="http://schemas.microsoft.com/office/drawing/2014/main" id="{C030CF2B-45BC-464B-A3DF-18962E7E246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認定こども園・幼稚園・保育所】&#10;有形固定資産減価償却率グラフ枠">
          <a:extLst>
            <a:ext uri="{FF2B5EF4-FFF2-40B4-BE49-F238E27FC236}">
              <a16:creationId xmlns:a16="http://schemas.microsoft.com/office/drawing/2014/main" id="{9B1B1E17-4D3B-445A-8A77-40C7A8AF6F3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514" name="直線コネクタ 513">
          <a:extLst>
            <a:ext uri="{FF2B5EF4-FFF2-40B4-BE49-F238E27FC236}">
              <a16:creationId xmlns:a16="http://schemas.microsoft.com/office/drawing/2014/main" id="{92443919-3FEB-4FE7-A8A7-69DB916321AD}"/>
            </a:ext>
          </a:extLst>
        </xdr:cNvPr>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5" name="【認定こども園・幼稚園・保育所】&#10;有形固定資産減価償却率最小値テキスト">
          <a:extLst>
            <a:ext uri="{FF2B5EF4-FFF2-40B4-BE49-F238E27FC236}">
              <a16:creationId xmlns:a16="http://schemas.microsoft.com/office/drawing/2014/main" id="{64D4AF15-5377-4763-A2F4-ED6C08F74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6" name="直線コネクタ 515">
          <a:extLst>
            <a:ext uri="{FF2B5EF4-FFF2-40B4-BE49-F238E27FC236}">
              <a16:creationId xmlns:a16="http://schemas.microsoft.com/office/drawing/2014/main" id="{89F81AF7-AD40-4580-9025-D5D8DAA92BAC}"/>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517" name="【認定こども園・幼稚園・保育所】&#10;有形固定資産減価償却率最大値テキスト">
          <a:extLst>
            <a:ext uri="{FF2B5EF4-FFF2-40B4-BE49-F238E27FC236}">
              <a16:creationId xmlns:a16="http://schemas.microsoft.com/office/drawing/2014/main" id="{E626679E-6A4C-4C8D-9AA9-609B04D73DCB}"/>
            </a:ext>
          </a:extLst>
        </xdr:cNvPr>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518" name="直線コネクタ 517">
          <a:extLst>
            <a:ext uri="{FF2B5EF4-FFF2-40B4-BE49-F238E27FC236}">
              <a16:creationId xmlns:a16="http://schemas.microsoft.com/office/drawing/2014/main" id="{3D5021B2-49A4-4819-AEF1-A0A94F2C8AD0}"/>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127924</xdr:rowOff>
    </xdr:from>
    <xdr:ext cx="405111" cy="259045"/>
    <xdr:sp macro="" textlink="">
      <xdr:nvSpPr>
        <xdr:cNvPr id="519" name="【認定こども園・幼稚園・保育所】&#10;有形固定資産減価償却率平均値テキスト">
          <a:extLst>
            <a:ext uri="{FF2B5EF4-FFF2-40B4-BE49-F238E27FC236}">
              <a16:creationId xmlns:a16="http://schemas.microsoft.com/office/drawing/2014/main" id="{D70F71E2-85BB-4852-8BC8-B302B003E907}"/>
            </a:ext>
          </a:extLst>
        </xdr:cNvPr>
        <xdr:cNvSpPr txBox="1"/>
      </xdr:nvSpPr>
      <xdr:spPr>
        <a:xfrm>
          <a:off x="16357600" y="64715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149497</xdr:rowOff>
    </xdr:from>
    <xdr:to>
      <xdr:col>85</xdr:col>
      <xdr:colOff>177800</xdr:colOff>
      <xdr:row>38</xdr:row>
      <xdr:rowOff>79647</xdr:rowOff>
    </xdr:to>
    <xdr:sp macro="" textlink="">
      <xdr:nvSpPr>
        <xdr:cNvPr id="520" name="フローチャート: 判断 519">
          <a:extLst>
            <a:ext uri="{FF2B5EF4-FFF2-40B4-BE49-F238E27FC236}">
              <a16:creationId xmlns:a16="http://schemas.microsoft.com/office/drawing/2014/main" id="{B4991619-5C87-48D8-A1A3-955FAEA01A1C}"/>
            </a:ext>
          </a:extLst>
        </xdr:cNvPr>
        <xdr:cNvSpPr/>
      </xdr:nvSpPr>
      <xdr:spPr>
        <a:xfrm>
          <a:off x="162687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136434</xdr:rowOff>
    </xdr:from>
    <xdr:to>
      <xdr:col>81</xdr:col>
      <xdr:colOff>101600</xdr:colOff>
      <xdr:row>38</xdr:row>
      <xdr:rowOff>66584</xdr:rowOff>
    </xdr:to>
    <xdr:sp macro="" textlink="">
      <xdr:nvSpPr>
        <xdr:cNvPr id="521" name="フローチャート: 判断 520">
          <a:extLst>
            <a:ext uri="{FF2B5EF4-FFF2-40B4-BE49-F238E27FC236}">
              <a16:creationId xmlns:a16="http://schemas.microsoft.com/office/drawing/2014/main" id="{3950B973-87EA-4A32-B5D7-A22A107F6C4A}"/>
            </a:ext>
          </a:extLst>
        </xdr:cNvPr>
        <xdr:cNvSpPr/>
      </xdr:nvSpPr>
      <xdr:spPr>
        <a:xfrm>
          <a:off x="15430500" y="64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133169</xdr:rowOff>
    </xdr:from>
    <xdr:to>
      <xdr:col>76</xdr:col>
      <xdr:colOff>165100</xdr:colOff>
      <xdr:row>38</xdr:row>
      <xdr:rowOff>63319</xdr:rowOff>
    </xdr:to>
    <xdr:sp macro="" textlink="">
      <xdr:nvSpPr>
        <xdr:cNvPr id="522" name="フローチャート: 判断 521">
          <a:extLst>
            <a:ext uri="{FF2B5EF4-FFF2-40B4-BE49-F238E27FC236}">
              <a16:creationId xmlns:a16="http://schemas.microsoft.com/office/drawing/2014/main" id="{7A9BEA96-48C9-406F-B846-3192EF6DC1FF}"/>
            </a:ext>
          </a:extLst>
        </xdr:cNvPr>
        <xdr:cNvSpPr/>
      </xdr:nvSpPr>
      <xdr:spPr>
        <a:xfrm>
          <a:off x="145415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154396</xdr:rowOff>
    </xdr:from>
    <xdr:to>
      <xdr:col>72</xdr:col>
      <xdr:colOff>38100</xdr:colOff>
      <xdr:row>38</xdr:row>
      <xdr:rowOff>84545</xdr:rowOff>
    </xdr:to>
    <xdr:sp macro="" textlink="">
      <xdr:nvSpPr>
        <xdr:cNvPr id="523" name="フローチャート: 判断 522">
          <a:extLst>
            <a:ext uri="{FF2B5EF4-FFF2-40B4-BE49-F238E27FC236}">
              <a16:creationId xmlns:a16="http://schemas.microsoft.com/office/drawing/2014/main" id="{CB9F71C6-6C4F-4327-A8CD-A06BC30ADE70}"/>
            </a:ext>
          </a:extLst>
        </xdr:cNvPr>
        <xdr:cNvSpPr/>
      </xdr:nvSpPr>
      <xdr:spPr>
        <a:xfrm>
          <a:off x="13652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524" name="フローチャート: 判断 523">
          <a:extLst>
            <a:ext uri="{FF2B5EF4-FFF2-40B4-BE49-F238E27FC236}">
              <a16:creationId xmlns:a16="http://schemas.microsoft.com/office/drawing/2014/main" id="{813A4891-E5B5-4929-BEF1-3FC25100D762}"/>
            </a:ext>
          </a:extLst>
        </xdr:cNvPr>
        <xdr:cNvSpPr/>
      </xdr:nvSpPr>
      <xdr:spPr>
        <a:xfrm>
          <a:off x="12763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48D2051B-57EF-4C66-BC20-82BE43B0D24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A855B6D4-5452-4700-B2CA-08D527D691E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1C32B0EA-258D-43B7-8EB5-92FA7093979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B87036F8-9075-446D-9F3B-A3C021DE49B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B18DBD47-927C-4964-9134-D7BC4E7CCA1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144599</xdr:rowOff>
    </xdr:from>
    <xdr:to>
      <xdr:col>85</xdr:col>
      <xdr:colOff>177800</xdr:colOff>
      <xdr:row>36</xdr:row>
      <xdr:rowOff>74749</xdr:rowOff>
    </xdr:to>
    <xdr:sp macro="" textlink="">
      <xdr:nvSpPr>
        <xdr:cNvPr id="530" name="楕円 529">
          <a:extLst>
            <a:ext uri="{FF2B5EF4-FFF2-40B4-BE49-F238E27FC236}">
              <a16:creationId xmlns:a16="http://schemas.microsoft.com/office/drawing/2014/main" id="{20C92660-E6CE-473F-A4F4-23D7F0EF90D1}"/>
            </a:ext>
          </a:extLst>
        </xdr:cNvPr>
        <xdr:cNvSpPr/>
      </xdr:nvSpPr>
      <xdr:spPr>
        <a:xfrm>
          <a:off x="16268700" y="614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167476</xdr:rowOff>
    </xdr:from>
    <xdr:ext cx="405111" cy="259045"/>
    <xdr:sp macro="" textlink="">
      <xdr:nvSpPr>
        <xdr:cNvPr id="531" name="【認定こども園・幼稚園・保育所】&#10;有形固定資産減価償却率該当値テキスト">
          <a:extLst>
            <a:ext uri="{FF2B5EF4-FFF2-40B4-BE49-F238E27FC236}">
              <a16:creationId xmlns:a16="http://schemas.microsoft.com/office/drawing/2014/main" id="{040C0B4B-40D9-40B1-8C0D-C0126BF611CA}"/>
            </a:ext>
          </a:extLst>
        </xdr:cNvPr>
        <xdr:cNvSpPr txBox="1"/>
      </xdr:nvSpPr>
      <xdr:spPr>
        <a:xfrm>
          <a:off x="16357600" y="5996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58057</xdr:rowOff>
    </xdr:from>
    <xdr:to>
      <xdr:col>81</xdr:col>
      <xdr:colOff>101600</xdr:colOff>
      <xdr:row>35</xdr:row>
      <xdr:rowOff>159657</xdr:rowOff>
    </xdr:to>
    <xdr:sp macro="" textlink="">
      <xdr:nvSpPr>
        <xdr:cNvPr id="532" name="楕円 531">
          <a:extLst>
            <a:ext uri="{FF2B5EF4-FFF2-40B4-BE49-F238E27FC236}">
              <a16:creationId xmlns:a16="http://schemas.microsoft.com/office/drawing/2014/main" id="{7486BFAA-5DDF-410F-AB03-341F16704302}"/>
            </a:ext>
          </a:extLst>
        </xdr:cNvPr>
        <xdr:cNvSpPr/>
      </xdr:nvSpPr>
      <xdr:spPr>
        <a:xfrm>
          <a:off x="15430500" y="605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108857</xdr:rowOff>
    </xdr:from>
    <xdr:to>
      <xdr:col>85</xdr:col>
      <xdr:colOff>127000</xdr:colOff>
      <xdr:row>36</xdr:row>
      <xdr:rowOff>23949</xdr:rowOff>
    </xdr:to>
    <xdr:cxnSp macro="">
      <xdr:nvCxnSpPr>
        <xdr:cNvPr id="533" name="直線コネクタ 532">
          <a:extLst>
            <a:ext uri="{FF2B5EF4-FFF2-40B4-BE49-F238E27FC236}">
              <a16:creationId xmlns:a16="http://schemas.microsoft.com/office/drawing/2014/main" id="{4BCCB6ED-0E47-4410-AFE4-9A141F5409B4}"/>
            </a:ext>
          </a:extLst>
        </xdr:cNvPr>
        <xdr:cNvCxnSpPr/>
      </xdr:nvCxnSpPr>
      <xdr:spPr>
        <a:xfrm>
          <a:off x="15481300" y="6109607"/>
          <a:ext cx="83820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51526</xdr:rowOff>
    </xdr:from>
    <xdr:to>
      <xdr:col>76</xdr:col>
      <xdr:colOff>165100</xdr:colOff>
      <xdr:row>35</xdr:row>
      <xdr:rowOff>153126</xdr:rowOff>
    </xdr:to>
    <xdr:sp macro="" textlink="">
      <xdr:nvSpPr>
        <xdr:cNvPr id="534" name="楕円 533">
          <a:extLst>
            <a:ext uri="{FF2B5EF4-FFF2-40B4-BE49-F238E27FC236}">
              <a16:creationId xmlns:a16="http://schemas.microsoft.com/office/drawing/2014/main" id="{7B590C54-EBE5-4AD3-8DB2-CC8DFA8556AE}"/>
            </a:ext>
          </a:extLst>
        </xdr:cNvPr>
        <xdr:cNvSpPr/>
      </xdr:nvSpPr>
      <xdr:spPr>
        <a:xfrm>
          <a:off x="14541500" y="60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102326</xdr:rowOff>
    </xdr:from>
    <xdr:to>
      <xdr:col>81</xdr:col>
      <xdr:colOff>50800</xdr:colOff>
      <xdr:row>35</xdr:row>
      <xdr:rowOff>108857</xdr:rowOff>
    </xdr:to>
    <xdr:cxnSp macro="">
      <xdr:nvCxnSpPr>
        <xdr:cNvPr id="535" name="直線コネクタ 534">
          <a:extLst>
            <a:ext uri="{FF2B5EF4-FFF2-40B4-BE49-F238E27FC236}">
              <a16:creationId xmlns:a16="http://schemas.microsoft.com/office/drawing/2014/main" id="{DB3834C0-D245-4A16-BC4A-894BFEA8A47E}"/>
            </a:ext>
          </a:extLst>
        </xdr:cNvPr>
        <xdr:cNvCxnSpPr/>
      </xdr:nvCxnSpPr>
      <xdr:spPr>
        <a:xfrm>
          <a:off x="14592300" y="610307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4173</xdr:rowOff>
    </xdr:from>
    <xdr:to>
      <xdr:col>72</xdr:col>
      <xdr:colOff>38100</xdr:colOff>
      <xdr:row>35</xdr:row>
      <xdr:rowOff>105773</xdr:rowOff>
    </xdr:to>
    <xdr:sp macro="" textlink="">
      <xdr:nvSpPr>
        <xdr:cNvPr id="536" name="楕円 535">
          <a:extLst>
            <a:ext uri="{FF2B5EF4-FFF2-40B4-BE49-F238E27FC236}">
              <a16:creationId xmlns:a16="http://schemas.microsoft.com/office/drawing/2014/main" id="{A515F252-5F79-4518-A079-A0E490F56214}"/>
            </a:ext>
          </a:extLst>
        </xdr:cNvPr>
        <xdr:cNvSpPr/>
      </xdr:nvSpPr>
      <xdr:spPr>
        <a:xfrm>
          <a:off x="13652500" y="600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54973</xdr:rowOff>
    </xdr:from>
    <xdr:to>
      <xdr:col>76</xdr:col>
      <xdr:colOff>114300</xdr:colOff>
      <xdr:row>35</xdr:row>
      <xdr:rowOff>102326</xdr:rowOff>
    </xdr:to>
    <xdr:cxnSp macro="">
      <xdr:nvCxnSpPr>
        <xdr:cNvPr id="537" name="直線コネクタ 536">
          <a:extLst>
            <a:ext uri="{FF2B5EF4-FFF2-40B4-BE49-F238E27FC236}">
              <a16:creationId xmlns:a16="http://schemas.microsoft.com/office/drawing/2014/main" id="{5371019E-87EF-48DA-8F6A-CC406F76AC88}"/>
            </a:ext>
          </a:extLst>
        </xdr:cNvPr>
        <xdr:cNvCxnSpPr/>
      </xdr:nvCxnSpPr>
      <xdr:spPr>
        <a:xfrm>
          <a:off x="13703300" y="6055723"/>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129903</xdr:rowOff>
    </xdr:from>
    <xdr:to>
      <xdr:col>67</xdr:col>
      <xdr:colOff>101600</xdr:colOff>
      <xdr:row>35</xdr:row>
      <xdr:rowOff>60053</xdr:rowOff>
    </xdr:to>
    <xdr:sp macro="" textlink="">
      <xdr:nvSpPr>
        <xdr:cNvPr id="538" name="楕円 537">
          <a:extLst>
            <a:ext uri="{FF2B5EF4-FFF2-40B4-BE49-F238E27FC236}">
              <a16:creationId xmlns:a16="http://schemas.microsoft.com/office/drawing/2014/main" id="{EC80F144-A236-4E6E-A243-0EB7A5664184}"/>
            </a:ext>
          </a:extLst>
        </xdr:cNvPr>
        <xdr:cNvSpPr/>
      </xdr:nvSpPr>
      <xdr:spPr>
        <a:xfrm>
          <a:off x="12763500" y="595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9253</xdr:rowOff>
    </xdr:from>
    <xdr:to>
      <xdr:col>71</xdr:col>
      <xdr:colOff>177800</xdr:colOff>
      <xdr:row>35</xdr:row>
      <xdr:rowOff>54973</xdr:rowOff>
    </xdr:to>
    <xdr:cxnSp macro="">
      <xdr:nvCxnSpPr>
        <xdr:cNvPr id="539" name="直線コネクタ 538">
          <a:extLst>
            <a:ext uri="{FF2B5EF4-FFF2-40B4-BE49-F238E27FC236}">
              <a16:creationId xmlns:a16="http://schemas.microsoft.com/office/drawing/2014/main" id="{14ED79D4-2677-4098-985C-ACC13D825351}"/>
            </a:ext>
          </a:extLst>
        </xdr:cNvPr>
        <xdr:cNvCxnSpPr/>
      </xdr:nvCxnSpPr>
      <xdr:spPr>
        <a:xfrm>
          <a:off x="12814300" y="601000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57711</xdr:rowOff>
    </xdr:from>
    <xdr:ext cx="405111" cy="259045"/>
    <xdr:sp macro="" textlink="">
      <xdr:nvSpPr>
        <xdr:cNvPr id="540" name="n_1aveValue【認定こども園・幼稚園・保育所】&#10;有形固定資産減価償却率">
          <a:extLst>
            <a:ext uri="{FF2B5EF4-FFF2-40B4-BE49-F238E27FC236}">
              <a16:creationId xmlns:a16="http://schemas.microsoft.com/office/drawing/2014/main" id="{301A3DFF-E44B-48A1-9A85-78BC4E4F4FC4}"/>
            </a:ext>
          </a:extLst>
        </xdr:cNvPr>
        <xdr:cNvSpPr txBox="1"/>
      </xdr:nvSpPr>
      <xdr:spPr>
        <a:xfrm>
          <a:off x="15266044" y="657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54446</xdr:rowOff>
    </xdr:from>
    <xdr:ext cx="405111" cy="259045"/>
    <xdr:sp macro="" textlink="">
      <xdr:nvSpPr>
        <xdr:cNvPr id="541" name="n_2aveValue【認定こども園・幼稚園・保育所】&#10;有形固定資産減価償却率">
          <a:extLst>
            <a:ext uri="{FF2B5EF4-FFF2-40B4-BE49-F238E27FC236}">
              <a16:creationId xmlns:a16="http://schemas.microsoft.com/office/drawing/2014/main" id="{F8EC8253-2D25-449D-B474-4B0814DD7DE9}"/>
            </a:ext>
          </a:extLst>
        </xdr:cNvPr>
        <xdr:cNvSpPr txBox="1"/>
      </xdr:nvSpPr>
      <xdr:spPr>
        <a:xfrm>
          <a:off x="14389744" y="656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75673</xdr:rowOff>
    </xdr:from>
    <xdr:ext cx="405111" cy="259045"/>
    <xdr:sp macro="" textlink="">
      <xdr:nvSpPr>
        <xdr:cNvPr id="542" name="n_3aveValue【認定こども園・幼稚園・保育所】&#10;有形固定資産減価償却率">
          <a:extLst>
            <a:ext uri="{FF2B5EF4-FFF2-40B4-BE49-F238E27FC236}">
              <a16:creationId xmlns:a16="http://schemas.microsoft.com/office/drawing/2014/main" id="{A06662D0-C71A-4908-8ABD-19CF81FE1A64}"/>
            </a:ext>
          </a:extLst>
        </xdr:cNvPr>
        <xdr:cNvSpPr txBox="1"/>
      </xdr:nvSpPr>
      <xdr:spPr>
        <a:xfrm>
          <a:off x="13500744" y="659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74040</xdr:rowOff>
    </xdr:from>
    <xdr:ext cx="405111" cy="259045"/>
    <xdr:sp macro="" textlink="">
      <xdr:nvSpPr>
        <xdr:cNvPr id="543" name="n_4aveValue【認定こども園・幼稚園・保育所】&#10;有形固定資産減価償却率">
          <a:extLst>
            <a:ext uri="{FF2B5EF4-FFF2-40B4-BE49-F238E27FC236}">
              <a16:creationId xmlns:a16="http://schemas.microsoft.com/office/drawing/2014/main" id="{C46EE798-E445-47E4-BF4A-D37CB5DFA23A}"/>
            </a:ext>
          </a:extLst>
        </xdr:cNvPr>
        <xdr:cNvSpPr txBox="1"/>
      </xdr:nvSpPr>
      <xdr:spPr>
        <a:xfrm>
          <a:off x="12611744"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4734</xdr:rowOff>
    </xdr:from>
    <xdr:ext cx="405111" cy="259045"/>
    <xdr:sp macro="" textlink="">
      <xdr:nvSpPr>
        <xdr:cNvPr id="544" name="n_1mainValue【認定こども園・幼稚園・保育所】&#10;有形固定資産減価償却率">
          <a:extLst>
            <a:ext uri="{FF2B5EF4-FFF2-40B4-BE49-F238E27FC236}">
              <a16:creationId xmlns:a16="http://schemas.microsoft.com/office/drawing/2014/main" id="{E4B52109-51D7-4499-94D7-A124F18EEBA7}"/>
            </a:ext>
          </a:extLst>
        </xdr:cNvPr>
        <xdr:cNvSpPr txBox="1"/>
      </xdr:nvSpPr>
      <xdr:spPr>
        <a:xfrm>
          <a:off x="15266044" y="5834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169653</xdr:rowOff>
    </xdr:from>
    <xdr:ext cx="405111" cy="259045"/>
    <xdr:sp macro="" textlink="">
      <xdr:nvSpPr>
        <xdr:cNvPr id="545" name="n_2mainValue【認定こども園・幼稚園・保育所】&#10;有形固定資産減価償却率">
          <a:extLst>
            <a:ext uri="{FF2B5EF4-FFF2-40B4-BE49-F238E27FC236}">
              <a16:creationId xmlns:a16="http://schemas.microsoft.com/office/drawing/2014/main" id="{4046A67C-8D3D-43DC-A279-25BCC5DF3F6B}"/>
            </a:ext>
          </a:extLst>
        </xdr:cNvPr>
        <xdr:cNvSpPr txBox="1"/>
      </xdr:nvSpPr>
      <xdr:spPr>
        <a:xfrm>
          <a:off x="14389744" y="5827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122300</xdr:rowOff>
    </xdr:from>
    <xdr:ext cx="405111" cy="259045"/>
    <xdr:sp macro="" textlink="">
      <xdr:nvSpPr>
        <xdr:cNvPr id="546" name="n_3mainValue【認定こども園・幼稚園・保育所】&#10;有形固定資産減価償却率">
          <a:extLst>
            <a:ext uri="{FF2B5EF4-FFF2-40B4-BE49-F238E27FC236}">
              <a16:creationId xmlns:a16="http://schemas.microsoft.com/office/drawing/2014/main" id="{FA855622-AD36-460A-9FDB-BDAB6A246518}"/>
            </a:ext>
          </a:extLst>
        </xdr:cNvPr>
        <xdr:cNvSpPr txBox="1"/>
      </xdr:nvSpPr>
      <xdr:spPr>
        <a:xfrm>
          <a:off x="13500744" y="578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76580</xdr:rowOff>
    </xdr:from>
    <xdr:ext cx="405111" cy="259045"/>
    <xdr:sp macro="" textlink="">
      <xdr:nvSpPr>
        <xdr:cNvPr id="547" name="n_4mainValue【認定こども園・幼稚園・保育所】&#10;有形固定資産減価償却率">
          <a:extLst>
            <a:ext uri="{FF2B5EF4-FFF2-40B4-BE49-F238E27FC236}">
              <a16:creationId xmlns:a16="http://schemas.microsoft.com/office/drawing/2014/main" id="{8CFE56AA-10D4-463F-A1A9-38A522C425ED}"/>
            </a:ext>
          </a:extLst>
        </xdr:cNvPr>
        <xdr:cNvSpPr txBox="1"/>
      </xdr:nvSpPr>
      <xdr:spPr>
        <a:xfrm>
          <a:off x="12611744" y="5734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a:extLst>
            <a:ext uri="{FF2B5EF4-FFF2-40B4-BE49-F238E27FC236}">
              <a16:creationId xmlns:a16="http://schemas.microsoft.com/office/drawing/2014/main" id="{D5421CD6-92C9-4314-9225-2C895A47B5E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a:extLst>
            <a:ext uri="{FF2B5EF4-FFF2-40B4-BE49-F238E27FC236}">
              <a16:creationId xmlns:a16="http://schemas.microsoft.com/office/drawing/2014/main" id="{623E5FBF-2185-41D4-A480-0BB406F917F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a:extLst>
            <a:ext uri="{FF2B5EF4-FFF2-40B4-BE49-F238E27FC236}">
              <a16:creationId xmlns:a16="http://schemas.microsoft.com/office/drawing/2014/main" id="{AB4681A9-01B0-4FFE-8799-A8823E1E641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a:extLst>
            <a:ext uri="{FF2B5EF4-FFF2-40B4-BE49-F238E27FC236}">
              <a16:creationId xmlns:a16="http://schemas.microsoft.com/office/drawing/2014/main" id="{937DEF89-991C-4AAA-896E-1ECC106D092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a:extLst>
            <a:ext uri="{FF2B5EF4-FFF2-40B4-BE49-F238E27FC236}">
              <a16:creationId xmlns:a16="http://schemas.microsoft.com/office/drawing/2014/main" id="{9B3E8CA5-0A3E-46B1-AF97-7B544814DB7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a:extLst>
            <a:ext uri="{FF2B5EF4-FFF2-40B4-BE49-F238E27FC236}">
              <a16:creationId xmlns:a16="http://schemas.microsoft.com/office/drawing/2014/main" id="{560A8D76-B66C-4549-8A37-B275F91F330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a:extLst>
            <a:ext uri="{FF2B5EF4-FFF2-40B4-BE49-F238E27FC236}">
              <a16:creationId xmlns:a16="http://schemas.microsoft.com/office/drawing/2014/main" id="{B1FD3F1C-52FD-447E-9F01-B40C5282506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a:extLst>
            <a:ext uri="{FF2B5EF4-FFF2-40B4-BE49-F238E27FC236}">
              <a16:creationId xmlns:a16="http://schemas.microsoft.com/office/drawing/2014/main" id="{46663A81-0A3C-41A9-AFC1-4DF19B620E5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a:extLst>
            <a:ext uri="{FF2B5EF4-FFF2-40B4-BE49-F238E27FC236}">
              <a16:creationId xmlns:a16="http://schemas.microsoft.com/office/drawing/2014/main" id="{497B2179-2ECD-4E9B-A143-E564DAA7019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a:extLst>
            <a:ext uri="{FF2B5EF4-FFF2-40B4-BE49-F238E27FC236}">
              <a16:creationId xmlns:a16="http://schemas.microsoft.com/office/drawing/2014/main" id="{37D0AC46-DED8-46D1-8A65-677E1CA93F7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8" name="直線コネクタ 557">
          <a:extLst>
            <a:ext uri="{FF2B5EF4-FFF2-40B4-BE49-F238E27FC236}">
              <a16:creationId xmlns:a16="http://schemas.microsoft.com/office/drawing/2014/main" id="{F33877EA-A1BE-4FA1-843D-E6F1EE2C7ECB}"/>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9" name="テキスト ボックス 558">
          <a:extLst>
            <a:ext uri="{FF2B5EF4-FFF2-40B4-BE49-F238E27FC236}">
              <a16:creationId xmlns:a16="http://schemas.microsoft.com/office/drawing/2014/main" id="{7A29B237-4F79-4DD2-A38B-9FBE5308AC71}"/>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0" name="直線コネクタ 559">
          <a:extLst>
            <a:ext uri="{FF2B5EF4-FFF2-40B4-BE49-F238E27FC236}">
              <a16:creationId xmlns:a16="http://schemas.microsoft.com/office/drawing/2014/main" id="{4BD4210A-6FAB-40E8-AD2D-446BD0E2B79A}"/>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1" name="テキスト ボックス 560">
          <a:extLst>
            <a:ext uri="{FF2B5EF4-FFF2-40B4-BE49-F238E27FC236}">
              <a16:creationId xmlns:a16="http://schemas.microsoft.com/office/drawing/2014/main" id="{C51CA48D-40AD-4EDD-B923-BBB9C66CDFFD}"/>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2" name="直線コネクタ 561">
          <a:extLst>
            <a:ext uri="{FF2B5EF4-FFF2-40B4-BE49-F238E27FC236}">
              <a16:creationId xmlns:a16="http://schemas.microsoft.com/office/drawing/2014/main" id="{569AAC81-45FE-49BA-9DF6-9C6BB0A17F58}"/>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3" name="テキスト ボックス 562">
          <a:extLst>
            <a:ext uri="{FF2B5EF4-FFF2-40B4-BE49-F238E27FC236}">
              <a16:creationId xmlns:a16="http://schemas.microsoft.com/office/drawing/2014/main" id="{F79DCBD8-CBF4-4E42-9F18-8779D256F703}"/>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4" name="直線コネクタ 563">
          <a:extLst>
            <a:ext uri="{FF2B5EF4-FFF2-40B4-BE49-F238E27FC236}">
              <a16:creationId xmlns:a16="http://schemas.microsoft.com/office/drawing/2014/main" id="{5435AED6-FECB-4F0F-8194-E678DF7C65FD}"/>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5" name="テキスト ボックス 564">
          <a:extLst>
            <a:ext uri="{FF2B5EF4-FFF2-40B4-BE49-F238E27FC236}">
              <a16:creationId xmlns:a16="http://schemas.microsoft.com/office/drawing/2014/main" id="{D7EA15A7-3B40-4841-88E5-4C6D5B67D76B}"/>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a:extLst>
            <a:ext uri="{FF2B5EF4-FFF2-40B4-BE49-F238E27FC236}">
              <a16:creationId xmlns:a16="http://schemas.microsoft.com/office/drawing/2014/main" id="{98040424-BC13-4293-85B8-BA92E18B454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7" name="テキスト ボックス 566">
          <a:extLst>
            <a:ext uri="{FF2B5EF4-FFF2-40B4-BE49-F238E27FC236}">
              <a16:creationId xmlns:a16="http://schemas.microsoft.com/office/drawing/2014/main" id="{353C90A7-2F80-414A-ADA4-CE7FDF5E0D0A}"/>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認定こども園・幼稚園・保育所】&#10;一人当たり面積グラフ枠">
          <a:extLst>
            <a:ext uri="{FF2B5EF4-FFF2-40B4-BE49-F238E27FC236}">
              <a16:creationId xmlns:a16="http://schemas.microsoft.com/office/drawing/2014/main" id="{02A64506-26AF-477A-B573-EE90732A0A0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128778</xdr:rowOff>
    </xdr:from>
    <xdr:to>
      <xdr:col>116</xdr:col>
      <xdr:colOff>62864</xdr:colOff>
      <xdr:row>41</xdr:row>
      <xdr:rowOff>115062</xdr:rowOff>
    </xdr:to>
    <xdr:cxnSp macro="">
      <xdr:nvCxnSpPr>
        <xdr:cNvPr id="569" name="直線コネクタ 568">
          <a:extLst>
            <a:ext uri="{FF2B5EF4-FFF2-40B4-BE49-F238E27FC236}">
              <a16:creationId xmlns:a16="http://schemas.microsoft.com/office/drawing/2014/main" id="{D01DE733-F2C0-4F81-BBC3-FAB12D82A0A9}"/>
            </a:ext>
          </a:extLst>
        </xdr:cNvPr>
        <xdr:cNvCxnSpPr/>
      </xdr:nvCxnSpPr>
      <xdr:spPr>
        <a:xfrm flipV="1">
          <a:off x="22160864" y="595807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570" name="【認定こども園・幼稚園・保育所】&#10;一人当たり面積最小値テキスト">
          <a:extLst>
            <a:ext uri="{FF2B5EF4-FFF2-40B4-BE49-F238E27FC236}">
              <a16:creationId xmlns:a16="http://schemas.microsoft.com/office/drawing/2014/main" id="{E7F0ED61-25E8-4CC2-8178-400E2A92352C}"/>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571" name="直線コネクタ 570">
          <a:extLst>
            <a:ext uri="{FF2B5EF4-FFF2-40B4-BE49-F238E27FC236}">
              <a16:creationId xmlns:a16="http://schemas.microsoft.com/office/drawing/2014/main" id="{172AC2D8-B83B-4F7D-B627-312D619433B2}"/>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75455</xdr:rowOff>
    </xdr:from>
    <xdr:ext cx="469744" cy="259045"/>
    <xdr:sp macro="" textlink="">
      <xdr:nvSpPr>
        <xdr:cNvPr id="572" name="【認定こども園・幼稚園・保育所】&#10;一人当たり面積最大値テキスト">
          <a:extLst>
            <a:ext uri="{FF2B5EF4-FFF2-40B4-BE49-F238E27FC236}">
              <a16:creationId xmlns:a16="http://schemas.microsoft.com/office/drawing/2014/main" id="{1D143DAE-657E-42E4-8DE2-DB9DFD18041E}"/>
            </a:ext>
          </a:extLst>
        </xdr:cNvPr>
        <xdr:cNvSpPr txBox="1"/>
      </xdr:nvSpPr>
      <xdr:spPr>
        <a:xfrm>
          <a:off x="22199600" y="573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128778</xdr:rowOff>
    </xdr:from>
    <xdr:to>
      <xdr:col>116</xdr:col>
      <xdr:colOff>152400</xdr:colOff>
      <xdr:row>34</xdr:row>
      <xdr:rowOff>128778</xdr:rowOff>
    </xdr:to>
    <xdr:cxnSp macro="">
      <xdr:nvCxnSpPr>
        <xdr:cNvPr id="573" name="直線コネクタ 572">
          <a:extLst>
            <a:ext uri="{FF2B5EF4-FFF2-40B4-BE49-F238E27FC236}">
              <a16:creationId xmlns:a16="http://schemas.microsoft.com/office/drawing/2014/main" id="{A31C11BA-FCA3-4455-A989-0CD361A5B12D}"/>
            </a:ext>
          </a:extLst>
        </xdr:cNvPr>
        <xdr:cNvCxnSpPr/>
      </xdr:nvCxnSpPr>
      <xdr:spPr>
        <a:xfrm>
          <a:off x="22072600" y="595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124985</xdr:rowOff>
    </xdr:from>
    <xdr:ext cx="469744" cy="259045"/>
    <xdr:sp macro="" textlink="">
      <xdr:nvSpPr>
        <xdr:cNvPr id="574" name="【認定こども園・幼稚園・保育所】&#10;一人当たり面積平均値テキスト">
          <a:extLst>
            <a:ext uri="{FF2B5EF4-FFF2-40B4-BE49-F238E27FC236}">
              <a16:creationId xmlns:a16="http://schemas.microsoft.com/office/drawing/2014/main" id="{D35CB030-01BB-4D1E-AA7B-F083DA2A8A3E}"/>
            </a:ext>
          </a:extLst>
        </xdr:cNvPr>
        <xdr:cNvSpPr txBox="1"/>
      </xdr:nvSpPr>
      <xdr:spPr>
        <a:xfrm>
          <a:off x="22199600" y="6811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575" name="フローチャート: 判断 574">
          <a:extLst>
            <a:ext uri="{FF2B5EF4-FFF2-40B4-BE49-F238E27FC236}">
              <a16:creationId xmlns:a16="http://schemas.microsoft.com/office/drawing/2014/main" id="{62746361-CDCC-41D3-A8F8-E36F611E43BF}"/>
            </a:ext>
          </a:extLst>
        </xdr:cNvPr>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139700</xdr:rowOff>
    </xdr:from>
    <xdr:to>
      <xdr:col>112</xdr:col>
      <xdr:colOff>38100</xdr:colOff>
      <xdr:row>40</xdr:row>
      <xdr:rowOff>69850</xdr:rowOff>
    </xdr:to>
    <xdr:sp macro="" textlink="">
      <xdr:nvSpPr>
        <xdr:cNvPr id="576" name="フローチャート: 判断 575">
          <a:extLst>
            <a:ext uri="{FF2B5EF4-FFF2-40B4-BE49-F238E27FC236}">
              <a16:creationId xmlns:a16="http://schemas.microsoft.com/office/drawing/2014/main" id="{1D2D2384-D747-40A6-B384-DE0FD1817E43}"/>
            </a:ext>
          </a:extLst>
        </xdr:cNvPr>
        <xdr:cNvSpPr/>
      </xdr:nvSpPr>
      <xdr:spPr>
        <a:xfrm>
          <a:off x="21272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121412</xdr:rowOff>
    </xdr:from>
    <xdr:to>
      <xdr:col>107</xdr:col>
      <xdr:colOff>101600</xdr:colOff>
      <xdr:row>40</xdr:row>
      <xdr:rowOff>51562</xdr:rowOff>
    </xdr:to>
    <xdr:sp macro="" textlink="">
      <xdr:nvSpPr>
        <xdr:cNvPr id="577" name="フローチャート: 判断 576">
          <a:extLst>
            <a:ext uri="{FF2B5EF4-FFF2-40B4-BE49-F238E27FC236}">
              <a16:creationId xmlns:a16="http://schemas.microsoft.com/office/drawing/2014/main" id="{70D893C0-609B-40B6-8FD9-472EF4FD1AA2}"/>
            </a:ext>
          </a:extLst>
        </xdr:cNvPr>
        <xdr:cNvSpPr/>
      </xdr:nvSpPr>
      <xdr:spPr>
        <a:xfrm>
          <a:off x="20383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578" name="フローチャート: 判断 577">
          <a:extLst>
            <a:ext uri="{FF2B5EF4-FFF2-40B4-BE49-F238E27FC236}">
              <a16:creationId xmlns:a16="http://schemas.microsoft.com/office/drawing/2014/main" id="{68CD4F88-DCB1-40FE-A58C-5731FB206297}"/>
            </a:ext>
          </a:extLst>
        </xdr:cNvPr>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132842</xdr:rowOff>
    </xdr:from>
    <xdr:to>
      <xdr:col>98</xdr:col>
      <xdr:colOff>38100</xdr:colOff>
      <xdr:row>40</xdr:row>
      <xdr:rowOff>62992</xdr:rowOff>
    </xdr:to>
    <xdr:sp macro="" textlink="">
      <xdr:nvSpPr>
        <xdr:cNvPr id="579" name="フローチャート: 判断 578">
          <a:extLst>
            <a:ext uri="{FF2B5EF4-FFF2-40B4-BE49-F238E27FC236}">
              <a16:creationId xmlns:a16="http://schemas.microsoft.com/office/drawing/2014/main" id="{E69F8148-B2D3-4CBB-A491-717DE2447A22}"/>
            </a:ext>
          </a:extLst>
        </xdr:cNvPr>
        <xdr:cNvSpPr/>
      </xdr:nvSpPr>
      <xdr:spPr>
        <a:xfrm>
          <a:off x="18605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6F5AF538-F551-4CFC-A719-9DBDCDD1C62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2458154B-0F5B-457E-8B30-47454E99A0B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8332F61F-69F1-4C60-960B-A7030C3977C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66238732-A5D4-44E9-A719-89DE44A1F40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31D03384-8356-4739-9B53-42E82ED624A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50546</xdr:rowOff>
    </xdr:from>
    <xdr:to>
      <xdr:col>116</xdr:col>
      <xdr:colOff>114300</xdr:colOff>
      <xdr:row>38</xdr:row>
      <xdr:rowOff>152146</xdr:rowOff>
    </xdr:to>
    <xdr:sp macro="" textlink="">
      <xdr:nvSpPr>
        <xdr:cNvPr id="585" name="楕円 584">
          <a:extLst>
            <a:ext uri="{FF2B5EF4-FFF2-40B4-BE49-F238E27FC236}">
              <a16:creationId xmlns:a16="http://schemas.microsoft.com/office/drawing/2014/main" id="{260C88E0-8D00-466D-B620-AFF9A40AA9A7}"/>
            </a:ext>
          </a:extLst>
        </xdr:cNvPr>
        <xdr:cNvSpPr/>
      </xdr:nvSpPr>
      <xdr:spPr>
        <a:xfrm>
          <a:off x="22110700" y="656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73423</xdr:rowOff>
    </xdr:from>
    <xdr:ext cx="469744" cy="259045"/>
    <xdr:sp macro="" textlink="">
      <xdr:nvSpPr>
        <xdr:cNvPr id="586" name="【認定こども園・幼稚園・保育所】&#10;一人当たり面積該当値テキスト">
          <a:extLst>
            <a:ext uri="{FF2B5EF4-FFF2-40B4-BE49-F238E27FC236}">
              <a16:creationId xmlns:a16="http://schemas.microsoft.com/office/drawing/2014/main" id="{13182641-E5E0-47C5-A1AC-910D086CD895}"/>
            </a:ext>
          </a:extLst>
        </xdr:cNvPr>
        <xdr:cNvSpPr txBox="1"/>
      </xdr:nvSpPr>
      <xdr:spPr>
        <a:xfrm>
          <a:off x="22199600" y="641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121412</xdr:rowOff>
    </xdr:from>
    <xdr:to>
      <xdr:col>112</xdr:col>
      <xdr:colOff>38100</xdr:colOff>
      <xdr:row>39</xdr:row>
      <xdr:rowOff>51562</xdr:rowOff>
    </xdr:to>
    <xdr:sp macro="" textlink="">
      <xdr:nvSpPr>
        <xdr:cNvPr id="587" name="楕円 586">
          <a:extLst>
            <a:ext uri="{FF2B5EF4-FFF2-40B4-BE49-F238E27FC236}">
              <a16:creationId xmlns:a16="http://schemas.microsoft.com/office/drawing/2014/main" id="{E77770F3-BC47-49DA-9738-C1CF62B789F3}"/>
            </a:ext>
          </a:extLst>
        </xdr:cNvPr>
        <xdr:cNvSpPr/>
      </xdr:nvSpPr>
      <xdr:spPr>
        <a:xfrm>
          <a:off x="21272500" y="663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101346</xdr:rowOff>
    </xdr:from>
    <xdr:to>
      <xdr:col>116</xdr:col>
      <xdr:colOff>63500</xdr:colOff>
      <xdr:row>39</xdr:row>
      <xdr:rowOff>762</xdr:rowOff>
    </xdr:to>
    <xdr:cxnSp macro="">
      <xdr:nvCxnSpPr>
        <xdr:cNvPr id="588" name="直線コネクタ 587">
          <a:extLst>
            <a:ext uri="{FF2B5EF4-FFF2-40B4-BE49-F238E27FC236}">
              <a16:creationId xmlns:a16="http://schemas.microsoft.com/office/drawing/2014/main" id="{73BB518E-D8D5-4C4C-B2DD-FA2B284C7513}"/>
            </a:ext>
          </a:extLst>
        </xdr:cNvPr>
        <xdr:cNvCxnSpPr/>
      </xdr:nvCxnSpPr>
      <xdr:spPr>
        <a:xfrm flipV="1">
          <a:off x="21323300" y="6616446"/>
          <a:ext cx="8382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123698</xdr:rowOff>
    </xdr:from>
    <xdr:to>
      <xdr:col>107</xdr:col>
      <xdr:colOff>101600</xdr:colOff>
      <xdr:row>39</xdr:row>
      <xdr:rowOff>53848</xdr:rowOff>
    </xdr:to>
    <xdr:sp macro="" textlink="">
      <xdr:nvSpPr>
        <xdr:cNvPr id="589" name="楕円 588">
          <a:extLst>
            <a:ext uri="{FF2B5EF4-FFF2-40B4-BE49-F238E27FC236}">
              <a16:creationId xmlns:a16="http://schemas.microsoft.com/office/drawing/2014/main" id="{0BB0B226-FAF2-4615-917D-8436F10B7C90}"/>
            </a:ext>
          </a:extLst>
        </xdr:cNvPr>
        <xdr:cNvSpPr/>
      </xdr:nvSpPr>
      <xdr:spPr>
        <a:xfrm>
          <a:off x="20383500" y="663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762</xdr:rowOff>
    </xdr:from>
    <xdr:to>
      <xdr:col>111</xdr:col>
      <xdr:colOff>177800</xdr:colOff>
      <xdr:row>39</xdr:row>
      <xdr:rowOff>3048</xdr:rowOff>
    </xdr:to>
    <xdr:cxnSp macro="">
      <xdr:nvCxnSpPr>
        <xdr:cNvPr id="590" name="直線コネクタ 589">
          <a:extLst>
            <a:ext uri="{FF2B5EF4-FFF2-40B4-BE49-F238E27FC236}">
              <a16:creationId xmlns:a16="http://schemas.microsoft.com/office/drawing/2014/main" id="{FC6AAC80-960E-496F-A230-5B917468D4AE}"/>
            </a:ext>
          </a:extLst>
        </xdr:cNvPr>
        <xdr:cNvCxnSpPr/>
      </xdr:nvCxnSpPr>
      <xdr:spPr>
        <a:xfrm flipV="1">
          <a:off x="20434300" y="668731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125984</xdr:rowOff>
    </xdr:from>
    <xdr:to>
      <xdr:col>102</xdr:col>
      <xdr:colOff>165100</xdr:colOff>
      <xdr:row>39</xdr:row>
      <xdr:rowOff>56134</xdr:rowOff>
    </xdr:to>
    <xdr:sp macro="" textlink="">
      <xdr:nvSpPr>
        <xdr:cNvPr id="591" name="楕円 590">
          <a:extLst>
            <a:ext uri="{FF2B5EF4-FFF2-40B4-BE49-F238E27FC236}">
              <a16:creationId xmlns:a16="http://schemas.microsoft.com/office/drawing/2014/main" id="{99DA9310-1A2F-45DA-A45B-E443055E3498}"/>
            </a:ext>
          </a:extLst>
        </xdr:cNvPr>
        <xdr:cNvSpPr/>
      </xdr:nvSpPr>
      <xdr:spPr>
        <a:xfrm>
          <a:off x="19494500" y="664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3048</xdr:rowOff>
    </xdr:from>
    <xdr:to>
      <xdr:col>107</xdr:col>
      <xdr:colOff>50800</xdr:colOff>
      <xdr:row>39</xdr:row>
      <xdr:rowOff>5334</xdr:rowOff>
    </xdr:to>
    <xdr:cxnSp macro="">
      <xdr:nvCxnSpPr>
        <xdr:cNvPr id="592" name="直線コネクタ 591">
          <a:extLst>
            <a:ext uri="{FF2B5EF4-FFF2-40B4-BE49-F238E27FC236}">
              <a16:creationId xmlns:a16="http://schemas.microsoft.com/office/drawing/2014/main" id="{2A3D5847-3B00-4C99-A21C-3A65B36D3BE0}"/>
            </a:ext>
          </a:extLst>
        </xdr:cNvPr>
        <xdr:cNvCxnSpPr/>
      </xdr:nvCxnSpPr>
      <xdr:spPr>
        <a:xfrm flipV="1">
          <a:off x="19545300" y="668959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128270</xdr:rowOff>
    </xdr:from>
    <xdr:to>
      <xdr:col>98</xdr:col>
      <xdr:colOff>38100</xdr:colOff>
      <xdr:row>39</xdr:row>
      <xdr:rowOff>58420</xdr:rowOff>
    </xdr:to>
    <xdr:sp macro="" textlink="">
      <xdr:nvSpPr>
        <xdr:cNvPr id="593" name="楕円 592">
          <a:extLst>
            <a:ext uri="{FF2B5EF4-FFF2-40B4-BE49-F238E27FC236}">
              <a16:creationId xmlns:a16="http://schemas.microsoft.com/office/drawing/2014/main" id="{C5DDA568-7C61-4A7A-92FF-E18E11D0B1ED}"/>
            </a:ext>
          </a:extLst>
        </xdr:cNvPr>
        <xdr:cNvSpPr/>
      </xdr:nvSpPr>
      <xdr:spPr>
        <a:xfrm>
          <a:off x="18605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5334</xdr:rowOff>
    </xdr:from>
    <xdr:to>
      <xdr:col>102</xdr:col>
      <xdr:colOff>114300</xdr:colOff>
      <xdr:row>39</xdr:row>
      <xdr:rowOff>7620</xdr:rowOff>
    </xdr:to>
    <xdr:cxnSp macro="">
      <xdr:nvCxnSpPr>
        <xdr:cNvPr id="594" name="直線コネクタ 593">
          <a:extLst>
            <a:ext uri="{FF2B5EF4-FFF2-40B4-BE49-F238E27FC236}">
              <a16:creationId xmlns:a16="http://schemas.microsoft.com/office/drawing/2014/main" id="{EE422BD8-8AB6-44DA-92B5-70EC2F0A27E3}"/>
            </a:ext>
          </a:extLst>
        </xdr:cNvPr>
        <xdr:cNvCxnSpPr/>
      </xdr:nvCxnSpPr>
      <xdr:spPr>
        <a:xfrm flipV="1">
          <a:off x="18656300" y="669188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60977</xdr:rowOff>
    </xdr:from>
    <xdr:ext cx="469744" cy="259045"/>
    <xdr:sp macro="" textlink="">
      <xdr:nvSpPr>
        <xdr:cNvPr id="595" name="n_1aveValue【認定こども園・幼稚園・保育所】&#10;一人当たり面積">
          <a:extLst>
            <a:ext uri="{FF2B5EF4-FFF2-40B4-BE49-F238E27FC236}">
              <a16:creationId xmlns:a16="http://schemas.microsoft.com/office/drawing/2014/main" id="{6BD64D04-D7EB-407D-8224-CD414F222ADB}"/>
            </a:ext>
          </a:extLst>
        </xdr:cNvPr>
        <xdr:cNvSpPr txBox="1"/>
      </xdr:nvSpPr>
      <xdr:spPr>
        <a:xfrm>
          <a:off x="210757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42689</xdr:rowOff>
    </xdr:from>
    <xdr:ext cx="469744" cy="259045"/>
    <xdr:sp macro="" textlink="">
      <xdr:nvSpPr>
        <xdr:cNvPr id="596" name="n_2aveValue【認定こども園・幼稚園・保育所】&#10;一人当たり面積">
          <a:extLst>
            <a:ext uri="{FF2B5EF4-FFF2-40B4-BE49-F238E27FC236}">
              <a16:creationId xmlns:a16="http://schemas.microsoft.com/office/drawing/2014/main" id="{9ECF7D37-4BE5-4CB8-8A45-B0F0B5E3E013}"/>
            </a:ext>
          </a:extLst>
        </xdr:cNvPr>
        <xdr:cNvSpPr txBox="1"/>
      </xdr:nvSpPr>
      <xdr:spPr>
        <a:xfrm>
          <a:off x="20199427" y="690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54119</xdr:rowOff>
    </xdr:from>
    <xdr:ext cx="469744" cy="259045"/>
    <xdr:sp macro="" textlink="">
      <xdr:nvSpPr>
        <xdr:cNvPr id="597" name="n_3aveValue【認定こども園・幼稚園・保育所】&#10;一人当たり面積">
          <a:extLst>
            <a:ext uri="{FF2B5EF4-FFF2-40B4-BE49-F238E27FC236}">
              <a16:creationId xmlns:a16="http://schemas.microsoft.com/office/drawing/2014/main" id="{02449268-8888-47DB-B9F0-91EB68F89878}"/>
            </a:ext>
          </a:extLst>
        </xdr:cNvPr>
        <xdr:cNvSpPr txBox="1"/>
      </xdr:nvSpPr>
      <xdr:spPr>
        <a:xfrm>
          <a:off x="19310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54119</xdr:rowOff>
    </xdr:from>
    <xdr:ext cx="469744" cy="259045"/>
    <xdr:sp macro="" textlink="">
      <xdr:nvSpPr>
        <xdr:cNvPr id="598" name="n_4aveValue【認定こども園・幼稚園・保育所】&#10;一人当たり面積">
          <a:extLst>
            <a:ext uri="{FF2B5EF4-FFF2-40B4-BE49-F238E27FC236}">
              <a16:creationId xmlns:a16="http://schemas.microsoft.com/office/drawing/2014/main" id="{C6F75728-5AD3-488C-AF58-9B5FFFE54296}"/>
            </a:ext>
          </a:extLst>
        </xdr:cNvPr>
        <xdr:cNvSpPr txBox="1"/>
      </xdr:nvSpPr>
      <xdr:spPr>
        <a:xfrm>
          <a:off x="18421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68089</xdr:rowOff>
    </xdr:from>
    <xdr:ext cx="469744" cy="259045"/>
    <xdr:sp macro="" textlink="">
      <xdr:nvSpPr>
        <xdr:cNvPr id="599" name="n_1mainValue【認定こども園・幼稚園・保育所】&#10;一人当たり面積">
          <a:extLst>
            <a:ext uri="{FF2B5EF4-FFF2-40B4-BE49-F238E27FC236}">
              <a16:creationId xmlns:a16="http://schemas.microsoft.com/office/drawing/2014/main" id="{FE1445A9-782B-41A9-9211-A16A34C5E92F}"/>
            </a:ext>
          </a:extLst>
        </xdr:cNvPr>
        <xdr:cNvSpPr txBox="1"/>
      </xdr:nvSpPr>
      <xdr:spPr>
        <a:xfrm>
          <a:off x="21075727" y="641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70375</xdr:rowOff>
    </xdr:from>
    <xdr:ext cx="469744" cy="259045"/>
    <xdr:sp macro="" textlink="">
      <xdr:nvSpPr>
        <xdr:cNvPr id="600" name="n_2mainValue【認定こども園・幼稚園・保育所】&#10;一人当たり面積">
          <a:extLst>
            <a:ext uri="{FF2B5EF4-FFF2-40B4-BE49-F238E27FC236}">
              <a16:creationId xmlns:a16="http://schemas.microsoft.com/office/drawing/2014/main" id="{FBA2D9FF-2E14-4C01-9229-C9EDE5E9DF42}"/>
            </a:ext>
          </a:extLst>
        </xdr:cNvPr>
        <xdr:cNvSpPr txBox="1"/>
      </xdr:nvSpPr>
      <xdr:spPr>
        <a:xfrm>
          <a:off x="20199427" y="6414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72661</xdr:rowOff>
    </xdr:from>
    <xdr:ext cx="469744" cy="259045"/>
    <xdr:sp macro="" textlink="">
      <xdr:nvSpPr>
        <xdr:cNvPr id="601" name="n_3mainValue【認定こども園・幼稚園・保育所】&#10;一人当たり面積">
          <a:extLst>
            <a:ext uri="{FF2B5EF4-FFF2-40B4-BE49-F238E27FC236}">
              <a16:creationId xmlns:a16="http://schemas.microsoft.com/office/drawing/2014/main" id="{42C875E1-7644-4C89-8D9F-C332BFB9E9F0}"/>
            </a:ext>
          </a:extLst>
        </xdr:cNvPr>
        <xdr:cNvSpPr txBox="1"/>
      </xdr:nvSpPr>
      <xdr:spPr>
        <a:xfrm>
          <a:off x="19310427" y="641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74947</xdr:rowOff>
    </xdr:from>
    <xdr:ext cx="469744" cy="259045"/>
    <xdr:sp macro="" textlink="">
      <xdr:nvSpPr>
        <xdr:cNvPr id="602" name="n_4mainValue【認定こども園・幼稚園・保育所】&#10;一人当たり面積">
          <a:extLst>
            <a:ext uri="{FF2B5EF4-FFF2-40B4-BE49-F238E27FC236}">
              <a16:creationId xmlns:a16="http://schemas.microsoft.com/office/drawing/2014/main" id="{820A8A10-AD40-43D9-A34A-35714B19E531}"/>
            </a:ext>
          </a:extLst>
        </xdr:cNvPr>
        <xdr:cNvSpPr txBox="1"/>
      </xdr:nvSpPr>
      <xdr:spPr>
        <a:xfrm>
          <a:off x="18421427" y="641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a:extLst>
            <a:ext uri="{FF2B5EF4-FFF2-40B4-BE49-F238E27FC236}">
              <a16:creationId xmlns:a16="http://schemas.microsoft.com/office/drawing/2014/main" id="{0DA8CFA4-4C56-4203-852B-5DAEB0CBF95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a:extLst>
            <a:ext uri="{FF2B5EF4-FFF2-40B4-BE49-F238E27FC236}">
              <a16:creationId xmlns:a16="http://schemas.microsoft.com/office/drawing/2014/main" id="{19FCE859-F7F9-4013-8319-1DCB50701C2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a:extLst>
            <a:ext uri="{FF2B5EF4-FFF2-40B4-BE49-F238E27FC236}">
              <a16:creationId xmlns:a16="http://schemas.microsoft.com/office/drawing/2014/main" id="{7C8990E5-DAB1-4AF0-A507-9983CC62C1C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a:extLst>
            <a:ext uri="{FF2B5EF4-FFF2-40B4-BE49-F238E27FC236}">
              <a16:creationId xmlns:a16="http://schemas.microsoft.com/office/drawing/2014/main" id="{8812C1E0-107E-47E0-83B6-CA4F900FB1C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a:extLst>
            <a:ext uri="{FF2B5EF4-FFF2-40B4-BE49-F238E27FC236}">
              <a16:creationId xmlns:a16="http://schemas.microsoft.com/office/drawing/2014/main" id="{0ADAD695-FEF3-4581-9B57-E8C481C3403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a:extLst>
            <a:ext uri="{FF2B5EF4-FFF2-40B4-BE49-F238E27FC236}">
              <a16:creationId xmlns:a16="http://schemas.microsoft.com/office/drawing/2014/main" id="{33FDB524-B191-4233-AA48-5C0740212E2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a:extLst>
            <a:ext uri="{FF2B5EF4-FFF2-40B4-BE49-F238E27FC236}">
              <a16:creationId xmlns:a16="http://schemas.microsoft.com/office/drawing/2014/main" id="{5076A6F7-5455-481E-8F67-21791427CC4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a:extLst>
            <a:ext uri="{FF2B5EF4-FFF2-40B4-BE49-F238E27FC236}">
              <a16:creationId xmlns:a16="http://schemas.microsoft.com/office/drawing/2014/main" id="{565FEE53-9697-4008-816A-1D2B0BFF63C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a:extLst>
            <a:ext uri="{FF2B5EF4-FFF2-40B4-BE49-F238E27FC236}">
              <a16:creationId xmlns:a16="http://schemas.microsoft.com/office/drawing/2014/main" id="{AF485622-67CC-4B89-A1DB-37B03730C53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a:extLst>
            <a:ext uri="{FF2B5EF4-FFF2-40B4-BE49-F238E27FC236}">
              <a16:creationId xmlns:a16="http://schemas.microsoft.com/office/drawing/2014/main" id="{3E1E0FD8-C97C-437A-AB0F-7075210A8F7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a:extLst>
            <a:ext uri="{FF2B5EF4-FFF2-40B4-BE49-F238E27FC236}">
              <a16:creationId xmlns:a16="http://schemas.microsoft.com/office/drawing/2014/main" id="{8A16D91E-554F-471C-BE56-612AD5D7186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4" name="直線コネクタ 613">
          <a:extLst>
            <a:ext uri="{FF2B5EF4-FFF2-40B4-BE49-F238E27FC236}">
              <a16:creationId xmlns:a16="http://schemas.microsoft.com/office/drawing/2014/main" id="{005572F1-FC26-487A-A97A-6C3E5D62BED4}"/>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5" name="テキスト ボックス 614">
          <a:extLst>
            <a:ext uri="{FF2B5EF4-FFF2-40B4-BE49-F238E27FC236}">
              <a16:creationId xmlns:a16="http://schemas.microsoft.com/office/drawing/2014/main" id="{E26034BB-5741-49D4-8B06-4AA0343FA31B}"/>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6" name="直線コネクタ 615">
          <a:extLst>
            <a:ext uri="{FF2B5EF4-FFF2-40B4-BE49-F238E27FC236}">
              <a16:creationId xmlns:a16="http://schemas.microsoft.com/office/drawing/2014/main" id="{DDC343D0-A28A-4755-A105-FA7091DFB529}"/>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7" name="テキスト ボックス 616">
          <a:extLst>
            <a:ext uri="{FF2B5EF4-FFF2-40B4-BE49-F238E27FC236}">
              <a16:creationId xmlns:a16="http://schemas.microsoft.com/office/drawing/2014/main" id="{E1EF14BC-8D84-4D71-95F1-77E3BEFFA3CC}"/>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8" name="直線コネクタ 617">
          <a:extLst>
            <a:ext uri="{FF2B5EF4-FFF2-40B4-BE49-F238E27FC236}">
              <a16:creationId xmlns:a16="http://schemas.microsoft.com/office/drawing/2014/main" id="{4F5F8608-2B79-4848-AF15-551012CF8C97}"/>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9" name="テキスト ボックス 618">
          <a:extLst>
            <a:ext uri="{FF2B5EF4-FFF2-40B4-BE49-F238E27FC236}">
              <a16:creationId xmlns:a16="http://schemas.microsoft.com/office/drawing/2014/main" id="{5D816D8E-1E71-4887-ACF7-A660BFAC367C}"/>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0" name="直線コネクタ 619">
          <a:extLst>
            <a:ext uri="{FF2B5EF4-FFF2-40B4-BE49-F238E27FC236}">
              <a16:creationId xmlns:a16="http://schemas.microsoft.com/office/drawing/2014/main" id="{E0EB7CF2-D8E3-4AB1-B650-957EA348CCDA}"/>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1" name="テキスト ボックス 620">
          <a:extLst>
            <a:ext uri="{FF2B5EF4-FFF2-40B4-BE49-F238E27FC236}">
              <a16:creationId xmlns:a16="http://schemas.microsoft.com/office/drawing/2014/main" id="{B7B2B648-B4F7-4583-8837-D739CFCD2573}"/>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2" name="直線コネクタ 621">
          <a:extLst>
            <a:ext uri="{FF2B5EF4-FFF2-40B4-BE49-F238E27FC236}">
              <a16:creationId xmlns:a16="http://schemas.microsoft.com/office/drawing/2014/main" id="{BA4E667A-D169-4A8D-8542-EF2209658FD5}"/>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3" name="テキスト ボックス 622">
          <a:extLst>
            <a:ext uri="{FF2B5EF4-FFF2-40B4-BE49-F238E27FC236}">
              <a16:creationId xmlns:a16="http://schemas.microsoft.com/office/drawing/2014/main" id="{599F3D06-288D-4668-AD4D-678D1B2821B2}"/>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4" name="直線コネクタ 623">
          <a:extLst>
            <a:ext uri="{FF2B5EF4-FFF2-40B4-BE49-F238E27FC236}">
              <a16:creationId xmlns:a16="http://schemas.microsoft.com/office/drawing/2014/main" id="{560B842C-B835-484C-85CE-E76A2602FE9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5" name="テキスト ボックス 624">
          <a:extLst>
            <a:ext uri="{FF2B5EF4-FFF2-40B4-BE49-F238E27FC236}">
              <a16:creationId xmlns:a16="http://schemas.microsoft.com/office/drawing/2014/main" id="{1D46F4C4-C602-440C-AB80-0E49633DB13D}"/>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6" name="【学校施設】&#10;有形固定資産減価償却率グラフ枠">
          <a:extLst>
            <a:ext uri="{FF2B5EF4-FFF2-40B4-BE49-F238E27FC236}">
              <a16:creationId xmlns:a16="http://schemas.microsoft.com/office/drawing/2014/main" id="{7CA1551E-E0A2-4602-94DE-179A7D57F48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0</xdr:rowOff>
    </xdr:from>
    <xdr:to>
      <xdr:col>85</xdr:col>
      <xdr:colOff>126364</xdr:colOff>
      <xdr:row>63</xdr:row>
      <xdr:rowOff>78105</xdr:rowOff>
    </xdr:to>
    <xdr:cxnSp macro="">
      <xdr:nvCxnSpPr>
        <xdr:cNvPr id="627" name="直線コネクタ 626">
          <a:extLst>
            <a:ext uri="{FF2B5EF4-FFF2-40B4-BE49-F238E27FC236}">
              <a16:creationId xmlns:a16="http://schemas.microsoft.com/office/drawing/2014/main" id="{3A9A0C90-A433-4EB8-B51C-55424813C0BA}"/>
            </a:ext>
          </a:extLst>
        </xdr:cNvPr>
        <xdr:cNvCxnSpPr/>
      </xdr:nvCxnSpPr>
      <xdr:spPr>
        <a:xfrm flipV="1">
          <a:off x="16318864" y="9772650"/>
          <a:ext cx="0" cy="110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628" name="【学校施設】&#10;有形固定資産減価償却率最小値テキスト">
          <a:extLst>
            <a:ext uri="{FF2B5EF4-FFF2-40B4-BE49-F238E27FC236}">
              <a16:creationId xmlns:a16="http://schemas.microsoft.com/office/drawing/2014/main" id="{96DEA408-A1C4-45B1-A843-73D157BD19EB}"/>
            </a:ext>
          </a:extLst>
        </xdr:cNvPr>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629" name="直線コネクタ 628">
          <a:extLst>
            <a:ext uri="{FF2B5EF4-FFF2-40B4-BE49-F238E27FC236}">
              <a16:creationId xmlns:a16="http://schemas.microsoft.com/office/drawing/2014/main" id="{93751A71-56CB-4268-A2EB-C16A60480C6D}"/>
            </a:ext>
          </a:extLst>
        </xdr:cNvPr>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118127</xdr:rowOff>
    </xdr:from>
    <xdr:ext cx="405111" cy="259045"/>
    <xdr:sp macro="" textlink="">
      <xdr:nvSpPr>
        <xdr:cNvPr id="630" name="【学校施設】&#10;有形固定資産減価償却率最大値テキスト">
          <a:extLst>
            <a:ext uri="{FF2B5EF4-FFF2-40B4-BE49-F238E27FC236}">
              <a16:creationId xmlns:a16="http://schemas.microsoft.com/office/drawing/2014/main" id="{C43985CF-844F-4552-BC92-AFAC6CF0A69D}"/>
            </a:ext>
          </a:extLst>
        </xdr:cNvPr>
        <xdr:cNvSpPr txBox="1"/>
      </xdr:nvSpPr>
      <xdr:spPr>
        <a:xfrm>
          <a:off x="16357600" y="954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0</xdr:rowOff>
    </xdr:from>
    <xdr:to>
      <xdr:col>86</xdr:col>
      <xdr:colOff>25400</xdr:colOff>
      <xdr:row>57</xdr:row>
      <xdr:rowOff>0</xdr:rowOff>
    </xdr:to>
    <xdr:cxnSp macro="">
      <xdr:nvCxnSpPr>
        <xdr:cNvPr id="631" name="直線コネクタ 630">
          <a:extLst>
            <a:ext uri="{FF2B5EF4-FFF2-40B4-BE49-F238E27FC236}">
              <a16:creationId xmlns:a16="http://schemas.microsoft.com/office/drawing/2014/main" id="{92F70FFE-555D-4232-92D3-05D2F809EB86}"/>
            </a:ext>
          </a:extLst>
        </xdr:cNvPr>
        <xdr:cNvCxnSpPr/>
      </xdr:nvCxnSpPr>
      <xdr:spPr>
        <a:xfrm>
          <a:off x="16230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5732</xdr:rowOff>
    </xdr:from>
    <xdr:ext cx="405111" cy="259045"/>
    <xdr:sp macro="" textlink="">
      <xdr:nvSpPr>
        <xdr:cNvPr id="632" name="【学校施設】&#10;有形固定資産減価償却率平均値テキスト">
          <a:extLst>
            <a:ext uri="{FF2B5EF4-FFF2-40B4-BE49-F238E27FC236}">
              <a16:creationId xmlns:a16="http://schemas.microsoft.com/office/drawing/2014/main" id="{3E4026B1-8A40-4428-9BED-1275D5083B24}"/>
            </a:ext>
          </a:extLst>
        </xdr:cNvPr>
        <xdr:cNvSpPr txBox="1"/>
      </xdr:nvSpPr>
      <xdr:spPr>
        <a:xfrm>
          <a:off x="16357600" y="1029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27305</xdr:rowOff>
    </xdr:from>
    <xdr:to>
      <xdr:col>85</xdr:col>
      <xdr:colOff>177800</xdr:colOff>
      <xdr:row>60</xdr:row>
      <xdr:rowOff>128905</xdr:rowOff>
    </xdr:to>
    <xdr:sp macro="" textlink="">
      <xdr:nvSpPr>
        <xdr:cNvPr id="633" name="フローチャート: 判断 632">
          <a:extLst>
            <a:ext uri="{FF2B5EF4-FFF2-40B4-BE49-F238E27FC236}">
              <a16:creationId xmlns:a16="http://schemas.microsoft.com/office/drawing/2014/main" id="{68981DD5-FD39-46C7-8A47-D5BD75312FD1}"/>
            </a:ext>
          </a:extLst>
        </xdr:cNvPr>
        <xdr:cNvSpPr/>
      </xdr:nvSpPr>
      <xdr:spPr>
        <a:xfrm>
          <a:off x="162687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634" name="フローチャート: 判断 633">
          <a:extLst>
            <a:ext uri="{FF2B5EF4-FFF2-40B4-BE49-F238E27FC236}">
              <a16:creationId xmlns:a16="http://schemas.microsoft.com/office/drawing/2014/main" id="{D6FD7AE5-C3C5-4CE6-91A2-2CF9C1F7D199}"/>
            </a:ext>
          </a:extLst>
        </xdr:cNvPr>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635" name="フローチャート: 判断 634">
          <a:extLst>
            <a:ext uri="{FF2B5EF4-FFF2-40B4-BE49-F238E27FC236}">
              <a16:creationId xmlns:a16="http://schemas.microsoft.com/office/drawing/2014/main" id="{3D11CFC9-B971-4270-B0C4-1577E68DE13E}"/>
            </a:ext>
          </a:extLst>
        </xdr:cNvPr>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2540</xdr:rowOff>
    </xdr:from>
    <xdr:to>
      <xdr:col>72</xdr:col>
      <xdr:colOff>38100</xdr:colOff>
      <xdr:row>60</xdr:row>
      <xdr:rowOff>104140</xdr:rowOff>
    </xdr:to>
    <xdr:sp macro="" textlink="">
      <xdr:nvSpPr>
        <xdr:cNvPr id="636" name="フローチャート: 判断 635">
          <a:extLst>
            <a:ext uri="{FF2B5EF4-FFF2-40B4-BE49-F238E27FC236}">
              <a16:creationId xmlns:a16="http://schemas.microsoft.com/office/drawing/2014/main" id="{3145CED4-99BA-483B-BF71-519BAD52985B}"/>
            </a:ext>
          </a:extLst>
        </xdr:cNvPr>
        <xdr:cNvSpPr/>
      </xdr:nvSpPr>
      <xdr:spPr>
        <a:xfrm>
          <a:off x="13652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147320</xdr:rowOff>
    </xdr:from>
    <xdr:to>
      <xdr:col>67</xdr:col>
      <xdr:colOff>101600</xdr:colOff>
      <xdr:row>60</xdr:row>
      <xdr:rowOff>77470</xdr:rowOff>
    </xdr:to>
    <xdr:sp macro="" textlink="">
      <xdr:nvSpPr>
        <xdr:cNvPr id="637" name="フローチャート: 判断 636">
          <a:extLst>
            <a:ext uri="{FF2B5EF4-FFF2-40B4-BE49-F238E27FC236}">
              <a16:creationId xmlns:a16="http://schemas.microsoft.com/office/drawing/2014/main" id="{BD969CDA-E929-4CC0-996A-FFD97FA2286E}"/>
            </a:ext>
          </a:extLst>
        </xdr:cNvPr>
        <xdr:cNvSpPr/>
      </xdr:nvSpPr>
      <xdr:spPr>
        <a:xfrm>
          <a:off x="12763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B209ED3D-B85E-4521-8BBE-3ECCEC9D7E7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CFC3551F-AD4B-42C3-894B-D38470DA325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783E5E01-066A-4667-AADA-5FF7E5AB0A1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B422D9E0-3938-484E-8590-0761F7578F7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BABC7F9-C61A-4D39-B44A-A351E3BB8C4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33020</xdr:rowOff>
    </xdr:from>
    <xdr:to>
      <xdr:col>85</xdr:col>
      <xdr:colOff>177800</xdr:colOff>
      <xdr:row>58</xdr:row>
      <xdr:rowOff>134620</xdr:rowOff>
    </xdr:to>
    <xdr:sp macro="" textlink="">
      <xdr:nvSpPr>
        <xdr:cNvPr id="643" name="楕円 642">
          <a:extLst>
            <a:ext uri="{FF2B5EF4-FFF2-40B4-BE49-F238E27FC236}">
              <a16:creationId xmlns:a16="http://schemas.microsoft.com/office/drawing/2014/main" id="{049E9985-FC40-4E9E-9B74-9A44CF3E9E34}"/>
            </a:ext>
          </a:extLst>
        </xdr:cNvPr>
        <xdr:cNvSpPr/>
      </xdr:nvSpPr>
      <xdr:spPr>
        <a:xfrm>
          <a:off x="162687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55897</xdr:rowOff>
    </xdr:from>
    <xdr:ext cx="405111" cy="259045"/>
    <xdr:sp macro="" textlink="">
      <xdr:nvSpPr>
        <xdr:cNvPr id="644" name="【学校施設】&#10;有形固定資産減価償却率該当値テキスト">
          <a:extLst>
            <a:ext uri="{FF2B5EF4-FFF2-40B4-BE49-F238E27FC236}">
              <a16:creationId xmlns:a16="http://schemas.microsoft.com/office/drawing/2014/main" id="{72C1A928-F5CE-4FD5-B87C-7BBCFCBC6C0F}"/>
            </a:ext>
          </a:extLst>
        </xdr:cNvPr>
        <xdr:cNvSpPr txBox="1"/>
      </xdr:nvSpPr>
      <xdr:spPr>
        <a:xfrm>
          <a:off x="16357600"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156845</xdr:rowOff>
    </xdr:from>
    <xdr:to>
      <xdr:col>81</xdr:col>
      <xdr:colOff>101600</xdr:colOff>
      <xdr:row>58</xdr:row>
      <xdr:rowOff>86995</xdr:rowOff>
    </xdr:to>
    <xdr:sp macro="" textlink="">
      <xdr:nvSpPr>
        <xdr:cNvPr id="645" name="楕円 644">
          <a:extLst>
            <a:ext uri="{FF2B5EF4-FFF2-40B4-BE49-F238E27FC236}">
              <a16:creationId xmlns:a16="http://schemas.microsoft.com/office/drawing/2014/main" id="{03505394-C2DA-4071-ABC9-ABB8BF66881F}"/>
            </a:ext>
          </a:extLst>
        </xdr:cNvPr>
        <xdr:cNvSpPr/>
      </xdr:nvSpPr>
      <xdr:spPr>
        <a:xfrm>
          <a:off x="15430500" y="992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36195</xdr:rowOff>
    </xdr:from>
    <xdr:to>
      <xdr:col>85</xdr:col>
      <xdr:colOff>127000</xdr:colOff>
      <xdr:row>58</xdr:row>
      <xdr:rowOff>83820</xdr:rowOff>
    </xdr:to>
    <xdr:cxnSp macro="">
      <xdr:nvCxnSpPr>
        <xdr:cNvPr id="646" name="直線コネクタ 645">
          <a:extLst>
            <a:ext uri="{FF2B5EF4-FFF2-40B4-BE49-F238E27FC236}">
              <a16:creationId xmlns:a16="http://schemas.microsoft.com/office/drawing/2014/main" id="{8F9EF018-A1E0-4CB6-A065-E0AE695E38C4}"/>
            </a:ext>
          </a:extLst>
        </xdr:cNvPr>
        <xdr:cNvCxnSpPr/>
      </xdr:nvCxnSpPr>
      <xdr:spPr>
        <a:xfrm>
          <a:off x="15481300" y="998029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118745</xdr:rowOff>
    </xdr:from>
    <xdr:to>
      <xdr:col>76</xdr:col>
      <xdr:colOff>165100</xdr:colOff>
      <xdr:row>58</xdr:row>
      <xdr:rowOff>48895</xdr:rowOff>
    </xdr:to>
    <xdr:sp macro="" textlink="">
      <xdr:nvSpPr>
        <xdr:cNvPr id="647" name="楕円 646">
          <a:extLst>
            <a:ext uri="{FF2B5EF4-FFF2-40B4-BE49-F238E27FC236}">
              <a16:creationId xmlns:a16="http://schemas.microsoft.com/office/drawing/2014/main" id="{F308D67E-3D5B-46DF-9D37-7A5E71D2C8AB}"/>
            </a:ext>
          </a:extLst>
        </xdr:cNvPr>
        <xdr:cNvSpPr/>
      </xdr:nvSpPr>
      <xdr:spPr>
        <a:xfrm>
          <a:off x="14541500" y="989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169545</xdr:rowOff>
    </xdr:from>
    <xdr:to>
      <xdr:col>81</xdr:col>
      <xdr:colOff>50800</xdr:colOff>
      <xdr:row>58</xdr:row>
      <xdr:rowOff>36195</xdr:rowOff>
    </xdr:to>
    <xdr:cxnSp macro="">
      <xdr:nvCxnSpPr>
        <xdr:cNvPr id="648" name="直線コネクタ 647">
          <a:extLst>
            <a:ext uri="{FF2B5EF4-FFF2-40B4-BE49-F238E27FC236}">
              <a16:creationId xmlns:a16="http://schemas.microsoft.com/office/drawing/2014/main" id="{A03C0B70-30E7-4218-8D04-6B06DF377D06}"/>
            </a:ext>
          </a:extLst>
        </xdr:cNvPr>
        <xdr:cNvCxnSpPr/>
      </xdr:nvCxnSpPr>
      <xdr:spPr>
        <a:xfrm>
          <a:off x="14592300" y="99421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101600</xdr:rowOff>
    </xdr:from>
    <xdr:to>
      <xdr:col>72</xdr:col>
      <xdr:colOff>38100</xdr:colOff>
      <xdr:row>58</xdr:row>
      <xdr:rowOff>31750</xdr:rowOff>
    </xdr:to>
    <xdr:sp macro="" textlink="">
      <xdr:nvSpPr>
        <xdr:cNvPr id="649" name="楕円 648">
          <a:extLst>
            <a:ext uri="{FF2B5EF4-FFF2-40B4-BE49-F238E27FC236}">
              <a16:creationId xmlns:a16="http://schemas.microsoft.com/office/drawing/2014/main" id="{5B1626D9-E7BD-4EB4-8E7F-0BAB96F2C25A}"/>
            </a:ext>
          </a:extLst>
        </xdr:cNvPr>
        <xdr:cNvSpPr/>
      </xdr:nvSpPr>
      <xdr:spPr>
        <a:xfrm>
          <a:off x="13652500" y="98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152400</xdr:rowOff>
    </xdr:from>
    <xdr:to>
      <xdr:col>76</xdr:col>
      <xdr:colOff>114300</xdr:colOff>
      <xdr:row>57</xdr:row>
      <xdr:rowOff>169545</xdr:rowOff>
    </xdr:to>
    <xdr:cxnSp macro="">
      <xdr:nvCxnSpPr>
        <xdr:cNvPr id="650" name="直線コネクタ 649">
          <a:extLst>
            <a:ext uri="{FF2B5EF4-FFF2-40B4-BE49-F238E27FC236}">
              <a16:creationId xmlns:a16="http://schemas.microsoft.com/office/drawing/2014/main" id="{18D69ACD-4A23-4DEF-B318-08F5909C82E2}"/>
            </a:ext>
          </a:extLst>
        </xdr:cNvPr>
        <xdr:cNvCxnSpPr/>
      </xdr:nvCxnSpPr>
      <xdr:spPr>
        <a:xfrm>
          <a:off x="13703300" y="99250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86360</xdr:rowOff>
    </xdr:from>
    <xdr:to>
      <xdr:col>67</xdr:col>
      <xdr:colOff>101600</xdr:colOff>
      <xdr:row>58</xdr:row>
      <xdr:rowOff>16510</xdr:rowOff>
    </xdr:to>
    <xdr:sp macro="" textlink="">
      <xdr:nvSpPr>
        <xdr:cNvPr id="651" name="楕円 650">
          <a:extLst>
            <a:ext uri="{FF2B5EF4-FFF2-40B4-BE49-F238E27FC236}">
              <a16:creationId xmlns:a16="http://schemas.microsoft.com/office/drawing/2014/main" id="{B3886AAE-BD65-4A93-9233-5F0E5FE3B072}"/>
            </a:ext>
          </a:extLst>
        </xdr:cNvPr>
        <xdr:cNvSpPr/>
      </xdr:nvSpPr>
      <xdr:spPr>
        <a:xfrm>
          <a:off x="12763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137160</xdr:rowOff>
    </xdr:from>
    <xdr:to>
      <xdr:col>71</xdr:col>
      <xdr:colOff>177800</xdr:colOff>
      <xdr:row>57</xdr:row>
      <xdr:rowOff>152400</xdr:rowOff>
    </xdr:to>
    <xdr:cxnSp macro="">
      <xdr:nvCxnSpPr>
        <xdr:cNvPr id="652" name="直線コネクタ 651">
          <a:extLst>
            <a:ext uri="{FF2B5EF4-FFF2-40B4-BE49-F238E27FC236}">
              <a16:creationId xmlns:a16="http://schemas.microsoft.com/office/drawing/2014/main" id="{A48CD613-4F0E-472A-A1AE-D3B6DBE77DFF}"/>
            </a:ext>
          </a:extLst>
        </xdr:cNvPr>
        <xdr:cNvCxnSpPr/>
      </xdr:nvCxnSpPr>
      <xdr:spPr>
        <a:xfrm>
          <a:off x="12814300" y="99098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104792</xdr:rowOff>
    </xdr:from>
    <xdr:ext cx="405111" cy="259045"/>
    <xdr:sp macro="" textlink="">
      <xdr:nvSpPr>
        <xdr:cNvPr id="653" name="n_1aveValue【学校施設】&#10;有形固定資産減価償却率">
          <a:extLst>
            <a:ext uri="{FF2B5EF4-FFF2-40B4-BE49-F238E27FC236}">
              <a16:creationId xmlns:a16="http://schemas.microsoft.com/office/drawing/2014/main" id="{CEE5A78D-22E1-4C8A-9EA5-DDFFDAC6BE5A}"/>
            </a:ext>
          </a:extLst>
        </xdr:cNvPr>
        <xdr:cNvSpPr txBox="1"/>
      </xdr:nvSpPr>
      <xdr:spPr>
        <a:xfrm>
          <a:off x="152660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89552</xdr:rowOff>
    </xdr:from>
    <xdr:ext cx="405111" cy="259045"/>
    <xdr:sp macro="" textlink="">
      <xdr:nvSpPr>
        <xdr:cNvPr id="654" name="n_2aveValue【学校施設】&#10;有形固定資産減価償却率">
          <a:extLst>
            <a:ext uri="{FF2B5EF4-FFF2-40B4-BE49-F238E27FC236}">
              <a16:creationId xmlns:a16="http://schemas.microsoft.com/office/drawing/2014/main" id="{80D37F81-9673-41E9-8FF7-7685E7D17A5C}"/>
            </a:ext>
          </a:extLst>
        </xdr:cNvPr>
        <xdr:cNvSpPr txBox="1"/>
      </xdr:nvSpPr>
      <xdr:spPr>
        <a:xfrm>
          <a:off x="14389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95267</xdr:rowOff>
    </xdr:from>
    <xdr:ext cx="405111" cy="259045"/>
    <xdr:sp macro="" textlink="">
      <xdr:nvSpPr>
        <xdr:cNvPr id="655" name="n_3aveValue【学校施設】&#10;有形固定資産減価償却率">
          <a:extLst>
            <a:ext uri="{FF2B5EF4-FFF2-40B4-BE49-F238E27FC236}">
              <a16:creationId xmlns:a16="http://schemas.microsoft.com/office/drawing/2014/main" id="{7659965F-A596-4A7C-B291-E95233282409}"/>
            </a:ext>
          </a:extLst>
        </xdr:cNvPr>
        <xdr:cNvSpPr txBox="1"/>
      </xdr:nvSpPr>
      <xdr:spPr>
        <a:xfrm>
          <a:off x="13500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68597</xdr:rowOff>
    </xdr:from>
    <xdr:ext cx="405111" cy="259045"/>
    <xdr:sp macro="" textlink="">
      <xdr:nvSpPr>
        <xdr:cNvPr id="656" name="n_4aveValue【学校施設】&#10;有形固定資産減価償却率">
          <a:extLst>
            <a:ext uri="{FF2B5EF4-FFF2-40B4-BE49-F238E27FC236}">
              <a16:creationId xmlns:a16="http://schemas.microsoft.com/office/drawing/2014/main" id="{FC62DECB-BAB6-49DC-B7C1-E5388565ACD0}"/>
            </a:ext>
          </a:extLst>
        </xdr:cNvPr>
        <xdr:cNvSpPr txBox="1"/>
      </xdr:nvSpPr>
      <xdr:spPr>
        <a:xfrm>
          <a:off x="12611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103522</xdr:rowOff>
    </xdr:from>
    <xdr:ext cx="405111" cy="259045"/>
    <xdr:sp macro="" textlink="">
      <xdr:nvSpPr>
        <xdr:cNvPr id="657" name="n_1mainValue【学校施設】&#10;有形固定資産減価償却率">
          <a:extLst>
            <a:ext uri="{FF2B5EF4-FFF2-40B4-BE49-F238E27FC236}">
              <a16:creationId xmlns:a16="http://schemas.microsoft.com/office/drawing/2014/main" id="{B4535FE7-7090-4365-9D64-593E63DF7ECD}"/>
            </a:ext>
          </a:extLst>
        </xdr:cNvPr>
        <xdr:cNvSpPr txBox="1"/>
      </xdr:nvSpPr>
      <xdr:spPr>
        <a:xfrm>
          <a:off x="15266044" y="970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65422</xdr:rowOff>
    </xdr:from>
    <xdr:ext cx="405111" cy="259045"/>
    <xdr:sp macro="" textlink="">
      <xdr:nvSpPr>
        <xdr:cNvPr id="658" name="n_2mainValue【学校施設】&#10;有形固定資産減価償却率">
          <a:extLst>
            <a:ext uri="{FF2B5EF4-FFF2-40B4-BE49-F238E27FC236}">
              <a16:creationId xmlns:a16="http://schemas.microsoft.com/office/drawing/2014/main" id="{82A7A009-C8DA-473A-90E3-31DFB124B2EF}"/>
            </a:ext>
          </a:extLst>
        </xdr:cNvPr>
        <xdr:cNvSpPr txBox="1"/>
      </xdr:nvSpPr>
      <xdr:spPr>
        <a:xfrm>
          <a:off x="14389744" y="966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48277</xdr:rowOff>
    </xdr:from>
    <xdr:ext cx="405111" cy="259045"/>
    <xdr:sp macro="" textlink="">
      <xdr:nvSpPr>
        <xdr:cNvPr id="659" name="n_3mainValue【学校施設】&#10;有形固定資産減価償却率">
          <a:extLst>
            <a:ext uri="{FF2B5EF4-FFF2-40B4-BE49-F238E27FC236}">
              <a16:creationId xmlns:a16="http://schemas.microsoft.com/office/drawing/2014/main" id="{8F6E423D-72EF-40E6-962D-8BEE8554C624}"/>
            </a:ext>
          </a:extLst>
        </xdr:cNvPr>
        <xdr:cNvSpPr txBox="1"/>
      </xdr:nvSpPr>
      <xdr:spPr>
        <a:xfrm>
          <a:off x="13500744" y="964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33037</xdr:rowOff>
    </xdr:from>
    <xdr:ext cx="405111" cy="259045"/>
    <xdr:sp macro="" textlink="">
      <xdr:nvSpPr>
        <xdr:cNvPr id="660" name="n_4mainValue【学校施設】&#10;有形固定資産減価償却率">
          <a:extLst>
            <a:ext uri="{FF2B5EF4-FFF2-40B4-BE49-F238E27FC236}">
              <a16:creationId xmlns:a16="http://schemas.microsoft.com/office/drawing/2014/main" id="{72073E6A-999D-41EA-876A-9B35B22E400A}"/>
            </a:ext>
          </a:extLst>
        </xdr:cNvPr>
        <xdr:cNvSpPr txBox="1"/>
      </xdr:nvSpPr>
      <xdr:spPr>
        <a:xfrm>
          <a:off x="126117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1" name="正方形/長方形 660">
          <a:extLst>
            <a:ext uri="{FF2B5EF4-FFF2-40B4-BE49-F238E27FC236}">
              <a16:creationId xmlns:a16="http://schemas.microsoft.com/office/drawing/2014/main" id="{D7824C1C-86A2-4CDB-B7B6-C39CF9C9B25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2" name="正方形/長方形 661">
          <a:extLst>
            <a:ext uri="{FF2B5EF4-FFF2-40B4-BE49-F238E27FC236}">
              <a16:creationId xmlns:a16="http://schemas.microsoft.com/office/drawing/2014/main" id="{88B645D9-3B9F-4670-83B0-C80057D9142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3" name="正方形/長方形 662">
          <a:extLst>
            <a:ext uri="{FF2B5EF4-FFF2-40B4-BE49-F238E27FC236}">
              <a16:creationId xmlns:a16="http://schemas.microsoft.com/office/drawing/2014/main" id="{DDA85F2E-005F-4A4C-B01C-848D555BA53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4" name="正方形/長方形 663">
          <a:extLst>
            <a:ext uri="{FF2B5EF4-FFF2-40B4-BE49-F238E27FC236}">
              <a16:creationId xmlns:a16="http://schemas.microsoft.com/office/drawing/2014/main" id="{57119E7B-23F4-4EAE-9DC5-102519DA4AB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5" name="正方形/長方形 664">
          <a:extLst>
            <a:ext uri="{FF2B5EF4-FFF2-40B4-BE49-F238E27FC236}">
              <a16:creationId xmlns:a16="http://schemas.microsoft.com/office/drawing/2014/main" id="{DBA214F8-AB6B-48CB-BEEB-C109C19EF99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6" name="正方形/長方形 665">
          <a:extLst>
            <a:ext uri="{FF2B5EF4-FFF2-40B4-BE49-F238E27FC236}">
              <a16:creationId xmlns:a16="http://schemas.microsoft.com/office/drawing/2014/main" id="{26CC835B-0FB1-4706-BF0C-23012CBCBE2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7" name="正方形/長方形 666">
          <a:extLst>
            <a:ext uri="{FF2B5EF4-FFF2-40B4-BE49-F238E27FC236}">
              <a16:creationId xmlns:a16="http://schemas.microsoft.com/office/drawing/2014/main" id="{DA0A5859-8D2E-4A68-ADDD-AAAC15360C0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8" name="正方形/長方形 667">
          <a:extLst>
            <a:ext uri="{FF2B5EF4-FFF2-40B4-BE49-F238E27FC236}">
              <a16:creationId xmlns:a16="http://schemas.microsoft.com/office/drawing/2014/main" id="{E92D7C6F-AF96-4F00-970A-350C8795ECF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9" name="テキスト ボックス 668">
          <a:extLst>
            <a:ext uri="{FF2B5EF4-FFF2-40B4-BE49-F238E27FC236}">
              <a16:creationId xmlns:a16="http://schemas.microsoft.com/office/drawing/2014/main" id="{452AA250-76BB-4150-BA81-BBADA2E2A36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0" name="直線コネクタ 669">
          <a:extLst>
            <a:ext uri="{FF2B5EF4-FFF2-40B4-BE49-F238E27FC236}">
              <a16:creationId xmlns:a16="http://schemas.microsoft.com/office/drawing/2014/main" id="{722FB047-3AFD-488D-B7F9-2C5D0772AA9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1" name="テキスト ボックス 670">
          <a:extLst>
            <a:ext uri="{FF2B5EF4-FFF2-40B4-BE49-F238E27FC236}">
              <a16:creationId xmlns:a16="http://schemas.microsoft.com/office/drawing/2014/main" id="{E7C25231-2B91-42F3-B806-0C9E5B82E08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72" name="直線コネクタ 671">
          <a:extLst>
            <a:ext uri="{FF2B5EF4-FFF2-40B4-BE49-F238E27FC236}">
              <a16:creationId xmlns:a16="http://schemas.microsoft.com/office/drawing/2014/main" id="{45B36907-5B7F-4704-B806-8CE1716115E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3" name="テキスト ボックス 672">
          <a:extLst>
            <a:ext uri="{FF2B5EF4-FFF2-40B4-BE49-F238E27FC236}">
              <a16:creationId xmlns:a16="http://schemas.microsoft.com/office/drawing/2014/main" id="{06BF12A5-A73D-410F-8532-E263A0783459}"/>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4" name="直線コネクタ 673">
          <a:extLst>
            <a:ext uri="{FF2B5EF4-FFF2-40B4-BE49-F238E27FC236}">
              <a16:creationId xmlns:a16="http://schemas.microsoft.com/office/drawing/2014/main" id="{12530F5E-DA56-4D11-8F22-71D97459EBAB}"/>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5" name="テキスト ボックス 674">
          <a:extLst>
            <a:ext uri="{FF2B5EF4-FFF2-40B4-BE49-F238E27FC236}">
              <a16:creationId xmlns:a16="http://schemas.microsoft.com/office/drawing/2014/main" id="{491B3EBA-8EB4-4869-BD18-3FDC5A845B34}"/>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6" name="直線コネクタ 675">
          <a:extLst>
            <a:ext uri="{FF2B5EF4-FFF2-40B4-BE49-F238E27FC236}">
              <a16:creationId xmlns:a16="http://schemas.microsoft.com/office/drawing/2014/main" id="{D728CE0A-94F6-485E-B5A4-32B1636A2342}"/>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7" name="テキスト ボックス 676">
          <a:extLst>
            <a:ext uri="{FF2B5EF4-FFF2-40B4-BE49-F238E27FC236}">
              <a16:creationId xmlns:a16="http://schemas.microsoft.com/office/drawing/2014/main" id="{6EA2964D-9D9B-4F59-BEC1-6ED7CE924E6C}"/>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8" name="直線コネクタ 677">
          <a:extLst>
            <a:ext uri="{FF2B5EF4-FFF2-40B4-BE49-F238E27FC236}">
              <a16:creationId xmlns:a16="http://schemas.microsoft.com/office/drawing/2014/main" id="{88B05014-C145-4BC4-9678-B408CD2EC7D5}"/>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9" name="テキスト ボックス 678">
          <a:extLst>
            <a:ext uri="{FF2B5EF4-FFF2-40B4-BE49-F238E27FC236}">
              <a16:creationId xmlns:a16="http://schemas.microsoft.com/office/drawing/2014/main" id="{89437898-7A78-40EC-9677-540FA4683B9C}"/>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0" name="直線コネクタ 679">
          <a:extLst>
            <a:ext uri="{FF2B5EF4-FFF2-40B4-BE49-F238E27FC236}">
              <a16:creationId xmlns:a16="http://schemas.microsoft.com/office/drawing/2014/main" id="{9D60F832-86FB-46D0-9477-C3F01C299297}"/>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1" name="テキスト ボックス 680">
          <a:extLst>
            <a:ext uri="{FF2B5EF4-FFF2-40B4-BE49-F238E27FC236}">
              <a16:creationId xmlns:a16="http://schemas.microsoft.com/office/drawing/2014/main" id="{C1F10753-3795-46E3-A2D8-3B9FC067CDC9}"/>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2" name="直線コネクタ 681">
          <a:extLst>
            <a:ext uri="{FF2B5EF4-FFF2-40B4-BE49-F238E27FC236}">
              <a16:creationId xmlns:a16="http://schemas.microsoft.com/office/drawing/2014/main" id="{ED223DF7-C242-41D8-9DB1-55F8954D3ACA}"/>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3" name="テキスト ボックス 682">
          <a:extLst>
            <a:ext uri="{FF2B5EF4-FFF2-40B4-BE49-F238E27FC236}">
              <a16:creationId xmlns:a16="http://schemas.microsoft.com/office/drawing/2014/main" id="{DCCEE5A6-D70E-413E-B7FE-5EEB372D01E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a:extLst>
            <a:ext uri="{FF2B5EF4-FFF2-40B4-BE49-F238E27FC236}">
              <a16:creationId xmlns:a16="http://schemas.microsoft.com/office/drawing/2014/main" id="{1B27373C-5951-486A-B06E-3E18898B320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5" name="テキスト ボックス 684">
          <a:extLst>
            <a:ext uri="{FF2B5EF4-FFF2-40B4-BE49-F238E27FC236}">
              <a16:creationId xmlns:a16="http://schemas.microsoft.com/office/drawing/2014/main" id="{D28EDD79-78B1-4154-AD88-697533BA161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学校施設】&#10;一人当たり面積グラフ枠">
          <a:extLst>
            <a:ext uri="{FF2B5EF4-FFF2-40B4-BE49-F238E27FC236}">
              <a16:creationId xmlns:a16="http://schemas.microsoft.com/office/drawing/2014/main" id="{25B1E0B6-179D-4A59-8AC1-119F2033CC1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160347</xdr:rowOff>
    </xdr:from>
    <xdr:to>
      <xdr:col>116</xdr:col>
      <xdr:colOff>62864</xdr:colOff>
      <xdr:row>63</xdr:row>
      <xdr:rowOff>74785</xdr:rowOff>
    </xdr:to>
    <xdr:cxnSp macro="">
      <xdr:nvCxnSpPr>
        <xdr:cNvPr id="687" name="直線コネクタ 686">
          <a:extLst>
            <a:ext uri="{FF2B5EF4-FFF2-40B4-BE49-F238E27FC236}">
              <a16:creationId xmlns:a16="http://schemas.microsoft.com/office/drawing/2014/main" id="{00E374D5-5188-4E83-9C84-763CE5147B6E}"/>
            </a:ext>
          </a:extLst>
        </xdr:cNvPr>
        <xdr:cNvCxnSpPr/>
      </xdr:nvCxnSpPr>
      <xdr:spPr>
        <a:xfrm flipV="1">
          <a:off x="22160864" y="9590097"/>
          <a:ext cx="0" cy="1286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78612</xdr:rowOff>
    </xdr:from>
    <xdr:ext cx="469744" cy="259045"/>
    <xdr:sp macro="" textlink="">
      <xdr:nvSpPr>
        <xdr:cNvPr id="688" name="【学校施設】&#10;一人当たり面積最小値テキスト">
          <a:extLst>
            <a:ext uri="{FF2B5EF4-FFF2-40B4-BE49-F238E27FC236}">
              <a16:creationId xmlns:a16="http://schemas.microsoft.com/office/drawing/2014/main" id="{D43A29C9-AA48-4634-A9DC-340A79B5C573}"/>
            </a:ext>
          </a:extLst>
        </xdr:cNvPr>
        <xdr:cNvSpPr txBox="1"/>
      </xdr:nvSpPr>
      <xdr:spPr>
        <a:xfrm>
          <a:off x="22199600" y="1087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74785</xdr:rowOff>
    </xdr:from>
    <xdr:to>
      <xdr:col>116</xdr:col>
      <xdr:colOff>152400</xdr:colOff>
      <xdr:row>63</xdr:row>
      <xdr:rowOff>74785</xdr:rowOff>
    </xdr:to>
    <xdr:cxnSp macro="">
      <xdr:nvCxnSpPr>
        <xdr:cNvPr id="689" name="直線コネクタ 688">
          <a:extLst>
            <a:ext uri="{FF2B5EF4-FFF2-40B4-BE49-F238E27FC236}">
              <a16:creationId xmlns:a16="http://schemas.microsoft.com/office/drawing/2014/main" id="{C9E1F209-7AC6-4325-B2C9-E2D3974833E9}"/>
            </a:ext>
          </a:extLst>
        </xdr:cNvPr>
        <xdr:cNvCxnSpPr/>
      </xdr:nvCxnSpPr>
      <xdr:spPr>
        <a:xfrm>
          <a:off x="22072600" y="108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107024</xdr:rowOff>
    </xdr:from>
    <xdr:ext cx="469744" cy="259045"/>
    <xdr:sp macro="" textlink="">
      <xdr:nvSpPr>
        <xdr:cNvPr id="690" name="【学校施設】&#10;一人当たり面積最大値テキスト">
          <a:extLst>
            <a:ext uri="{FF2B5EF4-FFF2-40B4-BE49-F238E27FC236}">
              <a16:creationId xmlns:a16="http://schemas.microsoft.com/office/drawing/2014/main" id="{54DD1063-4870-4CE1-AC93-DC3BF8D100DC}"/>
            </a:ext>
          </a:extLst>
        </xdr:cNvPr>
        <xdr:cNvSpPr txBox="1"/>
      </xdr:nvSpPr>
      <xdr:spPr>
        <a:xfrm>
          <a:off x="22199600" y="936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160347</xdr:rowOff>
    </xdr:from>
    <xdr:to>
      <xdr:col>116</xdr:col>
      <xdr:colOff>152400</xdr:colOff>
      <xdr:row>55</xdr:row>
      <xdr:rowOff>160347</xdr:rowOff>
    </xdr:to>
    <xdr:cxnSp macro="">
      <xdr:nvCxnSpPr>
        <xdr:cNvPr id="691" name="直線コネクタ 690">
          <a:extLst>
            <a:ext uri="{FF2B5EF4-FFF2-40B4-BE49-F238E27FC236}">
              <a16:creationId xmlns:a16="http://schemas.microsoft.com/office/drawing/2014/main" id="{FCFA77FA-78E7-4966-94D5-1E4E895FF27A}"/>
            </a:ext>
          </a:extLst>
        </xdr:cNvPr>
        <xdr:cNvCxnSpPr/>
      </xdr:nvCxnSpPr>
      <xdr:spPr>
        <a:xfrm>
          <a:off x="22072600" y="959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87647</xdr:rowOff>
    </xdr:from>
    <xdr:ext cx="469744" cy="259045"/>
    <xdr:sp macro="" textlink="">
      <xdr:nvSpPr>
        <xdr:cNvPr id="692" name="【学校施設】&#10;一人当たり面積平均値テキスト">
          <a:extLst>
            <a:ext uri="{FF2B5EF4-FFF2-40B4-BE49-F238E27FC236}">
              <a16:creationId xmlns:a16="http://schemas.microsoft.com/office/drawing/2014/main" id="{E64B64AA-3907-4A95-AD4A-C8E39742556E}"/>
            </a:ext>
          </a:extLst>
        </xdr:cNvPr>
        <xdr:cNvSpPr txBox="1"/>
      </xdr:nvSpPr>
      <xdr:spPr>
        <a:xfrm>
          <a:off x="22199600" y="1037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109220</xdr:rowOff>
    </xdr:from>
    <xdr:to>
      <xdr:col>116</xdr:col>
      <xdr:colOff>114300</xdr:colOff>
      <xdr:row>61</xdr:row>
      <xdr:rowOff>39370</xdr:rowOff>
    </xdr:to>
    <xdr:sp macro="" textlink="">
      <xdr:nvSpPr>
        <xdr:cNvPr id="693" name="フローチャート: 判断 692">
          <a:extLst>
            <a:ext uri="{FF2B5EF4-FFF2-40B4-BE49-F238E27FC236}">
              <a16:creationId xmlns:a16="http://schemas.microsoft.com/office/drawing/2014/main" id="{A73AF415-F3E4-4AA2-9F36-173BD76988D4}"/>
            </a:ext>
          </a:extLst>
        </xdr:cNvPr>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117711</xdr:rowOff>
    </xdr:from>
    <xdr:to>
      <xdr:col>112</xdr:col>
      <xdr:colOff>38100</xdr:colOff>
      <xdr:row>61</xdr:row>
      <xdr:rowOff>47861</xdr:rowOff>
    </xdr:to>
    <xdr:sp macro="" textlink="">
      <xdr:nvSpPr>
        <xdr:cNvPr id="694" name="フローチャート: 判断 693">
          <a:extLst>
            <a:ext uri="{FF2B5EF4-FFF2-40B4-BE49-F238E27FC236}">
              <a16:creationId xmlns:a16="http://schemas.microsoft.com/office/drawing/2014/main" id="{C2496573-6F74-44FC-8529-E6A6B33ED32B}"/>
            </a:ext>
          </a:extLst>
        </xdr:cNvPr>
        <xdr:cNvSpPr/>
      </xdr:nvSpPr>
      <xdr:spPr>
        <a:xfrm>
          <a:off x="21272500" y="1040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98116</xdr:rowOff>
    </xdr:from>
    <xdr:to>
      <xdr:col>107</xdr:col>
      <xdr:colOff>101600</xdr:colOff>
      <xdr:row>61</xdr:row>
      <xdr:rowOff>28266</xdr:rowOff>
    </xdr:to>
    <xdr:sp macro="" textlink="">
      <xdr:nvSpPr>
        <xdr:cNvPr id="695" name="フローチャート: 判断 694">
          <a:extLst>
            <a:ext uri="{FF2B5EF4-FFF2-40B4-BE49-F238E27FC236}">
              <a16:creationId xmlns:a16="http://schemas.microsoft.com/office/drawing/2014/main" id="{151F0C50-CED2-4BF4-BB6E-3338A8669477}"/>
            </a:ext>
          </a:extLst>
        </xdr:cNvPr>
        <xdr:cNvSpPr/>
      </xdr:nvSpPr>
      <xdr:spPr>
        <a:xfrm>
          <a:off x="20383500" y="1038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696" name="フローチャート: 判断 695">
          <a:extLst>
            <a:ext uri="{FF2B5EF4-FFF2-40B4-BE49-F238E27FC236}">
              <a16:creationId xmlns:a16="http://schemas.microsoft.com/office/drawing/2014/main" id="{F6C3FA31-022C-4ADE-8484-8DDE0DB1C6A8}"/>
            </a:ext>
          </a:extLst>
        </xdr:cNvPr>
        <xdr:cNvSpPr/>
      </xdr:nvSpPr>
      <xdr:spPr>
        <a:xfrm>
          <a:off x="19494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126202</xdr:rowOff>
    </xdr:from>
    <xdr:to>
      <xdr:col>98</xdr:col>
      <xdr:colOff>38100</xdr:colOff>
      <xdr:row>61</xdr:row>
      <xdr:rowOff>56352</xdr:rowOff>
    </xdr:to>
    <xdr:sp macro="" textlink="">
      <xdr:nvSpPr>
        <xdr:cNvPr id="697" name="フローチャート: 判断 696">
          <a:extLst>
            <a:ext uri="{FF2B5EF4-FFF2-40B4-BE49-F238E27FC236}">
              <a16:creationId xmlns:a16="http://schemas.microsoft.com/office/drawing/2014/main" id="{B7E174BD-EBE3-42ED-A7E2-ED57913A3F96}"/>
            </a:ext>
          </a:extLst>
        </xdr:cNvPr>
        <xdr:cNvSpPr/>
      </xdr:nvSpPr>
      <xdr:spPr>
        <a:xfrm>
          <a:off x="18605500" y="1041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5CB4A0FF-E865-4860-ADF9-FBACB8BC6E9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B0B8D6ED-5C55-4D4F-AAE8-435674CD84A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5E9DF944-F681-4E17-882E-CCB823F7160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C2EA1866-4A69-4AB6-A63D-6F85990AF96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DD0B8635-E65A-4BC5-ACED-2D2278944F8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104648</xdr:rowOff>
    </xdr:from>
    <xdr:to>
      <xdr:col>116</xdr:col>
      <xdr:colOff>114300</xdr:colOff>
      <xdr:row>59</xdr:row>
      <xdr:rowOff>34798</xdr:rowOff>
    </xdr:to>
    <xdr:sp macro="" textlink="">
      <xdr:nvSpPr>
        <xdr:cNvPr id="703" name="楕円 702">
          <a:extLst>
            <a:ext uri="{FF2B5EF4-FFF2-40B4-BE49-F238E27FC236}">
              <a16:creationId xmlns:a16="http://schemas.microsoft.com/office/drawing/2014/main" id="{1960D9A3-0CF8-4CD9-A3F2-FDB8138C41B5}"/>
            </a:ext>
          </a:extLst>
        </xdr:cNvPr>
        <xdr:cNvSpPr/>
      </xdr:nvSpPr>
      <xdr:spPr>
        <a:xfrm>
          <a:off x="22110700" y="1004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127525</xdr:rowOff>
    </xdr:from>
    <xdr:ext cx="469744" cy="259045"/>
    <xdr:sp macro="" textlink="">
      <xdr:nvSpPr>
        <xdr:cNvPr id="704" name="【学校施設】&#10;一人当たり面積該当値テキスト">
          <a:extLst>
            <a:ext uri="{FF2B5EF4-FFF2-40B4-BE49-F238E27FC236}">
              <a16:creationId xmlns:a16="http://schemas.microsoft.com/office/drawing/2014/main" id="{FD0CEAE9-02F0-4F1A-89D4-643773FECC6A}"/>
            </a:ext>
          </a:extLst>
        </xdr:cNvPr>
        <xdr:cNvSpPr txBox="1"/>
      </xdr:nvSpPr>
      <xdr:spPr>
        <a:xfrm>
          <a:off x="22199600" y="990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96810</xdr:rowOff>
    </xdr:from>
    <xdr:to>
      <xdr:col>112</xdr:col>
      <xdr:colOff>38100</xdr:colOff>
      <xdr:row>59</xdr:row>
      <xdr:rowOff>26960</xdr:rowOff>
    </xdr:to>
    <xdr:sp macro="" textlink="">
      <xdr:nvSpPr>
        <xdr:cNvPr id="705" name="楕円 704">
          <a:extLst>
            <a:ext uri="{FF2B5EF4-FFF2-40B4-BE49-F238E27FC236}">
              <a16:creationId xmlns:a16="http://schemas.microsoft.com/office/drawing/2014/main" id="{162BBA53-0922-4335-B6FE-46FA56755C39}"/>
            </a:ext>
          </a:extLst>
        </xdr:cNvPr>
        <xdr:cNvSpPr/>
      </xdr:nvSpPr>
      <xdr:spPr>
        <a:xfrm>
          <a:off x="21272500" y="1004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147610</xdr:rowOff>
    </xdr:from>
    <xdr:to>
      <xdr:col>116</xdr:col>
      <xdr:colOff>63500</xdr:colOff>
      <xdr:row>58</xdr:row>
      <xdr:rowOff>155448</xdr:rowOff>
    </xdr:to>
    <xdr:cxnSp macro="">
      <xdr:nvCxnSpPr>
        <xdr:cNvPr id="706" name="直線コネクタ 705">
          <a:extLst>
            <a:ext uri="{FF2B5EF4-FFF2-40B4-BE49-F238E27FC236}">
              <a16:creationId xmlns:a16="http://schemas.microsoft.com/office/drawing/2014/main" id="{7D244215-9526-4A55-AB61-4BFA2B259309}"/>
            </a:ext>
          </a:extLst>
        </xdr:cNvPr>
        <xdr:cNvCxnSpPr/>
      </xdr:nvCxnSpPr>
      <xdr:spPr>
        <a:xfrm>
          <a:off x="21323300" y="10091710"/>
          <a:ext cx="8382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103342</xdr:rowOff>
    </xdr:from>
    <xdr:to>
      <xdr:col>107</xdr:col>
      <xdr:colOff>101600</xdr:colOff>
      <xdr:row>59</xdr:row>
      <xdr:rowOff>33492</xdr:rowOff>
    </xdr:to>
    <xdr:sp macro="" textlink="">
      <xdr:nvSpPr>
        <xdr:cNvPr id="707" name="楕円 706">
          <a:extLst>
            <a:ext uri="{FF2B5EF4-FFF2-40B4-BE49-F238E27FC236}">
              <a16:creationId xmlns:a16="http://schemas.microsoft.com/office/drawing/2014/main" id="{431B1F6A-06E9-4D6B-8EE7-34140421B1D3}"/>
            </a:ext>
          </a:extLst>
        </xdr:cNvPr>
        <xdr:cNvSpPr/>
      </xdr:nvSpPr>
      <xdr:spPr>
        <a:xfrm>
          <a:off x="20383500" y="1004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147610</xdr:rowOff>
    </xdr:from>
    <xdr:to>
      <xdr:col>111</xdr:col>
      <xdr:colOff>177800</xdr:colOff>
      <xdr:row>58</xdr:row>
      <xdr:rowOff>154142</xdr:rowOff>
    </xdr:to>
    <xdr:cxnSp macro="">
      <xdr:nvCxnSpPr>
        <xdr:cNvPr id="708" name="直線コネクタ 707">
          <a:extLst>
            <a:ext uri="{FF2B5EF4-FFF2-40B4-BE49-F238E27FC236}">
              <a16:creationId xmlns:a16="http://schemas.microsoft.com/office/drawing/2014/main" id="{C00E39C2-C020-43DE-B1CA-D5EFA844B3C9}"/>
            </a:ext>
          </a:extLst>
        </xdr:cNvPr>
        <xdr:cNvCxnSpPr/>
      </xdr:nvCxnSpPr>
      <xdr:spPr>
        <a:xfrm flipV="1">
          <a:off x="20434300" y="1009171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111833</xdr:rowOff>
    </xdr:from>
    <xdr:to>
      <xdr:col>102</xdr:col>
      <xdr:colOff>165100</xdr:colOff>
      <xdr:row>59</xdr:row>
      <xdr:rowOff>41983</xdr:rowOff>
    </xdr:to>
    <xdr:sp macro="" textlink="">
      <xdr:nvSpPr>
        <xdr:cNvPr id="709" name="楕円 708">
          <a:extLst>
            <a:ext uri="{FF2B5EF4-FFF2-40B4-BE49-F238E27FC236}">
              <a16:creationId xmlns:a16="http://schemas.microsoft.com/office/drawing/2014/main" id="{1A9BC198-BC35-4E82-AFE0-CB9B9D4186A5}"/>
            </a:ext>
          </a:extLst>
        </xdr:cNvPr>
        <xdr:cNvSpPr/>
      </xdr:nvSpPr>
      <xdr:spPr>
        <a:xfrm>
          <a:off x="19494500" y="100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154142</xdr:rowOff>
    </xdr:from>
    <xdr:to>
      <xdr:col>107</xdr:col>
      <xdr:colOff>50800</xdr:colOff>
      <xdr:row>58</xdr:row>
      <xdr:rowOff>162633</xdr:rowOff>
    </xdr:to>
    <xdr:cxnSp macro="">
      <xdr:nvCxnSpPr>
        <xdr:cNvPr id="710" name="直線コネクタ 709">
          <a:extLst>
            <a:ext uri="{FF2B5EF4-FFF2-40B4-BE49-F238E27FC236}">
              <a16:creationId xmlns:a16="http://schemas.microsoft.com/office/drawing/2014/main" id="{69645EA5-8BC3-4AC2-B023-8D18278A850B}"/>
            </a:ext>
          </a:extLst>
        </xdr:cNvPr>
        <xdr:cNvCxnSpPr/>
      </xdr:nvCxnSpPr>
      <xdr:spPr>
        <a:xfrm flipV="1">
          <a:off x="19545300" y="10098242"/>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119017</xdr:rowOff>
    </xdr:from>
    <xdr:to>
      <xdr:col>98</xdr:col>
      <xdr:colOff>38100</xdr:colOff>
      <xdr:row>59</xdr:row>
      <xdr:rowOff>49167</xdr:rowOff>
    </xdr:to>
    <xdr:sp macro="" textlink="">
      <xdr:nvSpPr>
        <xdr:cNvPr id="711" name="楕円 710">
          <a:extLst>
            <a:ext uri="{FF2B5EF4-FFF2-40B4-BE49-F238E27FC236}">
              <a16:creationId xmlns:a16="http://schemas.microsoft.com/office/drawing/2014/main" id="{21C495A6-0A59-4B3D-AF99-F7DD6CBE4949}"/>
            </a:ext>
          </a:extLst>
        </xdr:cNvPr>
        <xdr:cNvSpPr/>
      </xdr:nvSpPr>
      <xdr:spPr>
        <a:xfrm>
          <a:off x="18605500" y="1006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162633</xdr:rowOff>
    </xdr:from>
    <xdr:to>
      <xdr:col>102</xdr:col>
      <xdr:colOff>114300</xdr:colOff>
      <xdr:row>58</xdr:row>
      <xdr:rowOff>169817</xdr:rowOff>
    </xdr:to>
    <xdr:cxnSp macro="">
      <xdr:nvCxnSpPr>
        <xdr:cNvPr id="712" name="直線コネクタ 711">
          <a:extLst>
            <a:ext uri="{FF2B5EF4-FFF2-40B4-BE49-F238E27FC236}">
              <a16:creationId xmlns:a16="http://schemas.microsoft.com/office/drawing/2014/main" id="{463A60ED-C431-49D8-86C3-2A4C563AFF5F}"/>
            </a:ext>
          </a:extLst>
        </xdr:cNvPr>
        <xdr:cNvCxnSpPr/>
      </xdr:nvCxnSpPr>
      <xdr:spPr>
        <a:xfrm flipV="1">
          <a:off x="18656300" y="10106733"/>
          <a:ext cx="88900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38988</xdr:rowOff>
    </xdr:from>
    <xdr:ext cx="469744" cy="259045"/>
    <xdr:sp macro="" textlink="">
      <xdr:nvSpPr>
        <xdr:cNvPr id="713" name="n_1aveValue【学校施設】&#10;一人当たり面積">
          <a:extLst>
            <a:ext uri="{FF2B5EF4-FFF2-40B4-BE49-F238E27FC236}">
              <a16:creationId xmlns:a16="http://schemas.microsoft.com/office/drawing/2014/main" id="{7D3FF626-DE05-4097-84E9-DBF75B5E40AF}"/>
            </a:ext>
          </a:extLst>
        </xdr:cNvPr>
        <xdr:cNvSpPr txBox="1"/>
      </xdr:nvSpPr>
      <xdr:spPr>
        <a:xfrm>
          <a:off x="21075727" y="1049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19393</xdr:rowOff>
    </xdr:from>
    <xdr:ext cx="469744" cy="259045"/>
    <xdr:sp macro="" textlink="">
      <xdr:nvSpPr>
        <xdr:cNvPr id="714" name="n_2aveValue【学校施設】&#10;一人当たり面積">
          <a:extLst>
            <a:ext uri="{FF2B5EF4-FFF2-40B4-BE49-F238E27FC236}">
              <a16:creationId xmlns:a16="http://schemas.microsoft.com/office/drawing/2014/main" id="{16F953B3-4710-4528-BB32-1C3DAA73B94F}"/>
            </a:ext>
          </a:extLst>
        </xdr:cNvPr>
        <xdr:cNvSpPr txBox="1"/>
      </xdr:nvSpPr>
      <xdr:spPr>
        <a:xfrm>
          <a:off x="20199427" y="1047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33762</xdr:rowOff>
    </xdr:from>
    <xdr:ext cx="469744" cy="259045"/>
    <xdr:sp macro="" textlink="">
      <xdr:nvSpPr>
        <xdr:cNvPr id="715" name="n_3aveValue【学校施設】&#10;一人当たり面積">
          <a:extLst>
            <a:ext uri="{FF2B5EF4-FFF2-40B4-BE49-F238E27FC236}">
              <a16:creationId xmlns:a16="http://schemas.microsoft.com/office/drawing/2014/main" id="{F457804B-E991-4CF3-9FDA-8BE64509AA39}"/>
            </a:ext>
          </a:extLst>
        </xdr:cNvPr>
        <xdr:cNvSpPr txBox="1"/>
      </xdr:nvSpPr>
      <xdr:spPr>
        <a:xfrm>
          <a:off x="19310427" y="1049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47479</xdr:rowOff>
    </xdr:from>
    <xdr:ext cx="469744" cy="259045"/>
    <xdr:sp macro="" textlink="">
      <xdr:nvSpPr>
        <xdr:cNvPr id="716" name="n_4aveValue【学校施設】&#10;一人当たり面積">
          <a:extLst>
            <a:ext uri="{FF2B5EF4-FFF2-40B4-BE49-F238E27FC236}">
              <a16:creationId xmlns:a16="http://schemas.microsoft.com/office/drawing/2014/main" id="{A48002B6-A2DA-46B1-B171-F461AA9E899C}"/>
            </a:ext>
          </a:extLst>
        </xdr:cNvPr>
        <xdr:cNvSpPr txBox="1"/>
      </xdr:nvSpPr>
      <xdr:spPr>
        <a:xfrm>
          <a:off x="18421427" y="1050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43487</xdr:rowOff>
    </xdr:from>
    <xdr:ext cx="469744" cy="259045"/>
    <xdr:sp macro="" textlink="">
      <xdr:nvSpPr>
        <xdr:cNvPr id="717" name="n_1mainValue【学校施設】&#10;一人当たり面積">
          <a:extLst>
            <a:ext uri="{FF2B5EF4-FFF2-40B4-BE49-F238E27FC236}">
              <a16:creationId xmlns:a16="http://schemas.microsoft.com/office/drawing/2014/main" id="{2EF76273-E7CD-4F54-B81E-CEED9A04DF35}"/>
            </a:ext>
          </a:extLst>
        </xdr:cNvPr>
        <xdr:cNvSpPr txBox="1"/>
      </xdr:nvSpPr>
      <xdr:spPr>
        <a:xfrm>
          <a:off x="21075727" y="981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50019</xdr:rowOff>
    </xdr:from>
    <xdr:ext cx="469744" cy="259045"/>
    <xdr:sp macro="" textlink="">
      <xdr:nvSpPr>
        <xdr:cNvPr id="718" name="n_2mainValue【学校施設】&#10;一人当たり面積">
          <a:extLst>
            <a:ext uri="{FF2B5EF4-FFF2-40B4-BE49-F238E27FC236}">
              <a16:creationId xmlns:a16="http://schemas.microsoft.com/office/drawing/2014/main" id="{DBAC1649-13C0-4CBC-8A79-5D98D4E7EAEC}"/>
            </a:ext>
          </a:extLst>
        </xdr:cNvPr>
        <xdr:cNvSpPr txBox="1"/>
      </xdr:nvSpPr>
      <xdr:spPr>
        <a:xfrm>
          <a:off x="20199427" y="982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58510</xdr:rowOff>
    </xdr:from>
    <xdr:ext cx="469744" cy="259045"/>
    <xdr:sp macro="" textlink="">
      <xdr:nvSpPr>
        <xdr:cNvPr id="719" name="n_3mainValue【学校施設】&#10;一人当たり面積">
          <a:extLst>
            <a:ext uri="{FF2B5EF4-FFF2-40B4-BE49-F238E27FC236}">
              <a16:creationId xmlns:a16="http://schemas.microsoft.com/office/drawing/2014/main" id="{2CE16145-5A77-4846-B356-EEB5C61892D8}"/>
            </a:ext>
          </a:extLst>
        </xdr:cNvPr>
        <xdr:cNvSpPr txBox="1"/>
      </xdr:nvSpPr>
      <xdr:spPr>
        <a:xfrm>
          <a:off x="19310427" y="9831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65694</xdr:rowOff>
    </xdr:from>
    <xdr:ext cx="469744" cy="259045"/>
    <xdr:sp macro="" textlink="">
      <xdr:nvSpPr>
        <xdr:cNvPr id="720" name="n_4mainValue【学校施設】&#10;一人当たり面積">
          <a:extLst>
            <a:ext uri="{FF2B5EF4-FFF2-40B4-BE49-F238E27FC236}">
              <a16:creationId xmlns:a16="http://schemas.microsoft.com/office/drawing/2014/main" id="{D93F541C-1176-4AF2-AF3B-0BBF4441D9BC}"/>
            </a:ext>
          </a:extLst>
        </xdr:cNvPr>
        <xdr:cNvSpPr txBox="1"/>
      </xdr:nvSpPr>
      <xdr:spPr>
        <a:xfrm>
          <a:off x="18421427" y="9838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a:extLst>
            <a:ext uri="{FF2B5EF4-FFF2-40B4-BE49-F238E27FC236}">
              <a16:creationId xmlns:a16="http://schemas.microsoft.com/office/drawing/2014/main" id="{FB28CBB6-82C2-4CF6-BCF5-5C6EF177042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a:extLst>
            <a:ext uri="{FF2B5EF4-FFF2-40B4-BE49-F238E27FC236}">
              <a16:creationId xmlns:a16="http://schemas.microsoft.com/office/drawing/2014/main" id="{07F2E7AE-CE35-467E-B0DE-940D6F1B8CD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a:extLst>
            <a:ext uri="{FF2B5EF4-FFF2-40B4-BE49-F238E27FC236}">
              <a16:creationId xmlns:a16="http://schemas.microsoft.com/office/drawing/2014/main" id="{3EF52FF5-F8A1-469D-A264-4622BFF5D23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a:extLst>
            <a:ext uri="{FF2B5EF4-FFF2-40B4-BE49-F238E27FC236}">
              <a16:creationId xmlns:a16="http://schemas.microsoft.com/office/drawing/2014/main" id="{FC0E5A78-1926-4FF4-89FA-5F9F283882A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a:extLst>
            <a:ext uri="{FF2B5EF4-FFF2-40B4-BE49-F238E27FC236}">
              <a16:creationId xmlns:a16="http://schemas.microsoft.com/office/drawing/2014/main" id="{E33AAA3D-97C6-4953-A2B9-A6CA253A01A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a:extLst>
            <a:ext uri="{FF2B5EF4-FFF2-40B4-BE49-F238E27FC236}">
              <a16:creationId xmlns:a16="http://schemas.microsoft.com/office/drawing/2014/main" id="{DD897357-052C-4DFF-80DE-260CB847FCC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a:extLst>
            <a:ext uri="{FF2B5EF4-FFF2-40B4-BE49-F238E27FC236}">
              <a16:creationId xmlns:a16="http://schemas.microsoft.com/office/drawing/2014/main" id="{CC77C029-4A57-47C6-BB0F-9C2BC024C2A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a:extLst>
            <a:ext uri="{FF2B5EF4-FFF2-40B4-BE49-F238E27FC236}">
              <a16:creationId xmlns:a16="http://schemas.microsoft.com/office/drawing/2014/main" id="{AC1F12C1-8899-4789-A57D-1D21205A3F2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a:extLst>
            <a:ext uri="{FF2B5EF4-FFF2-40B4-BE49-F238E27FC236}">
              <a16:creationId xmlns:a16="http://schemas.microsoft.com/office/drawing/2014/main" id="{C53FD338-E710-4CEB-8424-072DE2A0FA1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a:extLst>
            <a:ext uri="{FF2B5EF4-FFF2-40B4-BE49-F238E27FC236}">
              <a16:creationId xmlns:a16="http://schemas.microsoft.com/office/drawing/2014/main" id="{96A93ACC-77D8-468C-9A94-09DFD48404A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1" name="テキスト ボックス 730">
          <a:extLst>
            <a:ext uri="{FF2B5EF4-FFF2-40B4-BE49-F238E27FC236}">
              <a16:creationId xmlns:a16="http://schemas.microsoft.com/office/drawing/2014/main" id="{FD74DD96-5E3A-4B67-A96A-A8173BD3316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2" name="直線コネクタ 731">
          <a:extLst>
            <a:ext uri="{FF2B5EF4-FFF2-40B4-BE49-F238E27FC236}">
              <a16:creationId xmlns:a16="http://schemas.microsoft.com/office/drawing/2014/main" id="{A05692AD-5B11-4511-B178-1B1C693C3072}"/>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3" name="テキスト ボックス 732">
          <a:extLst>
            <a:ext uri="{FF2B5EF4-FFF2-40B4-BE49-F238E27FC236}">
              <a16:creationId xmlns:a16="http://schemas.microsoft.com/office/drawing/2014/main" id="{676F1214-4EE9-4C64-981E-942E67FE0A43}"/>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4" name="直線コネクタ 733">
          <a:extLst>
            <a:ext uri="{FF2B5EF4-FFF2-40B4-BE49-F238E27FC236}">
              <a16:creationId xmlns:a16="http://schemas.microsoft.com/office/drawing/2014/main" id="{7BE07EA3-AAA1-47AE-A6E8-0C0A4B8F93F5}"/>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5" name="テキスト ボックス 734">
          <a:extLst>
            <a:ext uri="{FF2B5EF4-FFF2-40B4-BE49-F238E27FC236}">
              <a16:creationId xmlns:a16="http://schemas.microsoft.com/office/drawing/2014/main" id="{6726B7AE-D4F1-40B7-A966-9CA26A11C1B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6" name="直線コネクタ 735">
          <a:extLst>
            <a:ext uri="{FF2B5EF4-FFF2-40B4-BE49-F238E27FC236}">
              <a16:creationId xmlns:a16="http://schemas.microsoft.com/office/drawing/2014/main" id="{AD266EEF-8016-49C5-9D63-4613D08D33CF}"/>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7" name="テキスト ボックス 736">
          <a:extLst>
            <a:ext uri="{FF2B5EF4-FFF2-40B4-BE49-F238E27FC236}">
              <a16:creationId xmlns:a16="http://schemas.microsoft.com/office/drawing/2014/main" id="{EFA2526B-22B4-4C2A-857C-6A3E50B22E76}"/>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8" name="直線コネクタ 737">
          <a:extLst>
            <a:ext uri="{FF2B5EF4-FFF2-40B4-BE49-F238E27FC236}">
              <a16:creationId xmlns:a16="http://schemas.microsoft.com/office/drawing/2014/main" id="{76D3A751-2CFA-4F0E-BE51-DCA4CB4D0D8E}"/>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9" name="テキスト ボックス 738">
          <a:extLst>
            <a:ext uri="{FF2B5EF4-FFF2-40B4-BE49-F238E27FC236}">
              <a16:creationId xmlns:a16="http://schemas.microsoft.com/office/drawing/2014/main" id="{D1E1FDFA-B39B-476B-B1C4-8DC17025B2BF}"/>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0" name="直線コネクタ 739">
          <a:extLst>
            <a:ext uri="{FF2B5EF4-FFF2-40B4-BE49-F238E27FC236}">
              <a16:creationId xmlns:a16="http://schemas.microsoft.com/office/drawing/2014/main" id="{655B4845-487B-4E86-B5E0-6FF5CCF0227E}"/>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1" name="テキスト ボックス 740">
          <a:extLst>
            <a:ext uri="{FF2B5EF4-FFF2-40B4-BE49-F238E27FC236}">
              <a16:creationId xmlns:a16="http://schemas.microsoft.com/office/drawing/2014/main" id="{5C0FDB0E-4375-4BD3-A04B-675C3CD145C6}"/>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2" name="直線コネクタ 741">
          <a:extLst>
            <a:ext uri="{FF2B5EF4-FFF2-40B4-BE49-F238E27FC236}">
              <a16:creationId xmlns:a16="http://schemas.microsoft.com/office/drawing/2014/main" id="{0F34C182-6FAA-433F-BFE3-B963AC6173E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3" name="【児童館】&#10;有形固定資産減価償却率グラフ枠">
          <a:extLst>
            <a:ext uri="{FF2B5EF4-FFF2-40B4-BE49-F238E27FC236}">
              <a16:creationId xmlns:a16="http://schemas.microsoft.com/office/drawing/2014/main" id="{58A59E0C-1493-46B6-9BAD-8A8DAE20A59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4" name="直線コネクタ 743">
          <a:extLst>
            <a:ext uri="{FF2B5EF4-FFF2-40B4-BE49-F238E27FC236}">
              <a16:creationId xmlns:a16="http://schemas.microsoft.com/office/drawing/2014/main" id="{E1D62790-E00A-40D0-B25B-D3D3D14EBB97}"/>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45" name="【児童館】&#10;有形固定資産減価償却率最小値テキスト">
          <a:extLst>
            <a:ext uri="{FF2B5EF4-FFF2-40B4-BE49-F238E27FC236}">
              <a16:creationId xmlns:a16="http://schemas.microsoft.com/office/drawing/2014/main" id="{91BFA9EC-A16A-4C37-A508-60B3E8D6829D}"/>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46" name="直線コネクタ 745">
          <a:extLst>
            <a:ext uri="{FF2B5EF4-FFF2-40B4-BE49-F238E27FC236}">
              <a16:creationId xmlns:a16="http://schemas.microsoft.com/office/drawing/2014/main" id="{57937CB0-4F09-47D1-B469-9E67279F11EC}"/>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47" name="【児童館】&#10;有形固定資産減価償却率最大値テキスト">
          <a:extLst>
            <a:ext uri="{FF2B5EF4-FFF2-40B4-BE49-F238E27FC236}">
              <a16:creationId xmlns:a16="http://schemas.microsoft.com/office/drawing/2014/main" id="{573E76AA-B32C-464E-85EA-9295400D10D1}"/>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48" name="直線コネクタ 747">
          <a:extLst>
            <a:ext uri="{FF2B5EF4-FFF2-40B4-BE49-F238E27FC236}">
              <a16:creationId xmlns:a16="http://schemas.microsoft.com/office/drawing/2014/main" id="{F22E0722-03FC-4825-B5C0-CC797FF1A6AA}"/>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35577</xdr:rowOff>
    </xdr:from>
    <xdr:ext cx="405111" cy="259045"/>
    <xdr:sp macro="" textlink="">
      <xdr:nvSpPr>
        <xdr:cNvPr id="749" name="【児童館】&#10;有形固定資産減価償却率平均値テキスト">
          <a:extLst>
            <a:ext uri="{FF2B5EF4-FFF2-40B4-BE49-F238E27FC236}">
              <a16:creationId xmlns:a16="http://schemas.microsoft.com/office/drawing/2014/main" id="{67630943-19C4-4A82-855A-DD60ECAF28D1}"/>
            </a:ext>
          </a:extLst>
        </xdr:cNvPr>
        <xdr:cNvSpPr txBox="1"/>
      </xdr:nvSpPr>
      <xdr:spPr>
        <a:xfrm>
          <a:off x="16357600" y="13923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57150</xdr:rowOff>
    </xdr:from>
    <xdr:to>
      <xdr:col>85</xdr:col>
      <xdr:colOff>177800</xdr:colOff>
      <xdr:row>81</xdr:row>
      <xdr:rowOff>158750</xdr:rowOff>
    </xdr:to>
    <xdr:sp macro="" textlink="">
      <xdr:nvSpPr>
        <xdr:cNvPr id="750" name="フローチャート: 判断 749">
          <a:extLst>
            <a:ext uri="{FF2B5EF4-FFF2-40B4-BE49-F238E27FC236}">
              <a16:creationId xmlns:a16="http://schemas.microsoft.com/office/drawing/2014/main" id="{D1ED3859-C506-4F1E-89EE-72286A91272F}"/>
            </a:ext>
          </a:extLst>
        </xdr:cNvPr>
        <xdr:cNvSpPr/>
      </xdr:nvSpPr>
      <xdr:spPr>
        <a:xfrm>
          <a:off x="16268700" y="1394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53339</xdr:rowOff>
    </xdr:from>
    <xdr:to>
      <xdr:col>81</xdr:col>
      <xdr:colOff>101600</xdr:colOff>
      <xdr:row>81</xdr:row>
      <xdr:rowOff>154939</xdr:rowOff>
    </xdr:to>
    <xdr:sp macro="" textlink="">
      <xdr:nvSpPr>
        <xdr:cNvPr id="751" name="フローチャート: 判断 750">
          <a:extLst>
            <a:ext uri="{FF2B5EF4-FFF2-40B4-BE49-F238E27FC236}">
              <a16:creationId xmlns:a16="http://schemas.microsoft.com/office/drawing/2014/main" id="{FA6BF8F8-C7DD-48DB-A6FF-2FAF84001A9E}"/>
            </a:ext>
          </a:extLst>
        </xdr:cNvPr>
        <xdr:cNvSpPr/>
      </xdr:nvSpPr>
      <xdr:spPr>
        <a:xfrm>
          <a:off x="15430500" y="1394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45720</xdr:rowOff>
    </xdr:from>
    <xdr:to>
      <xdr:col>76</xdr:col>
      <xdr:colOff>165100</xdr:colOff>
      <xdr:row>81</xdr:row>
      <xdr:rowOff>147320</xdr:rowOff>
    </xdr:to>
    <xdr:sp macro="" textlink="">
      <xdr:nvSpPr>
        <xdr:cNvPr id="752" name="フローチャート: 判断 751">
          <a:extLst>
            <a:ext uri="{FF2B5EF4-FFF2-40B4-BE49-F238E27FC236}">
              <a16:creationId xmlns:a16="http://schemas.microsoft.com/office/drawing/2014/main" id="{EB7B161C-329D-4E9B-900C-5401AF36B2DA}"/>
            </a:ext>
          </a:extLst>
        </xdr:cNvPr>
        <xdr:cNvSpPr/>
      </xdr:nvSpPr>
      <xdr:spPr>
        <a:xfrm>
          <a:off x="14541500" y="1393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1270</xdr:rowOff>
    </xdr:from>
    <xdr:to>
      <xdr:col>72</xdr:col>
      <xdr:colOff>38100</xdr:colOff>
      <xdr:row>81</xdr:row>
      <xdr:rowOff>102870</xdr:rowOff>
    </xdr:to>
    <xdr:sp macro="" textlink="">
      <xdr:nvSpPr>
        <xdr:cNvPr id="753" name="フローチャート: 判断 752">
          <a:extLst>
            <a:ext uri="{FF2B5EF4-FFF2-40B4-BE49-F238E27FC236}">
              <a16:creationId xmlns:a16="http://schemas.microsoft.com/office/drawing/2014/main" id="{41ABA1CA-0E31-46AA-990C-C1883D9DB979}"/>
            </a:ext>
          </a:extLst>
        </xdr:cNvPr>
        <xdr:cNvSpPr/>
      </xdr:nvSpPr>
      <xdr:spPr>
        <a:xfrm>
          <a:off x="13652500" y="1388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161289</xdr:rowOff>
    </xdr:from>
    <xdr:to>
      <xdr:col>67</xdr:col>
      <xdr:colOff>101600</xdr:colOff>
      <xdr:row>81</xdr:row>
      <xdr:rowOff>91439</xdr:rowOff>
    </xdr:to>
    <xdr:sp macro="" textlink="">
      <xdr:nvSpPr>
        <xdr:cNvPr id="754" name="フローチャート: 判断 753">
          <a:extLst>
            <a:ext uri="{FF2B5EF4-FFF2-40B4-BE49-F238E27FC236}">
              <a16:creationId xmlns:a16="http://schemas.microsoft.com/office/drawing/2014/main" id="{5079357A-95D8-4EDE-A4D5-33AEEC7B26CD}"/>
            </a:ext>
          </a:extLst>
        </xdr:cNvPr>
        <xdr:cNvSpPr/>
      </xdr:nvSpPr>
      <xdr:spPr>
        <a:xfrm>
          <a:off x="12763500" y="13877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8D3EE78F-514C-4B2F-92F0-B8603D72CA2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844CAB2F-409E-4491-A71A-5978CECBB4A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286B4FCF-8F84-40D8-8E7C-CC14B1B2380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830D6863-9384-4550-B2A2-52404F89FA4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A51A3A13-5826-434E-884E-6FA124F5B3A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92711</xdr:rowOff>
    </xdr:from>
    <xdr:to>
      <xdr:col>85</xdr:col>
      <xdr:colOff>177800</xdr:colOff>
      <xdr:row>81</xdr:row>
      <xdr:rowOff>22861</xdr:rowOff>
    </xdr:to>
    <xdr:sp macro="" textlink="">
      <xdr:nvSpPr>
        <xdr:cNvPr id="760" name="楕円 759">
          <a:extLst>
            <a:ext uri="{FF2B5EF4-FFF2-40B4-BE49-F238E27FC236}">
              <a16:creationId xmlns:a16="http://schemas.microsoft.com/office/drawing/2014/main" id="{4E38AAE1-66A1-4BAF-B45C-8B26B0BBA764}"/>
            </a:ext>
          </a:extLst>
        </xdr:cNvPr>
        <xdr:cNvSpPr/>
      </xdr:nvSpPr>
      <xdr:spPr>
        <a:xfrm>
          <a:off x="16268700" y="1380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115588</xdr:rowOff>
    </xdr:from>
    <xdr:ext cx="405111" cy="259045"/>
    <xdr:sp macro="" textlink="">
      <xdr:nvSpPr>
        <xdr:cNvPr id="761" name="【児童館】&#10;有形固定資産減価償却率該当値テキスト">
          <a:extLst>
            <a:ext uri="{FF2B5EF4-FFF2-40B4-BE49-F238E27FC236}">
              <a16:creationId xmlns:a16="http://schemas.microsoft.com/office/drawing/2014/main" id="{CFCAA55C-07A0-4990-96B2-12D19D1754C1}"/>
            </a:ext>
          </a:extLst>
        </xdr:cNvPr>
        <xdr:cNvSpPr txBox="1"/>
      </xdr:nvSpPr>
      <xdr:spPr>
        <a:xfrm>
          <a:off x="16357600" y="13660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63500</xdr:rowOff>
    </xdr:from>
    <xdr:to>
      <xdr:col>81</xdr:col>
      <xdr:colOff>101600</xdr:colOff>
      <xdr:row>80</xdr:row>
      <xdr:rowOff>165100</xdr:rowOff>
    </xdr:to>
    <xdr:sp macro="" textlink="">
      <xdr:nvSpPr>
        <xdr:cNvPr id="762" name="楕円 761">
          <a:extLst>
            <a:ext uri="{FF2B5EF4-FFF2-40B4-BE49-F238E27FC236}">
              <a16:creationId xmlns:a16="http://schemas.microsoft.com/office/drawing/2014/main" id="{ADB5F242-3E7D-4523-9272-08E450D90BEB}"/>
            </a:ext>
          </a:extLst>
        </xdr:cNvPr>
        <xdr:cNvSpPr/>
      </xdr:nvSpPr>
      <xdr:spPr>
        <a:xfrm>
          <a:off x="15430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114300</xdr:rowOff>
    </xdr:from>
    <xdr:to>
      <xdr:col>85</xdr:col>
      <xdr:colOff>127000</xdr:colOff>
      <xdr:row>80</xdr:row>
      <xdr:rowOff>143511</xdr:rowOff>
    </xdr:to>
    <xdr:cxnSp macro="">
      <xdr:nvCxnSpPr>
        <xdr:cNvPr id="763" name="直線コネクタ 762">
          <a:extLst>
            <a:ext uri="{FF2B5EF4-FFF2-40B4-BE49-F238E27FC236}">
              <a16:creationId xmlns:a16="http://schemas.microsoft.com/office/drawing/2014/main" id="{B8DE5E02-5112-4302-A70B-40A36A274A76}"/>
            </a:ext>
          </a:extLst>
        </xdr:cNvPr>
        <xdr:cNvCxnSpPr/>
      </xdr:nvCxnSpPr>
      <xdr:spPr>
        <a:xfrm>
          <a:off x="15481300" y="13830300"/>
          <a:ext cx="838200" cy="2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35561</xdr:rowOff>
    </xdr:from>
    <xdr:to>
      <xdr:col>76</xdr:col>
      <xdr:colOff>165100</xdr:colOff>
      <xdr:row>80</xdr:row>
      <xdr:rowOff>137161</xdr:rowOff>
    </xdr:to>
    <xdr:sp macro="" textlink="">
      <xdr:nvSpPr>
        <xdr:cNvPr id="764" name="楕円 763">
          <a:extLst>
            <a:ext uri="{FF2B5EF4-FFF2-40B4-BE49-F238E27FC236}">
              <a16:creationId xmlns:a16="http://schemas.microsoft.com/office/drawing/2014/main" id="{ACC224B5-E5A5-4F36-BA21-0FEACAB32009}"/>
            </a:ext>
          </a:extLst>
        </xdr:cNvPr>
        <xdr:cNvSpPr/>
      </xdr:nvSpPr>
      <xdr:spPr>
        <a:xfrm>
          <a:off x="14541500" y="1375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86361</xdr:rowOff>
    </xdr:from>
    <xdr:to>
      <xdr:col>81</xdr:col>
      <xdr:colOff>50800</xdr:colOff>
      <xdr:row>80</xdr:row>
      <xdr:rowOff>114300</xdr:rowOff>
    </xdr:to>
    <xdr:cxnSp macro="">
      <xdr:nvCxnSpPr>
        <xdr:cNvPr id="765" name="直線コネクタ 764">
          <a:extLst>
            <a:ext uri="{FF2B5EF4-FFF2-40B4-BE49-F238E27FC236}">
              <a16:creationId xmlns:a16="http://schemas.microsoft.com/office/drawing/2014/main" id="{AC069D16-260C-4EF0-B1BD-EF5B2EE0CB45}"/>
            </a:ext>
          </a:extLst>
        </xdr:cNvPr>
        <xdr:cNvCxnSpPr/>
      </xdr:nvCxnSpPr>
      <xdr:spPr>
        <a:xfrm>
          <a:off x="14592300" y="13802361"/>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38100</xdr:rowOff>
    </xdr:from>
    <xdr:to>
      <xdr:col>72</xdr:col>
      <xdr:colOff>38100</xdr:colOff>
      <xdr:row>80</xdr:row>
      <xdr:rowOff>139700</xdr:rowOff>
    </xdr:to>
    <xdr:sp macro="" textlink="">
      <xdr:nvSpPr>
        <xdr:cNvPr id="766" name="楕円 765">
          <a:extLst>
            <a:ext uri="{FF2B5EF4-FFF2-40B4-BE49-F238E27FC236}">
              <a16:creationId xmlns:a16="http://schemas.microsoft.com/office/drawing/2014/main" id="{F4DB8BD7-84EF-4481-9502-FAFEFA41F106}"/>
            </a:ext>
          </a:extLst>
        </xdr:cNvPr>
        <xdr:cNvSpPr/>
      </xdr:nvSpPr>
      <xdr:spPr>
        <a:xfrm>
          <a:off x="136525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86361</xdr:rowOff>
    </xdr:from>
    <xdr:to>
      <xdr:col>76</xdr:col>
      <xdr:colOff>114300</xdr:colOff>
      <xdr:row>80</xdr:row>
      <xdr:rowOff>88900</xdr:rowOff>
    </xdr:to>
    <xdr:cxnSp macro="">
      <xdr:nvCxnSpPr>
        <xdr:cNvPr id="767" name="直線コネクタ 766">
          <a:extLst>
            <a:ext uri="{FF2B5EF4-FFF2-40B4-BE49-F238E27FC236}">
              <a16:creationId xmlns:a16="http://schemas.microsoft.com/office/drawing/2014/main" id="{22936EC1-54C8-489E-962D-0BDB411122F7}"/>
            </a:ext>
          </a:extLst>
        </xdr:cNvPr>
        <xdr:cNvCxnSpPr/>
      </xdr:nvCxnSpPr>
      <xdr:spPr>
        <a:xfrm flipV="1">
          <a:off x="13703300" y="13802361"/>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15239</xdr:rowOff>
    </xdr:from>
    <xdr:to>
      <xdr:col>67</xdr:col>
      <xdr:colOff>101600</xdr:colOff>
      <xdr:row>80</xdr:row>
      <xdr:rowOff>116839</xdr:rowOff>
    </xdr:to>
    <xdr:sp macro="" textlink="">
      <xdr:nvSpPr>
        <xdr:cNvPr id="768" name="楕円 767">
          <a:extLst>
            <a:ext uri="{FF2B5EF4-FFF2-40B4-BE49-F238E27FC236}">
              <a16:creationId xmlns:a16="http://schemas.microsoft.com/office/drawing/2014/main" id="{677B0EEA-CEA3-423F-9FA3-ED34F3E54C90}"/>
            </a:ext>
          </a:extLst>
        </xdr:cNvPr>
        <xdr:cNvSpPr/>
      </xdr:nvSpPr>
      <xdr:spPr>
        <a:xfrm>
          <a:off x="127635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66039</xdr:rowOff>
    </xdr:from>
    <xdr:to>
      <xdr:col>71</xdr:col>
      <xdr:colOff>177800</xdr:colOff>
      <xdr:row>80</xdr:row>
      <xdr:rowOff>88900</xdr:rowOff>
    </xdr:to>
    <xdr:cxnSp macro="">
      <xdr:nvCxnSpPr>
        <xdr:cNvPr id="769" name="直線コネクタ 768">
          <a:extLst>
            <a:ext uri="{FF2B5EF4-FFF2-40B4-BE49-F238E27FC236}">
              <a16:creationId xmlns:a16="http://schemas.microsoft.com/office/drawing/2014/main" id="{08EB8F5F-C571-4F22-9A70-A6342568FA02}"/>
            </a:ext>
          </a:extLst>
        </xdr:cNvPr>
        <xdr:cNvCxnSpPr/>
      </xdr:nvCxnSpPr>
      <xdr:spPr>
        <a:xfrm>
          <a:off x="12814300" y="137820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146066</xdr:rowOff>
    </xdr:from>
    <xdr:ext cx="405111" cy="259045"/>
    <xdr:sp macro="" textlink="">
      <xdr:nvSpPr>
        <xdr:cNvPr id="770" name="n_1aveValue【児童館】&#10;有形固定資産減価償却率">
          <a:extLst>
            <a:ext uri="{FF2B5EF4-FFF2-40B4-BE49-F238E27FC236}">
              <a16:creationId xmlns:a16="http://schemas.microsoft.com/office/drawing/2014/main" id="{AC6A0A47-7825-40A0-9319-61C74012C01D}"/>
            </a:ext>
          </a:extLst>
        </xdr:cNvPr>
        <xdr:cNvSpPr txBox="1"/>
      </xdr:nvSpPr>
      <xdr:spPr>
        <a:xfrm>
          <a:off x="15266044" y="14033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138447</xdr:rowOff>
    </xdr:from>
    <xdr:ext cx="405111" cy="259045"/>
    <xdr:sp macro="" textlink="">
      <xdr:nvSpPr>
        <xdr:cNvPr id="771" name="n_2aveValue【児童館】&#10;有形固定資産減価償却率">
          <a:extLst>
            <a:ext uri="{FF2B5EF4-FFF2-40B4-BE49-F238E27FC236}">
              <a16:creationId xmlns:a16="http://schemas.microsoft.com/office/drawing/2014/main" id="{6BD438D1-9D30-4F4D-951A-65D84FE94F1E}"/>
            </a:ext>
          </a:extLst>
        </xdr:cNvPr>
        <xdr:cNvSpPr txBox="1"/>
      </xdr:nvSpPr>
      <xdr:spPr>
        <a:xfrm>
          <a:off x="14389744" y="14025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93997</xdr:rowOff>
    </xdr:from>
    <xdr:ext cx="405111" cy="259045"/>
    <xdr:sp macro="" textlink="">
      <xdr:nvSpPr>
        <xdr:cNvPr id="772" name="n_3aveValue【児童館】&#10;有形固定資産減価償却率">
          <a:extLst>
            <a:ext uri="{FF2B5EF4-FFF2-40B4-BE49-F238E27FC236}">
              <a16:creationId xmlns:a16="http://schemas.microsoft.com/office/drawing/2014/main" id="{02BE81B8-F05E-4FB5-A28D-C979172488B1}"/>
            </a:ext>
          </a:extLst>
        </xdr:cNvPr>
        <xdr:cNvSpPr txBox="1"/>
      </xdr:nvSpPr>
      <xdr:spPr>
        <a:xfrm>
          <a:off x="13500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82566</xdr:rowOff>
    </xdr:from>
    <xdr:ext cx="405111" cy="259045"/>
    <xdr:sp macro="" textlink="">
      <xdr:nvSpPr>
        <xdr:cNvPr id="773" name="n_4aveValue【児童館】&#10;有形固定資産減価償却率">
          <a:extLst>
            <a:ext uri="{FF2B5EF4-FFF2-40B4-BE49-F238E27FC236}">
              <a16:creationId xmlns:a16="http://schemas.microsoft.com/office/drawing/2014/main" id="{1633D995-5CF9-4AEB-B3E5-DADE09750DF6}"/>
            </a:ext>
          </a:extLst>
        </xdr:cNvPr>
        <xdr:cNvSpPr txBox="1"/>
      </xdr:nvSpPr>
      <xdr:spPr>
        <a:xfrm>
          <a:off x="12611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10177</xdr:rowOff>
    </xdr:from>
    <xdr:ext cx="405111" cy="259045"/>
    <xdr:sp macro="" textlink="">
      <xdr:nvSpPr>
        <xdr:cNvPr id="774" name="n_1mainValue【児童館】&#10;有形固定資産減価償却率">
          <a:extLst>
            <a:ext uri="{FF2B5EF4-FFF2-40B4-BE49-F238E27FC236}">
              <a16:creationId xmlns:a16="http://schemas.microsoft.com/office/drawing/2014/main" id="{B934B4F7-2BB3-48F6-8C97-B619986571F4}"/>
            </a:ext>
          </a:extLst>
        </xdr:cNvPr>
        <xdr:cNvSpPr txBox="1"/>
      </xdr:nvSpPr>
      <xdr:spPr>
        <a:xfrm>
          <a:off x="15266044"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153688</xdr:rowOff>
    </xdr:from>
    <xdr:ext cx="405111" cy="259045"/>
    <xdr:sp macro="" textlink="">
      <xdr:nvSpPr>
        <xdr:cNvPr id="775" name="n_2mainValue【児童館】&#10;有形固定資産減価償却率">
          <a:extLst>
            <a:ext uri="{FF2B5EF4-FFF2-40B4-BE49-F238E27FC236}">
              <a16:creationId xmlns:a16="http://schemas.microsoft.com/office/drawing/2014/main" id="{E3699357-59BA-4505-9C60-F13CA9B6FF26}"/>
            </a:ext>
          </a:extLst>
        </xdr:cNvPr>
        <xdr:cNvSpPr txBox="1"/>
      </xdr:nvSpPr>
      <xdr:spPr>
        <a:xfrm>
          <a:off x="14389744" y="13526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156227</xdr:rowOff>
    </xdr:from>
    <xdr:ext cx="405111" cy="259045"/>
    <xdr:sp macro="" textlink="">
      <xdr:nvSpPr>
        <xdr:cNvPr id="776" name="n_3mainValue【児童館】&#10;有形固定資産減価償却率">
          <a:extLst>
            <a:ext uri="{FF2B5EF4-FFF2-40B4-BE49-F238E27FC236}">
              <a16:creationId xmlns:a16="http://schemas.microsoft.com/office/drawing/2014/main" id="{C805A902-D766-433F-9C7D-1259EFA113F9}"/>
            </a:ext>
          </a:extLst>
        </xdr:cNvPr>
        <xdr:cNvSpPr txBox="1"/>
      </xdr:nvSpPr>
      <xdr:spPr>
        <a:xfrm>
          <a:off x="13500744" y="13529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133366</xdr:rowOff>
    </xdr:from>
    <xdr:ext cx="405111" cy="259045"/>
    <xdr:sp macro="" textlink="">
      <xdr:nvSpPr>
        <xdr:cNvPr id="777" name="n_4mainValue【児童館】&#10;有形固定資産減価償却率">
          <a:extLst>
            <a:ext uri="{FF2B5EF4-FFF2-40B4-BE49-F238E27FC236}">
              <a16:creationId xmlns:a16="http://schemas.microsoft.com/office/drawing/2014/main" id="{25F072A2-1E52-4578-BE38-20BB8823CF77}"/>
            </a:ext>
          </a:extLst>
        </xdr:cNvPr>
        <xdr:cNvSpPr txBox="1"/>
      </xdr:nvSpPr>
      <xdr:spPr>
        <a:xfrm>
          <a:off x="12611744" y="13506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a:extLst>
            <a:ext uri="{FF2B5EF4-FFF2-40B4-BE49-F238E27FC236}">
              <a16:creationId xmlns:a16="http://schemas.microsoft.com/office/drawing/2014/main" id="{3FFB3E80-12CD-470E-A9A6-CE4DF3416EB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a:extLst>
            <a:ext uri="{FF2B5EF4-FFF2-40B4-BE49-F238E27FC236}">
              <a16:creationId xmlns:a16="http://schemas.microsoft.com/office/drawing/2014/main" id="{812F6B96-8B72-419B-852D-B6A383AFB36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a:extLst>
            <a:ext uri="{FF2B5EF4-FFF2-40B4-BE49-F238E27FC236}">
              <a16:creationId xmlns:a16="http://schemas.microsoft.com/office/drawing/2014/main" id="{5DCE2EF5-E08C-4CD0-9485-D72103D216B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a:extLst>
            <a:ext uri="{FF2B5EF4-FFF2-40B4-BE49-F238E27FC236}">
              <a16:creationId xmlns:a16="http://schemas.microsoft.com/office/drawing/2014/main" id="{5904E90E-18E8-4073-860A-99A782E7764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a:extLst>
            <a:ext uri="{FF2B5EF4-FFF2-40B4-BE49-F238E27FC236}">
              <a16:creationId xmlns:a16="http://schemas.microsoft.com/office/drawing/2014/main" id="{A6FBFD8E-9643-4CF3-B566-E561FAE4D51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a:extLst>
            <a:ext uri="{FF2B5EF4-FFF2-40B4-BE49-F238E27FC236}">
              <a16:creationId xmlns:a16="http://schemas.microsoft.com/office/drawing/2014/main" id="{EF4B0BA9-76DE-4EF7-98A9-295EF803110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a:extLst>
            <a:ext uri="{FF2B5EF4-FFF2-40B4-BE49-F238E27FC236}">
              <a16:creationId xmlns:a16="http://schemas.microsoft.com/office/drawing/2014/main" id="{6C343F1C-0B98-4B90-A78C-EADC7B75B16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a:extLst>
            <a:ext uri="{FF2B5EF4-FFF2-40B4-BE49-F238E27FC236}">
              <a16:creationId xmlns:a16="http://schemas.microsoft.com/office/drawing/2014/main" id="{EADD34D2-8231-4001-8937-D019F0E5A8A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a:extLst>
            <a:ext uri="{FF2B5EF4-FFF2-40B4-BE49-F238E27FC236}">
              <a16:creationId xmlns:a16="http://schemas.microsoft.com/office/drawing/2014/main" id="{F5AA9905-088C-4A1D-A7FC-806FFB8C47E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a:extLst>
            <a:ext uri="{FF2B5EF4-FFF2-40B4-BE49-F238E27FC236}">
              <a16:creationId xmlns:a16="http://schemas.microsoft.com/office/drawing/2014/main" id="{C6519776-C553-46AB-9801-FC80CB06BC0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8" name="直線コネクタ 787">
          <a:extLst>
            <a:ext uri="{FF2B5EF4-FFF2-40B4-BE49-F238E27FC236}">
              <a16:creationId xmlns:a16="http://schemas.microsoft.com/office/drawing/2014/main" id="{A3BA66D2-6DDD-4921-840C-BFE86D8FCCCD}"/>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9" name="テキスト ボックス 788">
          <a:extLst>
            <a:ext uri="{FF2B5EF4-FFF2-40B4-BE49-F238E27FC236}">
              <a16:creationId xmlns:a16="http://schemas.microsoft.com/office/drawing/2014/main" id="{49EE09A5-B85E-454F-B9B4-52C8902D4BA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0" name="直線コネクタ 789">
          <a:extLst>
            <a:ext uri="{FF2B5EF4-FFF2-40B4-BE49-F238E27FC236}">
              <a16:creationId xmlns:a16="http://schemas.microsoft.com/office/drawing/2014/main" id="{DAB12A49-9FFC-4C95-B30F-EF366EF2E0F2}"/>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1" name="テキスト ボックス 790">
          <a:extLst>
            <a:ext uri="{FF2B5EF4-FFF2-40B4-BE49-F238E27FC236}">
              <a16:creationId xmlns:a16="http://schemas.microsoft.com/office/drawing/2014/main" id="{F15576B9-0987-472C-A16B-6DD55E8FCF3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2" name="直線コネクタ 791">
          <a:extLst>
            <a:ext uri="{FF2B5EF4-FFF2-40B4-BE49-F238E27FC236}">
              <a16:creationId xmlns:a16="http://schemas.microsoft.com/office/drawing/2014/main" id="{638563D4-3048-4E2A-B917-B7CDAF9BD0CF}"/>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3" name="テキスト ボックス 792">
          <a:extLst>
            <a:ext uri="{FF2B5EF4-FFF2-40B4-BE49-F238E27FC236}">
              <a16:creationId xmlns:a16="http://schemas.microsoft.com/office/drawing/2014/main" id="{A68F6E9F-AEB1-44CD-A49A-09484451687A}"/>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4" name="直線コネクタ 793">
          <a:extLst>
            <a:ext uri="{FF2B5EF4-FFF2-40B4-BE49-F238E27FC236}">
              <a16:creationId xmlns:a16="http://schemas.microsoft.com/office/drawing/2014/main" id="{4392F70A-7906-457D-9FBF-9DE2EBA29BAE}"/>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5" name="テキスト ボックス 794">
          <a:extLst>
            <a:ext uri="{FF2B5EF4-FFF2-40B4-BE49-F238E27FC236}">
              <a16:creationId xmlns:a16="http://schemas.microsoft.com/office/drawing/2014/main" id="{3942D7C6-A5C6-45E2-8BB7-BD96204C2825}"/>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6" name="直線コネクタ 795">
          <a:extLst>
            <a:ext uri="{FF2B5EF4-FFF2-40B4-BE49-F238E27FC236}">
              <a16:creationId xmlns:a16="http://schemas.microsoft.com/office/drawing/2014/main" id="{B09919DC-7229-4F68-B11D-D4BD1F02BC67}"/>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7" name="テキスト ボックス 796">
          <a:extLst>
            <a:ext uri="{FF2B5EF4-FFF2-40B4-BE49-F238E27FC236}">
              <a16:creationId xmlns:a16="http://schemas.microsoft.com/office/drawing/2014/main" id="{48487F5C-3FE8-4581-9736-EB9B3345D9D5}"/>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a:extLst>
            <a:ext uri="{FF2B5EF4-FFF2-40B4-BE49-F238E27FC236}">
              <a16:creationId xmlns:a16="http://schemas.microsoft.com/office/drawing/2014/main" id="{ECEB666A-5BD1-4DC5-8429-661EA2A8B38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a:extLst>
            <a:ext uri="{FF2B5EF4-FFF2-40B4-BE49-F238E27FC236}">
              <a16:creationId xmlns:a16="http://schemas.microsoft.com/office/drawing/2014/main" id="{C9F18C35-BD7B-4ECB-A75D-08FE88C4073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児童館】&#10;一人当たり面積グラフ枠">
          <a:extLst>
            <a:ext uri="{FF2B5EF4-FFF2-40B4-BE49-F238E27FC236}">
              <a16:creationId xmlns:a16="http://schemas.microsoft.com/office/drawing/2014/main" id="{FB1EC3A5-D681-4E58-A8AC-575268BBBFE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69850</xdr:rowOff>
    </xdr:from>
    <xdr:to>
      <xdr:col>116</xdr:col>
      <xdr:colOff>62864</xdr:colOff>
      <xdr:row>86</xdr:row>
      <xdr:rowOff>76200</xdr:rowOff>
    </xdr:to>
    <xdr:cxnSp macro="">
      <xdr:nvCxnSpPr>
        <xdr:cNvPr id="801" name="直線コネクタ 800">
          <a:extLst>
            <a:ext uri="{FF2B5EF4-FFF2-40B4-BE49-F238E27FC236}">
              <a16:creationId xmlns:a16="http://schemas.microsoft.com/office/drawing/2014/main" id="{552169DA-B9CE-4CC3-9EB9-978DFC9E0046}"/>
            </a:ext>
          </a:extLst>
        </xdr:cNvPr>
        <xdr:cNvCxnSpPr/>
      </xdr:nvCxnSpPr>
      <xdr:spPr>
        <a:xfrm flipV="1">
          <a:off x="22160864" y="132715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802" name="【児童館】&#10;一人当たり面積最小値テキスト">
          <a:extLst>
            <a:ext uri="{FF2B5EF4-FFF2-40B4-BE49-F238E27FC236}">
              <a16:creationId xmlns:a16="http://schemas.microsoft.com/office/drawing/2014/main" id="{25979EA4-50CC-47CD-9CCC-1EC7E17649A8}"/>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803" name="直線コネクタ 802">
          <a:extLst>
            <a:ext uri="{FF2B5EF4-FFF2-40B4-BE49-F238E27FC236}">
              <a16:creationId xmlns:a16="http://schemas.microsoft.com/office/drawing/2014/main" id="{4A994FDC-6C1A-4EEE-99F0-6195160DA30C}"/>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16527</xdr:rowOff>
    </xdr:from>
    <xdr:ext cx="469744" cy="259045"/>
    <xdr:sp macro="" textlink="">
      <xdr:nvSpPr>
        <xdr:cNvPr id="804" name="【児童館】&#10;一人当たり面積最大値テキスト">
          <a:extLst>
            <a:ext uri="{FF2B5EF4-FFF2-40B4-BE49-F238E27FC236}">
              <a16:creationId xmlns:a16="http://schemas.microsoft.com/office/drawing/2014/main" id="{808880D1-E120-4722-B81A-EB57CAA11E78}"/>
            </a:ext>
          </a:extLst>
        </xdr:cNvPr>
        <xdr:cNvSpPr txBox="1"/>
      </xdr:nvSpPr>
      <xdr:spPr>
        <a:xfrm>
          <a:off x="22199600"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69850</xdr:rowOff>
    </xdr:from>
    <xdr:to>
      <xdr:col>116</xdr:col>
      <xdr:colOff>152400</xdr:colOff>
      <xdr:row>77</xdr:row>
      <xdr:rowOff>69850</xdr:rowOff>
    </xdr:to>
    <xdr:cxnSp macro="">
      <xdr:nvCxnSpPr>
        <xdr:cNvPr id="805" name="直線コネクタ 804">
          <a:extLst>
            <a:ext uri="{FF2B5EF4-FFF2-40B4-BE49-F238E27FC236}">
              <a16:creationId xmlns:a16="http://schemas.microsoft.com/office/drawing/2014/main" id="{767EB5B7-8492-4C1D-9CA6-97461D286420}"/>
            </a:ext>
          </a:extLst>
        </xdr:cNvPr>
        <xdr:cNvCxnSpPr/>
      </xdr:nvCxnSpPr>
      <xdr:spPr>
        <a:xfrm>
          <a:off x="22072600" y="1327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806" name="【児童館】&#10;一人当たり面積平均値テキスト">
          <a:extLst>
            <a:ext uri="{FF2B5EF4-FFF2-40B4-BE49-F238E27FC236}">
              <a16:creationId xmlns:a16="http://schemas.microsoft.com/office/drawing/2014/main" id="{C265A267-F117-4BC8-9713-E8BBB3836584}"/>
            </a:ext>
          </a:extLst>
        </xdr:cNvPr>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807" name="フローチャート: 判断 806">
          <a:extLst>
            <a:ext uri="{FF2B5EF4-FFF2-40B4-BE49-F238E27FC236}">
              <a16:creationId xmlns:a16="http://schemas.microsoft.com/office/drawing/2014/main" id="{34609240-0D8E-41A8-9147-23756B432956}"/>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808" name="フローチャート: 判断 807">
          <a:extLst>
            <a:ext uri="{FF2B5EF4-FFF2-40B4-BE49-F238E27FC236}">
              <a16:creationId xmlns:a16="http://schemas.microsoft.com/office/drawing/2014/main" id="{9D1193A5-9988-4EAA-BB28-A311F22E1E8D}"/>
            </a:ext>
          </a:extLst>
        </xdr:cNvPr>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146050</xdr:rowOff>
    </xdr:from>
    <xdr:to>
      <xdr:col>107</xdr:col>
      <xdr:colOff>101600</xdr:colOff>
      <xdr:row>84</xdr:row>
      <xdr:rowOff>76200</xdr:rowOff>
    </xdr:to>
    <xdr:sp macro="" textlink="">
      <xdr:nvSpPr>
        <xdr:cNvPr id="809" name="フローチャート: 判断 808">
          <a:extLst>
            <a:ext uri="{FF2B5EF4-FFF2-40B4-BE49-F238E27FC236}">
              <a16:creationId xmlns:a16="http://schemas.microsoft.com/office/drawing/2014/main" id="{5EFB931B-E66D-403A-9199-987D8B14F60F}"/>
            </a:ext>
          </a:extLst>
        </xdr:cNvPr>
        <xdr:cNvSpPr/>
      </xdr:nvSpPr>
      <xdr:spPr>
        <a:xfrm>
          <a:off x="20383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810" name="フローチャート: 判断 809">
          <a:extLst>
            <a:ext uri="{FF2B5EF4-FFF2-40B4-BE49-F238E27FC236}">
              <a16:creationId xmlns:a16="http://schemas.microsoft.com/office/drawing/2014/main" id="{1023E122-EF5F-4744-8CFD-3F767E0DAF7B}"/>
            </a:ext>
          </a:extLst>
        </xdr:cNvPr>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0</xdr:rowOff>
    </xdr:from>
    <xdr:to>
      <xdr:col>98</xdr:col>
      <xdr:colOff>38100</xdr:colOff>
      <xdr:row>84</xdr:row>
      <xdr:rowOff>101600</xdr:rowOff>
    </xdr:to>
    <xdr:sp macro="" textlink="">
      <xdr:nvSpPr>
        <xdr:cNvPr id="811" name="フローチャート: 判断 810">
          <a:extLst>
            <a:ext uri="{FF2B5EF4-FFF2-40B4-BE49-F238E27FC236}">
              <a16:creationId xmlns:a16="http://schemas.microsoft.com/office/drawing/2014/main" id="{8C300ECE-43E9-4EFF-9187-609C109F2634}"/>
            </a:ext>
          </a:extLst>
        </xdr:cNvPr>
        <xdr:cNvSpPr/>
      </xdr:nvSpPr>
      <xdr:spPr>
        <a:xfrm>
          <a:off x="18605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A0D70897-1B4F-45C1-A4D0-54657CFAEBA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3DFF07B1-EFF0-4051-809A-276CECE8468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A1ECFEB5-0D43-4856-B552-84235C5319E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E81D06F4-E9EA-4F4B-AAB5-39C0F22107B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128BD78A-87C1-459F-8263-E1E8FC6BC8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817" name="楕円 816">
          <a:extLst>
            <a:ext uri="{FF2B5EF4-FFF2-40B4-BE49-F238E27FC236}">
              <a16:creationId xmlns:a16="http://schemas.microsoft.com/office/drawing/2014/main" id="{A0350182-5548-49E2-8CB6-B8E56E1B43B8}"/>
            </a:ext>
          </a:extLst>
        </xdr:cNvPr>
        <xdr:cNvSpPr/>
      </xdr:nvSpPr>
      <xdr:spPr>
        <a:xfrm>
          <a:off x="221107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162577</xdr:rowOff>
    </xdr:from>
    <xdr:ext cx="469744" cy="259045"/>
    <xdr:sp macro="" textlink="">
      <xdr:nvSpPr>
        <xdr:cNvPr id="818" name="【児童館】&#10;一人当たり面積該当値テキスト">
          <a:extLst>
            <a:ext uri="{FF2B5EF4-FFF2-40B4-BE49-F238E27FC236}">
              <a16:creationId xmlns:a16="http://schemas.microsoft.com/office/drawing/2014/main" id="{2E8712D3-CCE5-417A-A1E0-46579E5BB589}"/>
            </a:ext>
          </a:extLst>
        </xdr:cNvPr>
        <xdr:cNvSpPr txBox="1"/>
      </xdr:nvSpPr>
      <xdr:spPr>
        <a:xfrm>
          <a:off x="22199600"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139700</xdr:rowOff>
    </xdr:from>
    <xdr:to>
      <xdr:col>112</xdr:col>
      <xdr:colOff>38100</xdr:colOff>
      <xdr:row>83</xdr:row>
      <xdr:rowOff>69850</xdr:rowOff>
    </xdr:to>
    <xdr:sp macro="" textlink="">
      <xdr:nvSpPr>
        <xdr:cNvPr id="819" name="楕円 818">
          <a:extLst>
            <a:ext uri="{FF2B5EF4-FFF2-40B4-BE49-F238E27FC236}">
              <a16:creationId xmlns:a16="http://schemas.microsoft.com/office/drawing/2014/main" id="{F52C6CD1-40E6-4959-8EBB-78220676EDBF}"/>
            </a:ext>
          </a:extLst>
        </xdr:cNvPr>
        <xdr:cNvSpPr/>
      </xdr:nvSpPr>
      <xdr:spPr>
        <a:xfrm>
          <a:off x="21272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19050</xdr:rowOff>
    </xdr:from>
    <xdr:to>
      <xdr:col>116</xdr:col>
      <xdr:colOff>63500</xdr:colOff>
      <xdr:row>83</xdr:row>
      <xdr:rowOff>19050</xdr:rowOff>
    </xdr:to>
    <xdr:cxnSp macro="">
      <xdr:nvCxnSpPr>
        <xdr:cNvPr id="820" name="直線コネクタ 819">
          <a:extLst>
            <a:ext uri="{FF2B5EF4-FFF2-40B4-BE49-F238E27FC236}">
              <a16:creationId xmlns:a16="http://schemas.microsoft.com/office/drawing/2014/main" id="{239DC45E-4EDF-44B3-99EA-C14425AF0DF9}"/>
            </a:ext>
          </a:extLst>
        </xdr:cNvPr>
        <xdr:cNvCxnSpPr/>
      </xdr:nvCxnSpPr>
      <xdr:spPr>
        <a:xfrm>
          <a:off x="21323300" y="14249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139700</xdr:rowOff>
    </xdr:from>
    <xdr:to>
      <xdr:col>107</xdr:col>
      <xdr:colOff>101600</xdr:colOff>
      <xdr:row>83</xdr:row>
      <xdr:rowOff>69850</xdr:rowOff>
    </xdr:to>
    <xdr:sp macro="" textlink="">
      <xdr:nvSpPr>
        <xdr:cNvPr id="821" name="楕円 820">
          <a:extLst>
            <a:ext uri="{FF2B5EF4-FFF2-40B4-BE49-F238E27FC236}">
              <a16:creationId xmlns:a16="http://schemas.microsoft.com/office/drawing/2014/main" id="{844C0EA8-CBD8-4C0C-9509-F389DCB709E1}"/>
            </a:ext>
          </a:extLst>
        </xdr:cNvPr>
        <xdr:cNvSpPr/>
      </xdr:nvSpPr>
      <xdr:spPr>
        <a:xfrm>
          <a:off x="20383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19050</xdr:rowOff>
    </xdr:from>
    <xdr:to>
      <xdr:col>111</xdr:col>
      <xdr:colOff>177800</xdr:colOff>
      <xdr:row>83</xdr:row>
      <xdr:rowOff>19050</xdr:rowOff>
    </xdr:to>
    <xdr:cxnSp macro="">
      <xdr:nvCxnSpPr>
        <xdr:cNvPr id="822" name="直線コネクタ 821">
          <a:extLst>
            <a:ext uri="{FF2B5EF4-FFF2-40B4-BE49-F238E27FC236}">
              <a16:creationId xmlns:a16="http://schemas.microsoft.com/office/drawing/2014/main" id="{7BF6B18F-E03E-4AFA-AFE3-FFF9DECDBFCD}"/>
            </a:ext>
          </a:extLst>
        </xdr:cNvPr>
        <xdr:cNvCxnSpPr/>
      </xdr:nvCxnSpPr>
      <xdr:spPr>
        <a:xfrm>
          <a:off x="20434300" y="14249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823" name="楕円 822">
          <a:extLst>
            <a:ext uri="{FF2B5EF4-FFF2-40B4-BE49-F238E27FC236}">
              <a16:creationId xmlns:a16="http://schemas.microsoft.com/office/drawing/2014/main" id="{649E0483-4D88-4B7A-AF02-E2EAE2592A80}"/>
            </a:ext>
          </a:extLst>
        </xdr:cNvPr>
        <xdr:cNvSpPr/>
      </xdr:nvSpPr>
      <xdr:spPr>
        <a:xfrm>
          <a:off x="19494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19050</xdr:rowOff>
    </xdr:from>
    <xdr:to>
      <xdr:col>107</xdr:col>
      <xdr:colOff>50800</xdr:colOff>
      <xdr:row>83</xdr:row>
      <xdr:rowOff>19050</xdr:rowOff>
    </xdr:to>
    <xdr:cxnSp macro="">
      <xdr:nvCxnSpPr>
        <xdr:cNvPr id="824" name="直線コネクタ 823">
          <a:extLst>
            <a:ext uri="{FF2B5EF4-FFF2-40B4-BE49-F238E27FC236}">
              <a16:creationId xmlns:a16="http://schemas.microsoft.com/office/drawing/2014/main" id="{1CA23FD4-4550-4B8C-81BE-4B099F8BE572}"/>
            </a:ext>
          </a:extLst>
        </xdr:cNvPr>
        <xdr:cNvCxnSpPr/>
      </xdr:nvCxnSpPr>
      <xdr:spPr>
        <a:xfrm>
          <a:off x="19545300" y="14249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139700</xdr:rowOff>
    </xdr:from>
    <xdr:to>
      <xdr:col>98</xdr:col>
      <xdr:colOff>38100</xdr:colOff>
      <xdr:row>83</xdr:row>
      <xdr:rowOff>69850</xdr:rowOff>
    </xdr:to>
    <xdr:sp macro="" textlink="">
      <xdr:nvSpPr>
        <xdr:cNvPr id="825" name="楕円 824">
          <a:extLst>
            <a:ext uri="{FF2B5EF4-FFF2-40B4-BE49-F238E27FC236}">
              <a16:creationId xmlns:a16="http://schemas.microsoft.com/office/drawing/2014/main" id="{76CBD11B-1E68-41DE-8ADF-D726FA02D946}"/>
            </a:ext>
          </a:extLst>
        </xdr:cNvPr>
        <xdr:cNvSpPr/>
      </xdr:nvSpPr>
      <xdr:spPr>
        <a:xfrm>
          <a:off x="18605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19050</xdr:rowOff>
    </xdr:from>
    <xdr:to>
      <xdr:col>102</xdr:col>
      <xdr:colOff>114300</xdr:colOff>
      <xdr:row>83</xdr:row>
      <xdr:rowOff>19050</xdr:rowOff>
    </xdr:to>
    <xdr:cxnSp macro="">
      <xdr:nvCxnSpPr>
        <xdr:cNvPr id="826" name="直線コネクタ 825">
          <a:extLst>
            <a:ext uri="{FF2B5EF4-FFF2-40B4-BE49-F238E27FC236}">
              <a16:creationId xmlns:a16="http://schemas.microsoft.com/office/drawing/2014/main" id="{D8C59419-824A-4D21-99F7-71DD77B64001}"/>
            </a:ext>
          </a:extLst>
        </xdr:cNvPr>
        <xdr:cNvCxnSpPr/>
      </xdr:nvCxnSpPr>
      <xdr:spPr>
        <a:xfrm>
          <a:off x="18656300" y="14249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67327</xdr:rowOff>
    </xdr:from>
    <xdr:ext cx="469744" cy="259045"/>
    <xdr:sp macro="" textlink="">
      <xdr:nvSpPr>
        <xdr:cNvPr id="827" name="n_1aveValue【児童館】&#10;一人当たり面積">
          <a:extLst>
            <a:ext uri="{FF2B5EF4-FFF2-40B4-BE49-F238E27FC236}">
              <a16:creationId xmlns:a16="http://schemas.microsoft.com/office/drawing/2014/main" id="{09EB7CE3-858D-4CF6-909F-D027B7709D11}"/>
            </a:ext>
          </a:extLst>
        </xdr:cNvPr>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67327</xdr:rowOff>
    </xdr:from>
    <xdr:ext cx="469744" cy="259045"/>
    <xdr:sp macro="" textlink="">
      <xdr:nvSpPr>
        <xdr:cNvPr id="828" name="n_2aveValue【児童館】&#10;一人当たり面積">
          <a:extLst>
            <a:ext uri="{FF2B5EF4-FFF2-40B4-BE49-F238E27FC236}">
              <a16:creationId xmlns:a16="http://schemas.microsoft.com/office/drawing/2014/main" id="{4112B1ED-3A48-4CF0-B4DC-6474FBF38215}"/>
            </a:ext>
          </a:extLst>
        </xdr:cNvPr>
        <xdr:cNvSpPr txBox="1"/>
      </xdr:nvSpPr>
      <xdr:spPr>
        <a:xfrm>
          <a:off x="201994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829" name="n_3aveValue【児童館】&#10;一人当たり面積">
          <a:extLst>
            <a:ext uri="{FF2B5EF4-FFF2-40B4-BE49-F238E27FC236}">
              <a16:creationId xmlns:a16="http://schemas.microsoft.com/office/drawing/2014/main" id="{BF4C567E-AC37-457F-A19F-F179048DF7F0}"/>
            </a:ext>
          </a:extLst>
        </xdr:cNvPr>
        <xdr:cNvSpPr txBox="1"/>
      </xdr:nvSpPr>
      <xdr:spPr>
        <a:xfrm>
          <a:off x="19310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92727</xdr:rowOff>
    </xdr:from>
    <xdr:ext cx="469744" cy="259045"/>
    <xdr:sp macro="" textlink="">
      <xdr:nvSpPr>
        <xdr:cNvPr id="830" name="n_4aveValue【児童館】&#10;一人当たり面積">
          <a:extLst>
            <a:ext uri="{FF2B5EF4-FFF2-40B4-BE49-F238E27FC236}">
              <a16:creationId xmlns:a16="http://schemas.microsoft.com/office/drawing/2014/main" id="{BBBFA1AF-ECD8-4490-B9CE-112291990D6C}"/>
            </a:ext>
          </a:extLst>
        </xdr:cNvPr>
        <xdr:cNvSpPr txBox="1"/>
      </xdr:nvSpPr>
      <xdr:spPr>
        <a:xfrm>
          <a:off x="18421427"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86377</xdr:rowOff>
    </xdr:from>
    <xdr:ext cx="469744" cy="259045"/>
    <xdr:sp macro="" textlink="">
      <xdr:nvSpPr>
        <xdr:cNvPr id="831" name="n_1mainValue【児童館】&#10;一人当たり面積">
          <a:extLst>
            <a:ext uri="{FF2B5EF4-FFF2-40B4-BE49-F238E27FC236}">
              <a16:creationId xmlns:a16="http://schemas.microsoft.com/office/drawing/2014/main" id="{71359570-8F3C-4D21-9807-97A373C0F4D3}"/>
            </a:ext>
          </a:extLst>
        </xdr:cNvPr>
        <xdr:cNvSpPr txBox="1"/>
      </xdr:nvSpPr>
      <xdr:spPr>
        <a:xfrm>
          <a:off x="210757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832" name="n_2mainValue【児童館】&#10;一人当たり面積">
          <a:extLst>
            <a:ext uri="{FF2B5EF4-FFF2-40B4-BE49-F238E27FC236}">
              <a16:creationId xmlns:a16="http://schemas.microsoft.com/office/drawing/2014/main" id="{2104899C-E020-4F45-A337-8230E68A4674}"/>
            </a:ext>
          </a:extLst>
        </xdr:cNvPr>
        <xdr:cNvSpPr txBox="1"/>
      </xdr:nvSpPr>
      <xdr:spPr>
        <a:xfrm>
          <a:off x="20199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86377</xdr:rowOff>
    </xdr:from>
    <xdr:ext cx="469744" cy="259045"/>
    <xdr:sp macro="" textlink="">
      <xdr:nvSpPr>
        <xdr:cNvPr id="833" name="n_3mainValue【児童館】&#10;一人当たり面積">
          <a:extLst>
            <a:ext uri="{FF2B5EF4-FFF2-40B4-BE49-F238E27FC236}">
              <a16:creationId xmlns:a16="http://schemas.microsoft.com/office/drawing/2014/main" id="{0AAFDDF2-4A2D-48F8-B2AC-A55AC0CA7C05}"/>
            </a:ext>
          </a:extLst>
        </xdr:cNvPr>
        <xdr:cNvSpPr txBox="1"/>
      </xdr:nvSpPr>
      <xdr:spPr>
        <a:xfrm>
          <a:off x="19310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86377</xdr:rowOff>
    </xdr:from>
    <xdr:ext cx="469744" cy="259045"/>
    <xdr:sp macro="" textlink="">
      <xdr:nvSpPr>
        <xdr:cNvPr id="834" name="n_4mainValue【児童館】&#10;一人当たり面積">
          <a:extLst>
            <a:ext uri="{FF2B5EF4-FFF2-40B4-BE49-F238E27FC236}">
              <a16:creationId xmlns:a16="http://schemas.microsoft.com/office/drawing/2014/main" id="{AEF1C1CE-E805-45A5-AE96-9500737ED3BA}"/>
            </a:ext>
          </a:extLst>
        </xdr:cNvPr>
        <xdr:cNvSpPr txBox="1"/>
      </xdr:nvSpPr>
      <xdr:spPr>
        <a:xfrm>
          <a:off x="18421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a:extLst>
            <a:ext uri="{FF2B5EF4-FFF2-40B4-BE49-F238E27FC236}">
              <a16:creationId xmlns:a16="http://schemas.microsoft.com/office/drawing/2014/main" id="{5F761651-09E2-4904-8CFF-0B005F29021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a:extLst>
            <a:ext uri="{FF2B5EF4-FFF2-40B4-BE49-F238E27FC236}">
              <a16:creationId xmlns:a16="http://schemas.microsoft.com/office/drawing/2014/main" id="{E428605D-87F9-4738-9FD1-573E4CCB940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a:extLst>
            <a:ext uri="{FF2B5EF4-FFF2-40B4-BE49-F238E27FC236}">
              <a16:creationId xmlns:a16="http://schemas.microsoft.com/office/drawing/2014/main" id="{21783E94-4F60-4A49-B862-3C374F00662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a:extLst>
            <a:ext uri="{FF2B5EF4-FFF2-40B4-BE49-F238E27FC236}">
              <a16:creationId xmlns:a16="http://schemas.microsoft.com/office/drawing/2014/main" id="{6E2326C3-9FC2-423D-B6BB-0CE8EAC5366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a:extLst>
            <a:ext uri="{FF2B5EF4-FFF2-40B4-BE49-F238E27FC236}">
              <a16:creationId xmlns:a16="http://schemas.microsoft.com/office/drawing/2014/main" id="{E8BF7263-A7F4-467D-95E9-A9F7D910171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a:extLst>
            <a:ext uri="{FF2B5EF4-FFF2-40B4-BE49-F238E27FC236}">
              <a16:creationId xmlns:a16="http://schemas.microsoft.com/office/drawing/2014/main" id="{04A94EC5-D7BA-49D8-A3F3-7A61C226A01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a:extLst>
            <a:ext uri="{FF2B5EF4-FFF2-40B4-BE49-F238E27FC236}">
              <a16:creationId xmlns:a16="http://schemas.microsoft.com/office/drawing/2014/main" id="{8566BBDD-2C83-4AF1-BCC0-EAF853CE4E9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a:extLst>
            <a:ext uri="{FF2B5EF4-FFF2-40B4-BE49-F238E27FC236}">
              <a16:creationId xmlns:a16="http://schemas.microsoft.com/office/drawing/2014/main" id="{9D0EA255-0F48-4E89-B7B9-205445F2421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a:extLst>
            <a:ext uri="{FF2B5EF4-FFF2-40B4-BE49-F238E27FC236}">
              <a16:creationId xmlns:a16="http://schemas.microsoft.com/office/drawing/2014/main" id="{C2CA3C01-96E2-40B4-8B3E-605AD6D3670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a:extLst>
            <a:ext uri="{FF2B5EF4-FFF2-40B4-BE49-F238E27FC236}">
              <a16:creationId xmlns:a16="http://schemas.microsoft.com/office/drawing/2014/main" id="{03B024CF-921C-4EAA-9A78-D76B0D346A4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a:extLst>
            <a:ext uri="{FF2B5EF4-FFF2-40B4-BE49-F238E27FC236}">
              <a16:creationId xmlns:a16="http://schemas.microsoft.com/office/drawing/2014/main" id="{8F0AF819-9C90-4699-B04E-6BE2113A7B9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6" name="直線コネクタ 845">
          <a:extLst>
            <a:ext uri="{FF2B5EF4-FFF2-40B4-BE49-F238E27FC236}">
              <a16:creationId xmlns:a16="http://schemas.microsoft.com/office/drawing/2014/main" id="{8814AA3D-47F2-461B-A60B-B7387EB2A831}"/>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7" name="テキスト ボックス 846">
          <a:extLst>
            <a:ext uri="{FF2B5EF4-FFF2-40B4-BE49-F238E27FC236}">
              <a16:creationId xmlns:a16="http://schemas.microsoft.com/office/drawing/2014/main" id="{DA73366B-12E5-4A6D-999E-99CABA0F08D7}"/>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8" name="直線コネクタ 847">
          <a:extLst>
            <a:ext uri="{FF2B5EF4-FFF2-40B4-BE49-F238E27FC236}">
              <a16:creationId xmlns:a16="http://schemas.microsoft.com/office/drawing/2014/main" id="{3549A254-42F5-47DB-A3F0-4F888667FFD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9" name="テキスト ボックス 848">
          <a:extLst>
            <a:ext uri="{FF2B5EF4-FFF2-40B4-BE49-F238E27FC236}">
              <a16:creationId xmlns:a16="http://schemas.microsoft.com/office/drawing/2014/main" id="{23169DAD-61E4-4737-922A-506B1F43712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0" name="直線コネクタ 849">
          <a:extLst>
            <a:ext uri="{FF2B5EF4-FFF2-40B4-BE49-F238E27FC236}">
              <a16:creationId xmlns:a16="http://schemas.microsoft.com/office/drawing/2014/main" id="{A7076126-05E4-4061-964C-8A6815C774A4}"/>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1" name="テキスト ボックス 850">
          <a:extLst>
            <a:ext uri="{FF2B5EF4-FFF2-40B4-BE49-F238E27FC236}">
              <a16:creationId xmlns:a16="http://schemas.microsoft.com/office/drawing/2014/main" id="{98C65975-16EA-45BE-8E90-0CC7968B8DA3}"/>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2" name="直線コネクタ 851">
          <a:extLst>
            <a:ext uri="{FF2B5EF4-FFF2-40B4-BE49-F238E27FC236}">
              <a16:creationId xmlns:a16="http://schemas.microsoft.com/office/drawing/2014/main" id="{A10722A1-F283-4DE5-859C-C87D4C0EF3BF}"/>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3" name="テキスト ボックス 852">
          <a:extLst>
            <a:ext uri="{FF2B5EF4-FFF2-40B4-BE49-F238E27FC236}">
              <a16:creationId xmlns:a16="http://schemas.microsoft.com/office/drawing/2014/main" id="{E77B10AC-50A4-464C-A6E7-E448182FE5CC}"/>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4" name="直線コネクタ 853">
          <a:extLst>
            <a:ext uri="{FF2B5EF4-FFF2-40B4-BE49-F238E27FC236}">
              <a16:creationId xmlns:a16="http://schemas.microsoft.com/office/drawing/2014/main" id="{7CC868E2-048F-4C91-A5D8-50C524602DA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5" name="テキスト ボックス 854">
          <a:extLst>
            <a:ext uri="{FF2B5EF4-FFF2-40B4-BE49-F238E27FC236}">
              <a16:creationId xmlns:a16="http://schemas.microsoft.com/office/drawing/2014/main" id="{C28D1A72-653E-47D1-8A58-6EADA5FD601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6" name="直線コネクタ 855">
          <a:extLst>
            <a:ext uri="{FF2B5EF4-FFF2-40B4-BE49-F238E27FC236}">
              <a16:creationId xmlns:a16="http://schemas.microsoft.com/office/drawing/2014/main" id="{7CEC9386-2ED7-4926-9CCF-A935FBF4AA4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7" name="テキスト ボックス 856">
          <a:extLst>
            <a:ext uri="{FF2B5EF4-FFF2-40B4-BE49-F238E27FC236}">
              <a16:creationId xmlns:a16="http://schemas.microsoft.com/office/drawing/2014/main" id="{1D7CFC1A-2BB3-4029-A4D8-90101D5C4779}"/>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a:extLst>
            <a:ext uri="{FF2B5EF4-FFF2-40B4-BE49-F238E27FC236}">
              <a16:creationId xmlns:a16="http://schemas.microsoft.com/office/drawing/2014/main" id="{E800FBD8-0BBF-4228-B2BB-70042E50CCA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9" name="【公民館】&#10;有形固定資産減価償却率グラフ枠">
          <a:extLst>
            <a:ext uri="{FF2B5EF4-FFF2-40B4-BE49-F238E27FC236}">
              <a16:creationId xmlns:a16="http://schemas.microsoft.com/office/drawing/2014/main" id="{2403FD55-C151-43D9-BE49-85BC77C2F62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15784</xdr:rowOff>
    </xdr:from>
    <xdr:to>
      <xdr:col>85</xdr:col>
      <xdr:colOff>126364</xdr:colOff>
      <xdr:row>108</xdr:row>
      <xdr:rowOff>144780</xdr:rowOff>
    </xdr:to>
    <xdr:cxnSp macro="">
      <xdr:nvCxnSpPr>
        <xdr:cNvPr id="860" name="直線コネクタ 859">
          <a:extLst>
            <a:ext uri="{FF2B5EF4-FFF2-40B4-BE49-F238E27FC236}">
              <a16:creationId xmlns:a16="http://schemas.microsoft.com/office/drawing/2014/main" id="{AC29BB2B-94D3-41EA-8599-22EA657BF462}"/>
            </a:ext>
          </a:extLst>
        </xdr:cNvPr>
        <xdr:cNvCxnSpPr/>
      </xdr:nvCxnSpPr>
      <xdr:spPr>
        <a:xfrm flipV="1">
          <a:off x="16318864" y="17160784"/>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861" name="【公民館】&#10;有形固定資産減価償却率最小値テキスト">
          <a:extLst>
            <a:ext uri="{FF2B5EF4-FFF2-40B4-BE49-F238E27FC236}">
              <a16:creationId xmlns:a16="http://schemas.microsoft.com/office/drawing/2014/main" id="{543D5F36-40F7-48B8-A115-EA000582A578}"/>
            </a:ext>
          </a:extLst>
        </xdr:cNvPr>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862" name="直線コネクタ 861">
          <a:extLst>
            <a:ext uri="{FF2B5EF4-FFF2-40B4-BE49-F238E27FC236}">
              <a16:creationId xmlns:a16="http://schemas.microsoft.com/office/drawing/2014/main" id="{75EE93D7-C070-4CC8-A5BD-11EE094577D4}"/>
            </a:ext>
          </a:extLst>
        </xdr:cNvPr>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133911</xdr:rowOff>
    </xdr:from>
    <xdr:ext cx="340478" cy="259045"/>
    <xdr:sp macro="" textlink="">
      <xdr:nvSpPr>
        <xdr:cNvPr id="863" name="【公民館】&#10;有形固定資産減価償却率最大値テキスト">
          <a:extLst>
            <a:ext uri="{FF2B5EF4-FFF2-40B4-BE49-F238E27FC236}">
              <a16:creationId xmlns:a16="http://schemas.microsoft.com/office/drawing/2014/main" id="{1C355589-8273-47F8-A39E-D0A01D378BB9}"/>
            </a:ext>
          </a:extLst>
        </xdr:cNvPr>
        <xdr:cNvSpPr txBox="1"/>
      </xdr:nvSpPr>
      <xdr:spPr>
        <a:xfrm>
          <a:off x="16357600" y="1693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15784</xdr:rowOff>
    </xdr:from>
    <xdr:to>
      <xdr:col>86</xdr:col>
      <xdr:colOff>25400</xdr:colOff>
      <xdr:row>100</xdr:row>
      <xdr:rowOff>15784</xdr:rowOff>
    </xdr:to>
    <xdr:cxnSp macro="">
      <xdr:nvCxnSpPr>
        <xdr:cNvPr id="864" name="直線コネクタ 863">
          <a:extLst>
            <a:ext uri="{FF2B5EF4-FFF2-40B4-BE49-F238E27FC236}">
              <a16:creationId xmlns:a16="http://schemas.microsoft.com/office/drawing/2014/main" id="{2CE55B70-D653-49E3-8DA2-9234F44C01B0}"/>
            </a:ext>
          </a:extLst>
        </xdr:cNvPr>
        <xdr:cNvCxnSpPr/>
      </xdr:nvCxnSpPr>
      <xdr:spPr>
        <a:xfrm>
          <a:off x="16230600" y="1716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76035</xdr:rowOff>
    </xdr:from>
    <xdr:ext cx="405111" cy="259045"/>
    <xdr:sp macro="" textlink="">
      <xdr:nvSpPr>
        <xdr:cNvPr id="865" name="【公民館】&#10;有形固定資産減価償却率平均値テキスト">
          <a:extLst>
            <a:ext uri="{FF2B5EF4-FFF2-40B4-BE49-F238E27FC236}">
              <a16:creationId xmlns:a16="http://schemas.microsoft.com/office/drawing/2014/main" id="{D91EDAAD-C752-48F6-B2FE-81BF54C18C61}"/>
            </a:ext>
          </a:extLst>
        </xdr:cNvPr>
        <xdr:cNvSpPr txBox="1"/>
      </xdr:nvSpPr>
      <xdr:spPr>
        <a:xfrm>
          <a:off x="16357600" y="17906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53158</xdr:rowOff>
    </xdr:from>
    <xdr:to>
      <xdr:col>85</xdr:col>
      <xdr:colOff>177800</xdr:colOff>
      <xdr:row>105</xdr:row>
      <xdr:rowOff>154758</xdr:rowOff>
    </xdr:to>
    <xdr:sp macro="" textlink="">
      <xdr:nvSpPr>
        <xdr:cNvPr id="866" name="フローチャート: 判断 865">
          <a:extLst>
            <a:ext uri="{FF2B5EF4-FFF2-40B4-BE49-F238E27FC236}">
              <a16:creationId xmlns:a16="http://schemas.microsoft.com/office/drawing/2014/main" id="{AB46CF0B-EE60-4B8A-BEAA-91189E8180DD}"/>
            </a:ext>
          </a:extLst>
        </xdr:cNvPr>
        <xdr:cNvSpPr/>
      </xdr:nvSpPr>
      <xdr:spPr>
        <a:xfrm>
          <a:off x="162687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87449</xdr:rowOff>
    </xdr:from>
    <xdr:to>
      <xdr:col>81</xdr:col>
      <xdr:colOff>101600</xdr:colOff>
      <xdr:row>106</xdr:row>
      <xdr:rowOff>17599</xdr:rowOff>
    </xdr:to>
    <xdr:sp macro="" textlink="">
      <xdr:nvSpPr>
        <xdr:cNvPr id="867" name="フローチャート: 判断 866">
          <a:extLst>
            <a:ext uri="{FF2B5EF4-FFF2-40B4-BE49-F238E27FC236}">
              <a16:creationId xmlns:a16="http://schemas.microsoft.com/office/drawing/2014/main" id="{0F645937-F38E-4486-9407-4EE623F8C1E6}"/>
            </a:ext>
          </a:extLst>
        </xdr:cNvPr>
        <xdr:cNvSpPr/>
      </xdr:nvSpPr>
      <xdr:spPr>
        <a:xfrm>
          <a:off x="154305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77651</xdr:rowOff>
    </xdr:from>
    <xdr:to>
      <xdr:col>76</xdr:col>
      <xdr:colOff>165100</xdr:colOff>
      <xdr:row>106</xdr:row>
      <xdr:rowOff>7801</xdr:rowOff>
    </xdr:to>
    <xdr:sp macro="" textlink="">
      <xdr:nvSpPr>
        <xdr:cNvPr id="868" name="フローチャート: 判断 867">
          <a:extLst>
            <a:ext uri="{FF2B5EF4-FFF2-40B4-BE49-F238E27FC236}">
              <a16:creationId xmlns:a16="http://schemas.microsoft.com/office/drawing/2014/main" id="{B031D113-E170-4ABB-9250-B1FE9E73FF25}"/>
            </a:ext>
          </a:extLst>
        </xdr:cNvPr>
        <xdr:cNvSpPr/>
      </xdr:nvSpPr>
      <xdr:spPr>
        <a:xfrm>
          <a:off x="14541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71120</xdr:rowOff>
    </xdr:from>
    <xdr:to>
      <xdr:col>72</xdr:col>
      <xdr:colOff>38100</xdr:colOff>
      <xdr:row>106</xdr:row>
      <xdr:rowOff>1270</xdr:rowOff>
    </xdr:to>
    <xdr:sp macro="" textlink="">
      <xdr:nvSpPr>
        <xdr:cNvPr id="869" name="フローチャート: 判断 868">
          <a:extLst>
            <a:ext uri="{FF2B5EF4-FFF2-40B4-BE49-F238E27FC236}">
              <a16:creationId xmlns:a16="http://schemas.microsoft.com/office/drawing/2014/main" id="{16C03567-8232-4DD0-8667-7C1BFF811959}"/>
            </a:ext>
          </a:extLst>
        </xdr:cNvPr>
        <xdr:cNvSpPr/>
      </xdr:nvSpPr>
      <xdr:spPr>
        <a:xfrm>
          <a:off x="13652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53158</xdr:rowOff>
    </xdr:from>
    <xdr:to>
      <xdr:col>67</xdr:col>
      <xdr:colOff>101600</xdr:colOff>
      <xdr:row>105</xdr:row>
      <xdr:rowOff>154758</xdr:rowOff>
    </xdr:to>
    <xdr:sp macro="" textlink="">
      <xdr:nvSpPr>
        <xdr:cNvPr id="870" name="フローチャート: 判断 869">
          <a:extLst>
            <a:ext uri="{FF2B5EF4-FFF2-40B4-BE49-F238E27FC236}">
              <a16:creationId xmlns:a16="http://schemas.microsoft.com/office/drawing/2014/main" id="{43073487-DC32-40EC-A856-D901E335F2D9}"/>
            </a:ext>
          </a:extLst>
        </xdr:cNvPr>
        <xdr:cNvSpPr/>
      </xdr:nvSpPr>
      <xdr:spPr>
        <a:xfrm>
          <a:off x="1276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4A5C3318-FFA5-4BA2-9C24-7F46F915557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2A358296-389A-4C44-9899-C6E5826B531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747CEB0A-E1CC-42DD-92F1-767946D46F1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FC4A1476-B77E-4290-9AA7-0E019960AF9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0CEF7383-851F-4974-B7CF-2425AAFB191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69487</xdr:rowOff>
    </xdr:from>
    <xdr:to>
      <xdr:col>85</xdr:col>
      <xdr:colOff>177800</xdr:colOff>
      <xdr:row>105</xdr:row>
      <xdr:rowOff>171087</xdr:rowOff>
    </xdr:to>
    <xdr:sp macro="" textlink="">
      <xdr:nvSpPr>
        <xdr:cNvPr id="876" name="楕円 875">
          <a:extLst>
            <a:ext uri="{FF2B5EF4-FFF2-40B4-BE49-F238E27FC236}">
              <a16:creationId xmlns:a16="http://schemas.microsoft.com/office/drawing/2014/main" id="{1534AB09-AE95-48D0-9BCD-F7ED6077A26C}"/>
            </a:ext>
          </a:extLst>
        </xdr:cNvPr>
        <xdr:cNvSpPr/>
      </xdr:nvSpPr>
      <xdr:spPr>
        <a:xfrm>
          <a:off x="16268700" y="1807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47914</xdr:rowOff>
    </xdr:from>
    <xdr:ext cx="405111" cy="259045"/>
    <xdr:sp macro="" textlink="">
      <xdr:nvSpPr>
        <xdr:cNvPr id="877" name="【公民館】&#10;有形固定資産減価償却率該当値テキスト">
          <a:extLst>
            <a:ext uri="{FF2B5EF4-FFF2-40B4-BE49-F238E27FC236}">
              <a16:creationId xmlns:a16="http://schemas.microsoft.com/office/drawing/2014/main" id="{D3E493E4-F92C-4290-9F87-FA35CD565E10}"/>
            </a:ext>
          </a:extLst>
        </xdr:cNvPr>
        <xdr:cNvSpPr txBox="1"/>
      </xdr:nvSpPr>
      <xdr:spPr>
        <a:xfrm>
          <a:off x="16357600" y="1805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64588</xdr:rowOff>
    </xdr:from>
    <xdr:to>
      <xdr:col>81</xdr:col>
      <xdr:colOff>101600</xdr:colOff>
      <xdr:row>105</xdr:row>
      <xdr:rowOff>166188</xdr:rowOff>
    </xdr:to>
    <xdr:sp macro="" textlink="">
      <xdr:nvSpPr>
        <xdr:cNvPr id="878" name="楕円 877">
          <a:extLst>
            <a:ext uri="{FF2B5EF4-FFF2-40B4-BE49-F238E27FC236}">
              <a16:creationId xmlns:a16="http://schemas.microsoft.com/office/drawing/2014/main" id="{AEF1A528-C2A7-4DB3-981F-5B12B962DD7E}"/>
            </a:ext>
          </a:extLst>
        </xdr:cNvPr>
        <xdr:cNvSpPr/>
      </xdr:nvSpPr>
      <xdr:spPr>
        <a:xfrm>
          <a:off x="15430500" y="1806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115388</xdr:rowOff>
    </xdr:from>
    <xdr:to>
      <xdr:col>85</xdr:col>
      <xdr:colOff>127000</xdr:colOff>
      <xdr:row>105</xdr:row>
      <xdr:rowOff>120287</xdr:rowOff>
    </xdr:to>
    <xdr:cxnSp macro="">
      <xdr:nvCxnSpPr>
        <xdr:cNvPr id="879" name="直線コネクタ 878">
          <a:extLst>
            <a:ext uri="{FF2B5EF4-FFF2-40B4-BE49-F238E27FC236}">
              <a16:creationId xmlns:a16="http://schemas.microsoft.com/office/drawing/2014/main" id="{9581366E-18FF-4190-B43F-5891CA153B86}"/>
            </a:ext>
          </a:extLst>
        </xdr:cNvPr>
        <xdr:cNvCxnSpPr/>
      </xdr:nvCxnSpPr>
      <xdr:spPr>
        <a:xfrm>
          <a:off x="15481300" y="18117638"/>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92348</xdr:rowOff>
    </xdr:from>
    <xdr:to>
      <xdr:col>76</xdr:col>
      <xdr:colOff>165100</xdr:colOff>
      <xdr:row>106</xdr:row>
      <xdr:rowOff>22498</xdr:rowOff>
    </xdr:to>
    <xdr:sp macro="" textlink="">
      <xdr:nvSpPr>
        <xdr:cNvPr id="880" name="楕円 879">
          <a:extLst>
            <a:ext uri="{FF2B5EF4-FFF2-40B4-BE49-F238E27FC236}">
              <a16:creationId xmlns:a16="http://schemas.microsoft.com/office/drawing/2014/main" id="{893D4886-B8E0-4937-824E-EBA1ABBF9C72}"/>
            </a:ext>
          </a:extLst>
        </xdr:cNvPr>
        <xdr:cNvSpPr/>
      </xdr:nvSpPr>
      <xdr:spPr>
        <a:xfrm>
          <a:off x="14541500" y="1809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115388</xdr:rowOff>
    </xdr:from>
    <xdr:to>
      <xdr:col>81</xdr:col>
      <xdr:colOff>50800</xdr:colOff>
      <xdr:row>105</xdr:row>
      <xdr:rowOff>143148</xdr:rowOff>
    </xdr:to>
    <xdr:cxnSp macro="">
      <xdr:nvCxnSpPr>
        <xdr:cNvPr id="881" name="直線コネクタ 880">
          <a:extLst>
            <a:ext uri="{FF2B5EF4-FFF2-40B4-BE49-F238E27FC236}">
              <a16:creationId xmlns:a16="http://schemas.microsoft.com/office/drawing/2014/main" id="{0DBFB3DE-5213-4DB8-85DF-0598EC2894A4}"/>
            </a:ext>
          </a:extLst>
        </xdr:cNvPr>
        <xdr:cNvCxnSpPr/>
      </xdr:nvCxnSpPr>
      <xdr:spPr>
        <a:xfrm flipV="1">
          <a:off x="14592300" y="18117638"/>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95613</xdr:rowOff>
    </xdr:from>
    <xdr:to>
      <xdr:col>72</xdr:col>
      <xdr:colOff>38100</xdr:colOff>
      <xdr:row>106</xdr:row>
      <xdr:rowOff>25763</xdr:rowOff>
    </xdr:to>
    <xdr:sp macro="" textlink="">
      <xdr:nvSpPr>
        <xdr:cNvPr id="882" name="楕円 881">
          <a:extLst>
            <a:ext uri="{FF2B5EF4-FFF2-40B4-BE49-F238E27FC236}">
              <a16:creationId xmlns:a16="http://schemas.microsoft.com/office/drawing/2014/main" id="{E2125724-6D3C-4917-B880-AA3C8011A208}"/>
            </a:ext>
          </a:extLst>
        </xdr:cNvPr>
        <xdr:cNvSpPr/>
      </xdr:nvSpPr>
      <xdr:spPr>
        <a:xfrm>
          <a:off x="13652500" y="180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143148</xdr:rowOff>
    </xdr:from>
    <xdr:to>
      <xdr:col>76</xdr:col>
      <xdr:colOff>114300</xdr:colOff>
      <xdr:row>105</xdr:row>
      <xdr:rowOff>146413</xdr:rowOff>
    </xdr:to>
    <xdr:cxnSp macro="">
      <xdr:nvCxnSpPr>
        <xdr:cNvPr id="883" name="直線コネクタ 882">
          <a:extLst>
            <a:ext uri="{FF2B5EF4-FFF2-40B4-BE49-F238E27FC236}">
              <a16:creationId xmlns:a16="http://schemas.microsoft.com/office/drawing/2014/main" id="{1A16A5CF-6D36-40D5-A2D1-F72318235A92}"/>
            </a:ext>
          </a:extLst>
        </xdr:cNvPr>
        <xdr:cNvCxnSpPr/>
      </xdr:nvCxnSpPr>
      <xdr:spPr>
        <a:xfrm flipV="1">
          <a:off x="13703300" y="18145398"/>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82550</xdr:rowOff>
    </xdr:from>
    <xdr:to>
      <xdr:col>67</xdr:col>
      <xdr:colOff>101600</xdr:colOff>
      <xdr:row>106</xdr:row>
      <xdr:rowOff>12700</xdr:rowOff>
    </xdr:to>
    <xdr:sp macro="" textlink="">
      <xdr:nvSpPr>
        <xdr:cNvPr id="884" name="楕円 883">
          <a:extLst>
            <a:ext uri="{FF2B5EF4-FFF2-40B4-BE49-F238E27FC236}">
              <a16:creationId xmlns:a16="http://schemas.microsoft.com/office/drawing/2014/main" id="{CA7AFA6A-F4F6-4171-B0AA-AAF476D02B77}"/>
            </a:ext>
          </a:extLst>
        </xdr:cNvPr>
        <xdr:cNvSpPr/>
      </xdr:nvSpPr>
      <xdr:spPr>
        <a:xfrm>
          <a:off x="12763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133350</xdr:rowOff>
    </xdr:from>
    <xdr:to>
      <xdr:col>71</xdr:col>
      <xdr:colOff>177800</xdr:colOff>
      <xdr:row>105</xdr:row>
      <xdr:rowOff>146413</xdr:rowOff>
    </xdr:to>
    <xdr:cxnSp macro="">
      <xdr:nvCxnSpPr>
        <xdr:cNvPr id="885" name="直線コネクタ 884">
          <a:extLst>
            <a:ext uri="{FF2B5EF4-FFF2-40B4-BE49-F238E27FC236}">
              <a16:creationId xmlns:a16="http://schemas.microsoft.com/office/drawing/2014/main" id="{5432B32B-B8DA-4B29-A5CE-6D6556958BB6}"/>
            </a:ext>
          </a:extLst>
        </xdr:cNvPr>
        <xdr:cNvCxnSpPr/>
      </xdr:nvCxnSpPr>
      <xdr:spPr>
        <a:xfrm>
          <a:off x="12814300" y="1813560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8726</xdr:rowOff>
    </xdr:from>
    <xdr:ext cx="405111" cy="259045"/>
    <xdr:sp macro="" textlink="">
      <xdr:nvSpPr>
        <xdr:cNvPr id="886" name="n_1aveValue【公民館】&#10;有形固定資産減価償却率">
          <a:extLst>
            <a:ext uri="{FF2B5EF4-FFF2-40B4-BE49-F238E27FC236}">
              <a16:creationId xmlns:a16="http://schemas.microsoft.com/office/drawing/2014/main" id="{2A1BA4BD-0BEF-4A38-A5C1-1719390FDFD0}"/>
            </a:ext>
          </a:extLst>
        </xdr:cNvPr>
        <xdr:cNvSpPr txBox="1"/>
      </xdr:nvSpPr>
      <xdr:spPr>
        <a:xfrm>
          <a:off x="15266044" y="1818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24328</xdr:rowOff>
    </xdr:from>
    <xdr:ext cx="405111" cy="259045"/>
    <xdr:sp macro="" textlink="">
      <xdr:nvSpPr>
        <xdr:cNvPr id="887" name="n_2aveValue【公民館】&#10;有形固定資産減価償却率">
          <a:extLst>
            <a:ext uri="{FF2B5EF4-FFF2-40B4-BE49-F238E27FC236}">
              <a16:creationId xmlns:a16="http://schemas.microsoft.com/office/drawing/2014/main" id="{A2D86E3A-133F-48C7-81CD-83E9F73731DA}"/>
            </a:ext>
          </a:extLst>
        </xdr:cNvPr>
        <xdr:cNvSpPr txBox="1"/>
      </xdr:nvSpPr>
      <xdr:spPr>
        <a:xfrm>
          <a:off x="143897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17797</xdr:rowOff>
    </xdr:from>
    <xdr:ext cx="405111" cy="259045"/>
    <xdr:sp macro="" textlink="">
      <xdr:nvSpPr>
        <xdr:cNvPr id="888" name="n_3aveValue【公民館】&#10;有形固定資産減価償却率">
          <a:extLst>
            <a:ext uri="{FF2B5EF4-FFF2-40B4-BE49-F238E27FC236}">
              <a16:creationId xmlns:a16="http://schemas.microsoft.com/office/drawing/2014/main" id="{466FE387-9CFB-480B-B73E-D517C9B771A0}"/>
            </a:ext>
          </a:extLst>
        </xdr:cNvPr>
        <xdr:cNvSpPr txBox="1"/>
      </xdr:nvSpPr>
      <xdr:spPr>
        <a:xfrm>
          <a:off x="13500744" y="1784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171285</xdr:rowOff>
    </xdr:from>
    <xdr:ext cx="405111" cy="259045"/>
    <xdr:sp macro="" textlink="">
      <xdr:nvSpPr>
        <xdr:cNvPr id="889" name="n_4aveValue【公民館】&#10;有形固定資産減価償却率">
          <a:extLst>
            <a:ext uri="{FF2B5EF4-FFF2-40B4-BE49-F238E27FC236}">
              <a16:creationId xmlns:a16="http://schemas.microsoft.com/office/drawing/2014/main" id="{E5792E26-4804-4E07-AF9F-94DC820D1FF1}"/>
            </a:ext>
          </a:extLst>
        </xdr:cNvPr>
        <xdr:cNvSpPr txBox="1"/>
      </xdr:nvSpPr>
      <xdr:spPr>
        <a:xfrm>
          <a:off x="12611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11265</xdr:rowOff>
    </xdr:from>
    <xdr:ext cx="405111" cy="259045"/>
    <xdr:sp macro="" textlink="">
      <xdr:nvSpPr>
        <xdr:cNvPr id="890" name="n_1mainValue【公民館】&#10;有形固定資産減価償却率">
          <a:extLst>
            <a:ext uri="{FF2B5EF4-FFF2-40B4-BE49-F238E27FC236}">
              <a16:creationId xmlns:a16="http://schemas.microsoft.com/office/drawing/2014/main" id="{1B42A353-81C4-4625-A6AD-B0354AB08CE1}"/>
            </a:ext>
          </a:extLst>
        </xdr:cNvPr>
        <xdr:cNvSpPr txBox="1"/>
      </xdr:nvSpPr>
      <xdr:spPr>
        <a:xfrm>
          <a:off x="15266044" y="1784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13625</xdr:rowOff>
    </xdr:from>
    <xdr:ext cx="405111" cy="259045"/>
    <xdr:sp macro="" textlink="">
      <xdr:nvSpPr>
        <xdr:cNvPr id="891" name="n_2mainValue【公民館】&#10;有形固定資産減価償却率">
          <a:extLst>
            <a:ext uri="{FF2B5EF4-FFF2-40B4-BE49-F238E27FC236}">
              <a16:creationId xmlns:a16="http://schemas.microsoft.com/office/drawing/2014/main" id="{60DFACE7-437D-4465-9110-A45C1D8EF4AD}"/>
            </a:ext>
          </a:extLst>
        </xdr:cNvPr>
        <xdr:cNvSpPr txBox="1"/>
      </xdr:nvSpPr>
      <xdr:spPr>
        <a:xfrm>
          <a:off x="14389744" y="1818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16890</xdr:rowOff>
    </xdr:from>
    <xdr:ext cx="405111" cy="259045"/>
    <xdr:sp macro="" textlink="">
      <xdr:nvSpPr>
        <xdr:cNvPr id="892" name="n_3mainValue【公民館】&#10;有形固定資産減価償却率">
          <a:extLst>
            <a:ext uri="{FF2B5EF4-FFF2-40B4-BE49-F238E27FC236}">
              <a16:creationId xmlns:a16="http://schemas.microsoft.com/office/drawing/2014/main" id="{84C91A58-2638-419A-B264-957FDC345DC5}"/>
            </a:ext>
          </a:extLst>
        </xdr:cNvPr>
        <xdr:cNvSpPr txBox="1"/>
      </xdr:nvSpPr>
      <xdr:spPr>
        <a:xfrm>
          <a:off x="13500744" y="1819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3827</xdr:rowOff>
    </xdr:from>
    <xdr:ext cx="405111" cy="259045"/>
    <xdr:sp macro="" textlink="">
      <xdr:nvSpPr>
        <xdr:cNvPr id="893" name="n_4mainValue【公民館】&#10;有形固定資産減価償却率">
          <a:extLst>
            <a:ext uri="{FF2B5EF4-FFF2-40B4-BE49-F238E27FC236}">
              <a16:creationId xmlns:a16="http://schemas.microsoft.com/office/drawing/2014/main" id="{CC2E88DA-0881-45A9-90C2-1446EECC3218}"/>
            </a:ext>
          </a:extLst>
        </xdr:cNvPr>
        <xdr:cNvSpPr txBox="1"/>
      </xdr:nvSpPr>
      <xdr:spPr>
        <a:xfrm>
          <a:off x="12611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a:extLst>
            <a:ext uri="{FF2B5EF4-FFF2-40B4-BE49-F238E27FC236}">
              <a16:creationId xmlns:a16="http://schemas.microsoft.com/office/drawing/2014/main" id="{2AA6B447-78F8-40B8-854A-E13F7DA863D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a:extLst>
            <a:ext uri="{FF2B5EF4-FFF2-40B4-BE49-F238E27FC236}">
              <a16:creationId xmlns:a16="http://schemas.microsoft.com/office/drawing/2014/main" id="{CE20000F-3820-420F-A292-7219A4669F4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a:extLst>
            <a:ext uri="{FF2B5EF4-FFF2-40B4-BE49-F238E27FC236}">
              <a16:creationId xmlns:a16="http://schemas.microsoft.com/office/drawing/2014/main" id="{7597BEC9-A62C-4F46-92C5-45894A0EB32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a:extLst>
            <a:ext uri="{FF2B5EF4-FFF2-40B4-BE49-F238E27FC236}">
              <a16:creationId xmlns:a16="http://schemas.microsoft.com/office/drawing/2014/main" id="{4D5CF034-4AD5-428F-911D-FB3376C64E9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a:extLst>
            <a:ext uri="{FF2B5EF4-FFF2-40B4-BE49-F238E27FC236}">
              <a16:creationId xmlns:a16="http://schemas.microsoft.com/office/drawing/2014/main" id="{5A2E721A-8AF2-4279-ACB4-399084855EB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a:extLst>
            <a:ext uri="{FF2B5EF4-FFF2-40B4-BE49-F238E27FC236}">
              <a16:creationId xmlns:a16="http://schemas.microsoft.com/office/drawing/2014/main" id="{2C3800F0-7844-4A48-AEEC-36C970F9C37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a:extLst>
            <a:ext uri="{FF2B5EF4-FFF2-40B4-BE49-F238E27FC236}">
              <a16:creationId xmlns:a16="http://schemas.microsoft.com/office/drawing/2014/main" id="{6900FF4D-97F3-4584-82B3-C5FFA56DE66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a:extLst>
            <a:ext uri="{FF2B5EF4-FFF2-40B4-BE49-F238E27FC236}">
              <a16:creationId xmlns:a16="http://schemas.microsoft.com/office/drawing/2014/main" id="{D61DAA07-8F73-4700-86D8-DB999C47AF5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a:extLst>
            <a:ext uri="{FF2B5EF4-FFF2-40B4-BE49-F238E27FC236}">
              <a16:creationId xmlns:a16="http://schemas.microsoft.com/office/drawing/2014/main" id="{A85065AA-274D-4E8C-9283-3ACD609CD9A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a:extLst>
            <a:ext uri="{FF2B5EF4-FFF2-40B4-BE49-F238E27FC236}">
              <a16:creationId xmlns:a16="http://schemas.microsoft.com/office/drawing/2014/main" id="{D810AA52-2C13-457D-BA27-20BBDF0787B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4" name="直線コネクタ 903">
          <a:extLst>
            <a:ext uri="{FF2B5EF4-FFF2-40B4-BE49-F238E27FC236}">
              <a16:creationId xmlns:a16="http://schemas.microsoft.com/office/drawing/2014/main" id="{AF002C8F-A08C-4634-8DC9-102720A9786E}"/>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5" name="テキスト ボックス 904">
          <a:extLst>
            <a:ext uri="{FF2B5EF4-FFF2-40B4-BE49-F238E27FC236}">
              <a16:creationId xmlns:a16="http://schemas.microsoft.com/office/drawing/2014/main" id="{CA2D16D2-C61A-4E23-A548-B4E1D5FD178C}"/>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6" name="直線コネクタ 905">
          <a:extLst>
            <a:ext uri="{FF2B5EF4-FFF2-40B4-BE49-F238E27FC236}">
              <a16:creationId xmlns:a16="http://schemas.microsoft.com/office/drawing/2014/main" id="{938852EE-7BCB-4E4C-8352-8365786548E2}"/>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7" name="テキスト ボックス 906">
          <a:extLst>
            <a:ext uri="{FF2B5EF4-FFF2-40B4-BE49-F238E27FC236}">
              <a16:creationId xmlns:a16="http://schemas.microsoft.com/office/drawing/2014/main" id="{D1C575D1-DB92-4CDE-AFAB-E7BD0AA61E69}"/>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8" name="直線コネクタ 907">
          <a:extLst>
            <a:ext uri="{FF2B5EF4-FFF2-40B4-BE49-F238E27FC236}">
              <a16:creationId xmlns:a16="http://schemas.microsoft.com/office/drawing/2014/main" id="{5306FD99-9E20-4F03-8AC4-02878D24FA3B}"/>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9" name="テキスト ボックス 908">
          <a:extLst>
            <a:ext uri="{FF2B5EF4-FFF2-40B4-BE49-F238E27FC236}">
              <a16:creationId xmlns:a16="http://schemas.microsoft.com/office/drawing/2014/main" id="{68CB96AD-28F5-40AD-AA30-611C6D40273E}"/>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0" name="直線コネクタ 909">
          <a:extLst>
            <a:ext uri="{FF2B5EF4-FFF2-40B4-BE49-F238E27FC236}">
              <a16:creationId xmlns:a16="http://schemas.microsoft.com/office/drawing/2014/main" id="{8844540E-9D35-405C-821B-8BFB6E52B815}"/>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1" name="テキスト ボックス 910">
          <a:extLst>
            <a:ext uri="{FF2B5EF4-FFF2-40B4-BE49-F238E27FC236}">
              <a16:creationId xmlns:a16="http://schemas.microsoft.com/office/drawing/2014/main" id="{1EE174BC-E2F8-45CA-8710-B8359CD8357E}"/>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2" name="直線コネクタ 911">
          <a:extLst>
            <a:ext uri="{FF2B5EF4-FFF2-40B4-BE49-F238E27FC236}">
              <a16:creationId xmlns:a16="http://schemas.microsoft.com/office/drawing/2014/main" id="{267A16E5-4EA6-4BA5-9B8F-C5F1989B9958}"/>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3" name="テキスト ボックス 912">
          <a:extLst>
            <a:ext uri="{FF2B5EF4-FFF2-40B4-BE49-F238E27FC236}">
              <a16:creationId xmlns:a16="http://schemas.microsoft.com/office/drawing/2014/main" id="{03314487-D02A-43EE-AB8B-19FA2AF76589}"/>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4" name="直線コネクタ 913">
          <a:extLst>
            <a:ext uri="{FF2B5EF4-FFF2-40B4-BE49-F238E27FC236}">
              <a16:creationId xmlns:a16="http://schemas.microsoft.com/office/drawing/2014/main" id="{B5C7BCF7-236B-4E88-B4D0-2F1E01E48D66}"/>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5" name="テキスト ボックス 914">
          <a:extLst>
            <a:ext uri="{FF2B5EF4-FFF2-40B4-BE49-F238E27FC236}">
              <a16:creationId xmlns:a16="http://schemas.microsoft.com/office/drawing/2014/main" id="{A32E10DB-4ADF-457D-89DD-40FF6EAF8E49}"/>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6" name="直線コネクタ 915">
          <a:extLst>
            <a:ext uri="{FF2B5EF4-FFF2-40B4-BE49-F238E27FC236}">
              <a16:creationId xmlns:a16="http://schemas.microsoft.com/office/drawing/2014/main" id="{0EA7CE01-87D2-442B-BD6E-B67DF168BF2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7" name="テキスト ボックス 916">
          <a:extLst>
            <a:ext uri="{FF2B5EF4-FFF2-40B4-BE49-F238E27FC236}">
              <a16:creationId xmlns:a16="http://schemas.microsoft.com/office/drawing/2014/main" id="{E0E24E29-69AF-4478-948D-DD8069A51D6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8" name="【公民館】&#10;一人当たり面積グラフ枠">
          <a:extLst>
            <a:ext uri="{FF2B5EF4-FFF2-40B4-BE49-F238E27FC236}">
              <a16:creationId xmlns:a16="http://schemas.microsoft.com/office/drawing/2014/main" id="{E88092DD-3F02-40A6-A785-21A8710C19F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118655</xdr:rowOff>
    </xdr:from>
    <xdr:to>
      <xdr:col>116</xdr:col>
      <xdr:colOff>62864</xdr:colOff>
      <xdr:row>109</xdr:row>
      <xdr:rowOff>32113</xdr:rowOff>
    </xdr:to>
    <xdr:cxnSp macro="">
      <xdr:nvCxnSpPr>
        <xdr:cNvPr id="919" name="直線コネクタ 918">
          <a:extLst>
            <a:ext uri="{FF2B5EF4-FFF2-40B4-BE49-F238E27FC236}">
              <a16:creationId xmlns:a16="http://schemas.microsoft.com/office/drawing/2014/main" id="{C610EFA3-570B-48F6-8963-A421D86136AE}"/>
            </a:ext>
          </a:extLst>
        </xdr:cNvPr>
        <xdr:cNvCxnSpPr/>
      </xdr:nvCxnSpPr>
      <xdr:spPr>
        <a:xfrm flipV="1">
          <a:off x="22160864" y="17263655"/>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35940</xdr:rowOff>
    </xdr:from>
    <xdr:ext cx="469744" cy="259045"/>
    <xdr:sp macro="" textlink="">
      <xdr:nvSpPr>
        <xdr:cNvPr id="920" name="【公民館】&#10;一人当たり面積最小値テキスト">
          <a:extLst>
            <a:ext uri="{FF2B5EF4-FFF2-40B4-BE49-F238E27FC236}">
              <a16:creationId xmlns:a16="http://schemas.microsoft.com/office/drawing/2014/main" id="{D0F46EE6-8589-4804-83B0-639731FB739D}"/>
            </a:ext>
          </a:extLst>
        </xdr:cNvPr>
        <xdr:cNvSpPr txBox="1"/>
      </xdr:nvSpPr>
      <xdr:spPr>
        <a:xfrm>
          <a:off x="22199600" y="1872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32113</xdr:rowOff>
    </xdr:from>
    <xdr:to>
      <xdr:col>116</xdr:col>
      <xdr:colOff>152400</xdr:colOff>
      <xdr:row>109</xdr:row>
      <xdr:rowOff>32113</xdr:rowOff>
    </xdr:to>
    <xdr:cxnSp macro="">
      <xdr:nvCxnSpPr>
        <xdr:cNvPr id="921" name="直線コネクタ 920">
          <a:extLst>
            <a:ext uri="{FF2B5EF4-FFF2-40B4-BE49-F238E27FC236}">
              <a16:creationId xmlns:a16="http://schemas.microsoft.com/office/drawing/2014/main" id="{0C6C6356-891C-41B3-A447-DE68A7B94664}"/>
            </a:ext>
          </a:extLst>
        </xdr:cNvPr>
        <xdr:cNvCxnSpPr/>
      </xdr:nvCxnSpPr>
      <xdr:spPr>
        <a:xfrm>
          <a:off x="22072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65332</xdr:rowOff>
    </xdr:from>
    <xdr:ext cx="469744" cy="259045"/>
    <xdr:sp macro="" textlink="">
      <xdr:nvSpPr>
        <xdr:cNvPr id="922" name="【公民館】&#10;一人当たり面積最大値テキスト">
          <a:extLst>
            <a:ext uri="{FF2B5EF4-FFF2-40B4-BE49-F238E27FC236}">
              <a16:creationId xmlns:a16="http://schemas.microsoft.com/office/drawing/2014/main" id="{627A4B12-23B8-4257-87FF-6A1A9D0F2708}"/>
            </a:ext>
          </a:extLst>
        </xdr:cNvPr>
        <xdr:cNvSpPr txBox="1"/>
      </xdr:nvSpPr>
      <xdr:spPr>
        <a:xfrm>
          <a:off x="22199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118655</xdr:rowOff>
    </xdr:from>
    <xdr:to>
      <xdr:col>116</xdr:col>
      <xdr:colOff>152400</xdr:colOff>
      <xdr:row>100</xdr:row>
      <xdr:rowOff>118655</xdr:rowOff>
    </xdr:to>
    <xdr:cxnSp macro="">
      <xdr:nvCxnSpPr>
        <xdr:cNvPr id="923" name="直線コネクタ 922">
          <a:extLst>
            <a:ext uri="{FF2B5EF4-FFF2-40B4-BE49-F238E27FC236}">
              <a16:creationId xmlns:a16="http://schemas.microsoft.com/office/drawing/2014/main" id="{ED0560D6-1F37-4425-8700-A2815A208350}"/>
            </a:ext>
          </a:extLst>
        </xdr:cNvPr>
        <xdr:cNvCxnSpPr/>
      </xdr:nvCxnSpPr>
      <xdr:spPr>
        <a:xfrm>
          <a:off x="22072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85470</xdr:rowOff>
    </xdr:from>
    <xdr:ext cx="469744" cy="259045"/>
    <xdr:sp macro="" textlink="">
      <xdr:nvSpPr>
        <xdr:cNvPr id="924" name="【公民館】&#10;一人当たり面積平均値テキスト">
          <a:extLst>
            <a:ext uri="{FF2B5EF4-FFF2-40B4-BE49-F238E27FC236}">
              <a16:creationId xmlns:a16="http://schemas.microsoft.com/office/drawing/2014/main" id="{9DD5638D-E079-46DC-A6A3-6BE1E26C483A}"/>
            </a:ext>
          </a:extLst>
        </xdr:cNvPr>
        <xdr:cNvSpPr txBox="1"/>
      </xdr:nvSpPr>
      <xdr:spPr>
        <a:xfrm>
          <a:off x="22199600" y="18259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107043</xdr:rowOff>
    </xdr:from>
    <xdr:to>
      <xdr:col>116</xdr:col>
      <xdr:colOff>114300</xdr:colOff>
      <xdr:row>107</xdr:row>
      <xdr:rowOff>37193</xdr:rowOff>
    </xdr:to>
    <xdr:sp macro="" textlink="">
      <xdr:nvSpPr>
        <xdr:cNvPr id="925" name="フローチャート: 判断 924">
          <a:extLst>
            <a:ext uri="{FF2B5EF4-FFF2-40B4-BE49-F238E27FC236}">
              <a16:creationId xmlns:a16="http://schemas.microsoft.com/office/drawing/2014/main" id="{39A3A544-4DA2-4EF1-A08A-E2D25640D3E2}"/>
            </a:ext>
          </a:extLst>
        </xdr:cNvPr>
        <xdr:cNvSpPr/>
      </xdr:nvSpPr>
      <xdr:spPr>
        <a:xfrm>
          <a:off x="221107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100512</xdr:rowOff>
    </xdr:from>
    <xdr:to>
      <xdr:col>112</xdr:col>
      <xdr:colOff>38100</xdr:colOff>
      <xdr:row>107</xdr:row>
      <xdr:rowOff>30662</xdr:rowOff>
    </xdr:to>
    <xdr:sp macro="" textlink="">
      <xdr:nvSpPr>
        <xdr:cNvPr id="926" name="フローチャート: 判断 925">
          <a:extLst>
            <a:ext uri="{FF2B5EF4-FFF2-40B4-BE49-F238E27FC236}">
              <a16:creationId xmlns:a16="http://schemas.microsoft.com/office/drawing/2014/main" id="{AC9C8182-BBD1-48E7-9A77-E92A0E6BC382}"/>
            </a:ext>
          </a:extLst>
        </xdr:cNvPr>
        <xdr:cNvSpPr/>
      </xdr:nvSpPr>
      <xdr:spPr>
        <a:xfrm>
          <a:off x="21272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927" name="フローチャート: 判断 926">
          <a:extLst>
            <a:ext uri="{FF2B5EF4-FFF2-40B4-BE49-F238E27FC236}">
              <a16:creationId xmlns:a16="http://schemas.microsoft.com/office/drawing/2014/main" id="{914D61AC-E11D-4F69-A8F4-62F3FA0BAB92}"/>
            </a:ext>
          </a:extLst>
        </xdr:cNvPr>
        <xdr:cNvSpPr/>
      </xdr:nvSpPr>
      <xdr:spPr>
        <a:xfrm>
          <a:off x="20383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928" name="フローチャート: 判断 927">
          <a:extLst>
            <a:ext uri="{FF2B5EF4-FFF2-40B4-BE49-F238E27FC236}">
              <a16:creationId xmlns:a16="http://schemas.microsoft.com/office/drawing/2014/main" id="{D51CCA6E-82D0-4488-A9BF-030F208B2056}"/>
            </a:ext>
          </a:extLst>
        </xdr:cNvPr>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107043</xdr:rowOff>
    </xdr:from>
    <xdr:to>
      <xdr:col>98</xdr:col>
      <xdr:colOff>38100</xdr:colOff>
      <xdr:row>107</xdr:row>
      <xdr:rowOff>37193</xdr:rowOff>
    </xdr:to>
    <xdr:sp macro="" textlink="">
      <xdr:nvSpPr>
        <xdr:cNvPr id="929" name="フローチャート: 判断 928">
          <a:extLst>
            <a:ext uri="{FF2B5EF4-FFF2-40B4-BE49-F238E27FC236}">
              <a16:creationId xmlns:a16="http://schemas.microsoft.com/office/drawing/2014/main" id="{8E51D9B3-67A8-42A1-9FF1-E85868D54980}"/>
            </a:ext>
          </a:extLst>
        </xdr:cNvPr>
        <xdr:cNvSpPr/>
      </xdr:nvSpPr>
      <xdr:spPr>
        <a:xfrm>
          <a:off x="18605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DE18DDF5-B029-4644-97AC-445054CC764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B27CF313-6095-404D-B837-8579194944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B3B9BD3B-B3EA-42F2-A042-6D5142A03E7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5ACED136-A95B-4933-94ED-DF1CE2DE9F0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36179051-8C8E-41AD-A939-A3BD1C5F390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84182</xdr:rowOff>
    </xdr:from>
    <xdr:to>
      <xdr:col>116</xdr:col>
      <xdr:colOff>114300</xdr:colOff>
      <xdr:row>107</xdr:row>
      <xdr:rowOff>14332</xdr:rowOff>
    </xdr:to>
    <xdr:sp macro="" textlink="">
      <xdr:nvSpPr>
        <xdr:cNvPr id="935" name="楕円 934">
          <a:extLst>
            <a:ext uri="{FF2B5EF4-FFF2-40B4-BE49-F238E27FC236}">
              <a16:creationId xmlns:a16="http://schemas.microsoft.com/office/drawing/2014/main" id="{BBDEBB12-BEA9-41D7-9EE2-2CD49942B9B6}"/>
            </a:ext>
          </a:extLst>
        </xdr:cNvPr>
        <xdr:cNvSpPr/>
      </xdr:nvSpPr>
      <xdr:spPr>
        <a:xfrm>
          <a:off x="221107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107059</xdr:rowOff>
    </xdr:from>
    <xdr:ext cx="469744" cy="259045"/>
    <xdr:sp macro="" textlink="">
      <xdr:nvSpPr>
        <xdr:cNvPr id="936" name="【公民館】&#10;一人当たり面積該当値テキスト">
          <a:extLst>
            <a:ext uri="{FF2B5EF4-FFF2-40B4-BE49-F238E27FC236}">
              <a16:creationId xmlns:a16="http://schemas.microsoft.com/office/drawing/2014/main" id="{5707946F-299F-4FBC-9E6F-5428868D20A1}"/>
            </a:ext>
          </a:extLst>
        </xdr:cNvPr>
        <xdr:cNvSpPr txBox="1"/>
      </xdr:nvSpPr>
      <xdr:spPr>
        <a:xfrm>
          <a:off x="22199600" y="18109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80918</xdr:rowOff>
    </xdr:from>
    <xdr:to>
      <xdr:col>112</xdr:col>
      <xdr:colOff>38100</xdr:colOff>
      <xdr:row>107</xdr:row>
      <xdr:rowOff>11068</xdr:rowOff>
    </xdr:to>
    <xdr:sp macro="" textlink="">
      <xdr:nvSpPr>
        <xdr:cNvPr id="937" name="楕円 936">
          <a:extLst>
            <a:ext uri="{FF2B5EF4-FFF2-40B4-BE49-F238E27FC236}">
              <a16:creationId xmlns:a16="http://schemas.microsoft.com/office/drawing/2014/main" id="{4E20863D-DC84-406D-A0B3-05C4D8C0CB5B}"/>
            </a:ext>
          </a:extLst>
        </xdr:cNvPr>
        <xdr:cNvSpPr/>
      </xdr:nvSpPr>
      <xdr:spPr>
        <a:xfrm>
          <a:off x="21272500" y="182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131718</xdr:rowOff>
    </xdr:from>
    <xdr:to>
      <xdr:col>116</xdr:col>
      <xdr:colOff>63500</xdr:colOff>
      <xdr:row>106</xdr:row>
      <xdr:rowOff>134982</xdr:rowOff>
    </xdr:to>
    <xdr:cxnSp macro="">
      <xdr:nvCxnSpPr>
        <xdr:cNvPr id="938" name="直線コネクタ 937">
          <a:extLst>
            <a:ext uri="{FF2B5EF4-FFF2-40B4-BE49-F238E27FC236}">
              <a16:creationId xmlns:a16="http://schemas.microsoft.com/office/drawing/2014/main" id="{CA2F00A0-929A-4078-9AA5-8BBD0DA472D9}"/>
            </a:ext>
          </a:extLst>
        </xdr:cNvPr>
        <xdr:cNvCxnSpPr/>
      </xdr:nvCxnSpPr>
      <xdr:spPr>
        <a:xfrm>
          <a:off x="21323300" y="18305418"/>
          <a:ext cx="8382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80918</xdr:rowOff>
    </xdr:from>
    <xdr:to>
      <xdr:col>107</xdr:col>
      <xdr:colOff>101600</xdr:colOff>
      <xdr:row>107</xdr:row>
      <xdr:rowOff>11068</xdr:rowOff>
    </xdr:to>
    <xdr:sp macro="" textlink="">
      <xdr:nvSpPr>
        <xdr:cNvPr id="939" name="楕円 938">
          <a:extLst>
            <a:ext uri="{FF2B5EF4-FFF2-40B4-BE49-F238E27FC236}">
              <a16:creationId xmlns:a16="http://schemas.microsoft.com/office/drawing/2014/main" id="{5DD5E32C-8ED7-41A3-AC66-1A241F902A6A}"/>
            </a:ext>
          </a:extLst>
        </xdr:cNvPr>
        <xdr:cNvSpPr/>
      </xdr:nvSpPr>
      <xdr:spPr>
        <a:xfrm>
          <a:off x="20383500" y="182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131718</xdr:rowOff>
    </xdr:from>
    <xdr:to>
      <xdr:col>111</xdr:col>
      <xdr:colOff>177800</xdr:colOff>
      <xdr:row>106</xdr:row>
      <xdr:rowOff>131718</xdr:rowOff>
    </xdr:to>
    <xdr:cxnSp macro="">
      <xdr:nvCxnSpPr>
        <xdr:cNvPr id="940" name="直線コネクタ 939">
          <a:extLst>
            <a:ext uri="{FF2B5EF4-FFF2-40B4-BE49-F238E27FC236}">
              <a16:creationId xmlns:a16="http://schemas.microsoft.com/office/drawing/2014/main" id="{196A5048-E432-40C4-8716-FBABD9A230DA}"/>
            </a:ext>
          </a:extLst>
        </xdr:cNvPr>
        <xdr:cNvCxnSpPr/>
      </xdr:nvCxnSpPr>
      <xdr:spPr>
        <a:xfrm>
          <a:off x="20434300" y="183054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84182</xdr:rowOff>
    </xdr:from>
    <xdr:to>
      <xdr:col>102</xdr:col>
      <xdr:colOff>165100</xdr:colOff>
      <xdr:row>107</xdr:row>
      <xdr:rowOff>14332</xdr:rowOff>
    </xdr:to>
    <xdr:sp macro="" textlink="">
      <xdr:nvSpPr>
        <xdr:cNvPr id="941" name="楕円 940">
          <a:extLst>
            <a:ext uri="{FF2B5EF4-FFF2-40B4-BE49-F238E27FC236}">
              <a16:creationId xmlns:a16="http://schemas.microsoft.com/office/drawing/2014/main" id="{37831622-17DE-403B-B1D7-C773BCF852BA}"/>
            </a:ext>
          </a:extLst>
        </xdr:cNvPr>
        <xdr:cNvSpPr/>
      </xdr:nvSpPr>
      <xdr:spPr>
        <a:xfrm>
          <a:off x="194945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131718</xdr:rowOff>
    </xdr:from>
    <xdr:to>
      <xdr:col>107</xdr:col>
      <xdr:colOff>50800</xdr:colOff>
      <xdr:row>106</xdr:row>
      <xdr:rowOff>134982</xdr:rowOff>
    </xdr:to>
    <xdr:cxnSp macro="">
      <xdr:nvCxnSpPr>
        <xdr:cNvPr id="942" name="直線コネクタ 941">
          <a:extLst>
            <a:ext uri="{FF2B5EF4-FFF2-40B4-BE49-F238E27FC236}">
              <a16:creationId xmlns:a16="http://schemas.microsoft.com/office/drawing/2014/main" id="{44AA8306-8CEE-4794-AF27-82FEC279F686}"/>
            </a:ext>
          </a:extLst>
        </xdr:cNvPr>
        <xdr:cNvCxnSpPr/>
      </xdr:nvCxnSpPr>
      <xdr:spPr>
        <a:xfrm flipV="1">
          <a:off x="19545300" y="18305418"/>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87449</xdr:rowOff>
    </xdr:from>
    <xdr:to>
      <xdr:col>98</xdr:col>
      <xdr:colOff>38100</xdr:colOff>
      <xdr:row>107</xdr:row>
      <xdr:rowOff>17599</xdr:rowOff>
    </xdr:to>
    <xdr:sp macro="" textlink="">
      <xdr:nvSpPr>
        <xdr:cNvPr id="943" name="楕円 942">
          <a:extLst>
            <a:ext uri="{FF2B5EF4-FFF2-40B4-BE49-F238E27FC236}">
              <a16:creationId xmlns:a16="http://schemas.microsoft.com/office/drawing/2014/main" id="{A8096548-54A5-43E6-B2BB-2F77A68A81EE}"/>
            </a:ext>
          </a:extLst>
        </xdr:cNvPr>
        <xdr:cNvSpPr/>
      </xdr:nvSpPr>
      <xdr:spPr>
        <a:xfrm>
          <a:off x="18605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134982</xdr:rowOff>
    </xdr:from>
    <xdr:to>
      <xdr:col>102</xdr:col>
      <xdr:colOff>114300</xdr:colOff>
      <xdr:row>106</xdr:row>
      <xdr:rowOff>138249</xdr:rowOff>
    </xdr:to>
    <xdr:cxnSp macro="">
      <xdr:nvCxnSpPr>
        <xdr:cNvPr id="944" name="直線コネクタ 943">
          <a:extLst>
            <a:ext uri="{FF2B5EF4-FFF2-40B4-BE49-F238E27FC236}">
              <a16:creationId xmlns:a16="http://schemas.microsoft.com/office/drawing/2014/main" id="{12BE5CA7-3763-45D0-B60D-BDFE72A13F94}"/>
            </a:ext>
          </a:extLst>
        </xdr:cNvPr>
        <xdr:cNvCxnSpPr/>
      </xdr:nvCxnSpPr>
      <xdr:spPr>
        <a:xfrm flipV="1">
          <a:off x="18656300" y="1830868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21789</xdr:rowOff>
    </xdr:from>
    <xdr:ext cx="469744" cy="259045"/>
    <xdr:sp macro="" textlink="">
      <xdr:nvSpPr>
        <xdr:cNvPr id="945" name="n_1aveValue【公民館】&#10;一人当たり面積">
          <a:extLst>
            <a:ext uri="{FF2B5EF4-FFF2-40B4-BE49-F238E27FC236}">
              <a16:creationId xmlns:a16="http://schemas.microsoft.com/office/drawing/2014/main" id="{9F80940F-1A32-4D27-BAEA-055BE80A0DD6}"/>
            </a:ext>
          </a:extLst>
        </xdr:cNvPr>
        <xdr:cNvSpPr txBox="1"/>
      </xdr:nvSpPr>
      <xdr:spPr>
        <a:xfrm>
          <a:off x="21075727" y="1836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15257</xdr:rowOff>
    </xdr:from>
    <xdr:ext cx="469744" cy="259045"/>
    <xdr:sp macro="" textlink="">
      <xdr:nvSpPr>
        <xdr:cNvPr id="946" name="n_2aveValue【公民館】&#10;一人当たり面積">
          <a:extLst>
            <a:ext uri="{FF2B5EF4-FFF2-40B4-BE49-F238E27FC236}">
              <a16:creationId xmlns:a16="http://schemas.microsoft.com/office/drawing/2014/main" id="{65FF7424-C594-44CA-B2FD-489AA7D4A247}"/>
            </a:ext>
          </a:extLst>
        </xdr:cNvPr>
        <xdr:cNvSpPr txBox="1"/>
      </xdr:nvSpPr>
      <xdr:spPr>
        <a:xfrm>
          <a:off x="20199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28320</xdr:rowOff>
    </xdr:from>
    <xdr:ext cx="469744" cy="259045"/>
    <xdr:sp macro="" textlink="">
      <xdr:nvSpPr>
        <xdr:cNvPr id="947" name="n_3aveValue【公民館】&#10;一人当たり面積">
          <a:extLst>
            <a:ext uri="{FF2B5EF4-FFF2-40B4-BE49-F238E27FC236}">
              <a16:creationId xmlns:a16="http://schemas.microsoft.com/office/drawing/2014/main" id="{27EA1714-A3AA-4647-9BEF-2399F3FB1BF3}"/>
            </a:ext>
          </a:extLst>
        </xdr:cNvPr>
        <xdr:cNvSpPr txBox="1"/>
      </xdr:nvSpPr>
      <xdr:spPr>
        <a:xfrm>
          <a:off x="19310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28320</xdr:rowOff>
    </xdr:from>
    <xdr:ext cx="469744" cy="259045"/>
    <xdr:sp macro="" textlink="">
      <xdr:nvSpPr>
        <xdr:cNvPr id="948" name="n_4aveValue【公民館】&#10;一人当たり面積">
          <a:extLst>
            <a:ext uri="{FF2B5EF4-FFF2-40B4-BE49-F238E27FC236}">
              <a16:creationId xmlns:a16="http://schemas.microsoft.com/office/drawing/2014/main" id="{337806B7-D751-43F0-A961-32FD0DB7B6B9}"/>
            </a:ext>
          </a:extLst>
        </xdr:cNvPr>
        <xdr:cNvSpPr txBox="1"/>
      </xdr:nvSpPr>
      <xdr:spPr>
        <a:xfrm>
          <a:off x="18421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27595</xdr:rowOff>
    </xdr:from>
    <xdr:ext cx="469744" cy="259045"/>
    <xdr:sp macro="" textlink="">
      <xdr:nvSpPr>
        <xdr:cNvPr id="949" name="n_1mainValue【公民館】&#10;一人当たり面積">
          <a:extLst>
            <a:ext uri="{FF2B5EF4-FFF2-40B4-BE49-F238E27FC236}">
              <a16:creationId xmlns:a16="http://schemas.microsoft.com/office/drawing/2014/main" id="{8A44A51C-5EF7-4156-A521-F70FC1143EA0}"/>
            </a:ext>
          </a:extLst>
        </xdr:cNvPr>
        <xdr:cNvSpPr txBox="1"/>
      </xdr:nvSpPr>
      <xdr:spPr>
        <a:xfrm>
          <a:off x="21075727" y="1802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27595</xdr:rowOff>
    </xdr:from>
    <xdr:ext cx="469744" cy="259045"/>
    <xdr:sp macro="" textlink="">
      <xdr:nvSpPr>
        <xdr:cNvPr id="950" name="n_2mainValue【公民館】&#10;一人当たり面積">
          <a:extLst>
            <a:ext uri="{FF2B5EF4-FFF2-40B4-BE49-F238E27FC236}">
              <a16:creationId xmlns:a16="http://schemas.microsoft.com/office/drawing/2014/main" id="{C4145453-B791-41D1-8E67-591408BBB4E8}"/>
            </a:ext>
          </a:extLst>
        </xdr:cNvPr>
        <xdr:cNvSpPr txBox="1"/>
      </xdr:nvSpPr>
      <xdr:spPr>
        <a:xfrm>
          <a:off x="20199427" y="1802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30859</xdr:rowOff>
    </xdr:from>
    <xdr:ext cx="469744" cy="259045"/>
    <xdr:sp macro="" textlink="">
      <xdr:nvSpPr>
        <xdr:cNvPr id="951" name="n_3mainValue【公民館】&#10;一人当たり面積">
          <a:extLst>
            <a:ext uri="{FF2B5EF4-FFF2-40B4-BE49-F238E27FC236}">
              <a16:creationId xmlns:a16="http://schemas.microsoft.com/office/drawing/2014/main" id="{4710DA4A-2DA0-4DB0-96FA-8CC04DA39BFE}"/>
            </a:ext>
          </a:extLst>
        </xdr:cNvPr>
        <xdr:cNvSpPr txBox="1"/>
      </xdr:nvSpPr>
      <xdr:spPr>
        <a:xfrm>
          <a:off x="19310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34126</xdr:rowOff>
    </xdr:from>
    <xdr:ext cx="469744" cy="259045"/>
    <xdr:sp macro="" textlink="">
      <xdr:nvSpPr>
        <xdr:cNvPr id="952" name="n_4mainValue【公民館】&#10;一人当たり面積">
          <a:extLst>
            <a:ext uri="{FF2B5EF4-FFF2-40B4-BE49-F238E27FC236}">
              <a16:creationId xmlns:a16="http://schemas.microsoft.com/office/drawing/2014/main" id="{809359B7-3085-4320-9434-E82399D1EBAA}"/>
            </a:ext>
          </a:extLst>
        </xdr:cNvPr>
        <xdr:cNvSpPr txBox="1"/>
      </xdr:nvSpPr>
      <xdr:spPr>
        <a:xfrm>
          <a:off x="184214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3" name="正方形/長方形 952">
          <a:extLst>
            <a:ext uri="{FF2B5EF4-FFF2-40B4-BE49-F238E27FC236}">
              <a16:creationId xmlns:a16="http://schemas.microsoft.com/office/drawing/2014/main" id="{71E86CC4-41DA-44E0-BC98-97BCB9A4789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4" name="正方形/長方形 953">
          <a:extLst>
            <a:ext uri="{FF2B5EF4-FFF2-40B4-BE49-F238E27FC236}">
              <a16:creationId xmlns:a16="http://schemas.microsoft.com/office/drawing/2014/main" id="{0FE7BE90-8042-4B9D-BDCD-A27337FA1FF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5" name="テキスト ボックス 954">
          <a:extLst>
            <a:ext uri="{FF2B5EF4-FFF2-40B4-BE49-F238E27FC236}">
              <a16:creationId xmlns:a16="http://schemas.microsoft.com/office/drawing/2014/main" id="{666AD016-0DAA-4229-BDA4-FFCEF8808DF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ほとんどの類型において、有形固定資産減価償却率は類似団体平均を上回っているものの、</a:t>
          </a:r>
          <a:r>
            <a:rPr lang="ja-JP" altLang="ja-JP" sz="1100">
              <a:solidFill>
                <a:schemeClr val="dk1"/>
              </a:solidFill>
              <a:effectLst/>
              <a:latin typeface="+mn-lt"/>
              <a:ea typeface="+mn-ea"/>
              <a:cs typeface="+mn-cs"/>
            </a:rPr>
            <a:t>公民館については、類似団体平均と近似値となっている。これは、</a:t>
          </a:r>
          <a:r>
            <a:rPr lang="en-US" altLang="ja-JP" sz="1100">
              <a:solidFill>
                <a:schemeClr val="dk1"/>
              </a:solidFill>
              <a:effectLst/>
              <a:latin typeface="+mn-lt"/>
              <a:ea typeface="+mn-ea"/>
              <a:cs typeface="+mn-cs"/>
            </a:rPr>
            <a:t>1,980</a:t>
          </a:r>
          <a:r>
            <a:rPr lang="ja-JP" altLang="ja-JP" sz="1100">
              <a:solidFill>
                <a:schemeClr val="dk1"/>
              </a:solidFill>
              <a:effectLst/>
              <a:latin typeface="+mn-lt"/>
              <a:ea typeface="+mn-ea"/>
              <a:cs typeface="+mn-cs"/>
            </a:rPr>
            <a:t>年代に多くの公民館が建設されており、１１施設中９施設が老朽化比率６０％以上となっているためである。ただし、いずれの公民館についても耐震改修を完了しており、適切に日々の修繕を行っているため、使用する上での問題はない。</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A5D3B67-8058-434B-8DC3-BF0BCA07171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1AA545A-2DE6-4373-9D49-434A3061C86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FABD69B-781B-4623-9022-7B115FECFBB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70B9637-8D9F-4B78-88E2-F38201F2021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5E3DD60-A9EC-4C15-94DB-317CCB65255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265D45F-4B70-4103-B568-C6BE3C14E0B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AC15966-5164-4B5A-91EF-B7167D13322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49C3B85-854A-492C-A939-4F15659F68E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00BDAF5-955C-4982-B334-D01D73493F4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8CB1B52-5B02-45B0-B631-FC40AB8DEDA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29,016
28,227
13.91
18,696,580
17,368,765
986,613
8,057,777
6,199,625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A6B2584-F4D7-42A6-BD25-D558DF60812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2FF2F5C-1210-4B6F-AE56-AC769B5C716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4A5A2F0-6F03-45F8-A4F5-397590E410E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BCFBCCC-5C2B-4C85-A8BE-DFF026C08C2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C6BD904-FF9F-4206-98A3-CA42B54A96B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E6EF64E-41C9-4C96-A845-4863A26B05E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A720FA6-2426-4C6D-9F32-F7BDC235498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997CE40-C9E1-4164-B400-3B95DC2BF69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A878329-6723-43F7-A407-C77CD57C207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4625A06-BD8E-4FBB-A87D-CF57F41FC84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27DB5F4-42A3-422E-B9F0-ED016194964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85217B9-0AD8-46E7-ADE5-58C2406D5CE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28EEB20-9713-4A71-A9F3-89B2775262B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BE50513-599A-4E3D-B3DB-06A7328A680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30B781C-11B4-481E-8033-C7EFFD63664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6F8D09D-A4AD-4070-B91D-9D306B62404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0731180-D108-4BDE-A3BE-984293C5A8C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98A0087-4AB7-4C0C-8AD4-D83F5FDC0E4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335B1B7-4648-48E2-8C40-959A3E51813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F88C81F-CD7B-4DDC-9C08-61F9705AFB15}"/>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6A3DCFE-1E4A-4A38-8367-3FD86EFB85F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B7A2FB5-691C-4A53-A899-515255A94BC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C92A49F-585B-4D32-95DC-03FE30CC222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62496BE-E874-46E1-A013-498D5BF6AFD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8CAEF8F-0957-44DC-A9BA-2D59769AE94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DB2B313-51CF-4552-9697-DADC765D437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D2641AD-8DD2-467D-98C4-999E20FC00F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FA07F6F-75CA-4098-A3D5-C0EFE755F0E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3C83D4B-FD2D-4451-9670-ADACC4EE8E3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A3FE1E7-128B-4638-A3F1-4C4F69698D3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86D9404-4A99-42A6-84C1-2FD3695D68B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BD71420-3A0F-43B3-9B01-A679CCD3764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4BF44D15-A176-4120-A500-405AF43E5E7A}"/>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80156D6B-CF9C-4090-A6A3-FB64E5DBD004}"/>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D9A3C232-4E25-4AA2-8753-CDF6C28FD71F}"/>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AFBBE23F-18AD-4492-8247-B928724F9FD7}"/>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DCB93BBA-2CA1-4089-8304-3FF19C14354C}"/>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722FE307-157F-444F-BD4E-5BC07733FAD8}"/>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97EEF4D6-C658-4D5F-AB83-0F56A832439F}"/>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94CB71E7-366D-48EE-934E-EF3DDC001FD5}"/>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FAC8F5A9-FD77-4E3D-B12F-3D430878DB72}"/>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D9EEABBF-58C6-4D46-8C02-956E10483528}"/>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B2786373-408A-40A2-A6C3-32D1D941F5D9}"/>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C7F67578-4B69-4225-A4F5-C41BF4B29774}"/>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16F0A2E4-2B9E-4742-87FB-7B5A60FF059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CE9F5F64-0B17-4F0E-B13C-C34A92E95F1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84365</xdr:rowOff>
    </xdr:to>
    <xdr:cxnSp macro="">
      <xdr:nvCxnSpPr>
        <xdr:cNvPr id="58" name="直線コネクタ 57">
          <a:extLst>
            <a:ext uri="{FF2B5EF4-FFF2-40B4-BE49-F238E27FC236}">
              <a16:creationId xmlns:a16="http://schemas.microsoft.com/office/drawing/2014/main" id="{59E48AFF-0C6D-4291-AA32-86EBFD339360}"/>
            </a:ext>
          </a:extLst>
        </xdr:cNvPr>
        <xdr:cNvCxnSpPr/>
      </xdr:nvCxnSpPr>
      <xdr:spPr>
        <a:xfrm flipV="1">
          <a:off x="4634865" y="5660572"/>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a:extLst>
            <a:ext uri="{FF2B5EF4-FFF2-40B4-BE49-F238E27FC236}">
              <a16:creationId xmlns:a16="http://schemas.microsoft.com/office/drawing/2014/main" id="{8C63CD04-3A97-4582-96D7-8AE91888DC7A}"/>
            </a:ext>
          </a:extLst>
        </xdr:cNvPr>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a:extLst>
            <a:ext uri="{FF2B5EF4-FFF2-40B4-BE49-F238E27FC236}">
              <a16:creationId xmlns:a16="http://schemas.microsoft.com/office/drawing/2014/main" id="{80691F41-9177-4DBF-95AB-095308B4972F}"/>
            </a:ext>
          </a:extLst>
        </xdr:cNvPr>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7E21F1E3-C37F-477F-ABB0-3FE8F6695A4F}"/>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F9E6398C-40AA-40DC-8B1B-BD472919B4F8}"/>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59344</xdr:rowOff>
    </xdr:from>
    <xdr:ext cx="405111" cy="259045"/>
    <xdr:sp macro="" textlink="">
      <xdr:nvSpPr>
        <xdr:cNvPr id="63" name="【図書館】&#10;有形固定資産減価償却率平均値テキスト">
          <a:extLst>
            <a:ext uri="{FF2B5EF4-FFF2-40B4-BE49-F238E27FC236}">
              <a16:creationId xmlns:a16="http://schemas.microsoft.com/office/drawing/2014/main" id="{2D33E8AE-C87B-40A4-9CA5-92E22C751DEB}"/>
            </a:ext>
          </a:extLst>
        </xdr:cNvPr>
        <xdr:cNvSpPr txBox="1"/>
      </xdr:nvSpPr>
      <xdr:spPr>
        <a:xfrm>
          <a:off x="4673600" y="64029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80917</xdr:rowOff>
    </xdr:from>
    <xdr:to>
      <xdr:col>24</xdr:col>
      <xdr:colOff>114300</xdr:colOff>
      <xdr:row>38</xdr:row>
      <xdr:rowOff>11068</xdr:rowOff>
    </xdr:to>
    <xdr:sp macro="" textlink="">
      <xdr:nvSpPr>
        <xdr:cNvPr id="64" name="フローチャート: 判断 63">
          <a:extLst>
            <a:ext uri="{FF2B5EF4-FFF2-40B4-BE49-F238E27FC236}">
              <a16:creationId xmlns:a16="http://schemas.microsoft.com/office/drawing/2014/main" id="{AC88432F-22E6-48D0-BC78-2C86DE844567}"/>
            </a:ext>
          </a:extLst>
        </xdr:cNvPr>
        <xdr:cNvSpPr/>
      </xdr:nvSpPr>
      <xdr:spPr>
        <a:xfrm>
          <a:off x="45847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41728</xdr:rowOff>
    </xdr:from>
    <xdr:to>
      <xdr:col>20</xdr:col>
      <xdr:colOff>38100</xdr:colOff>
      <xdr:row>37</xdr:row>
      <xdr:rowOff>143328</xdr:rowOff>
    </xdr:to>
    <xdr:sp macro="" textlink="">
      <xdr:nvSpPr>
        <xdr:cNvPr id="65" name="フローチャート: 判断 64">
          <a:extLst>
            <a:ext uri="{FF2B5EF4-FFF2-40B4-BE49-F238E27FC236}">
              <a16:creationId xmlns:a16="http://schemas.microsoft.com/office/drawing/2014/main" id="{AE149B72-0B23-4853-B9A3-B8907B07B821}"/>
            </a:ext>
          </a:extLst>
        </xdr:cNvPr>
        <xdr:cNvSpPr/>
      </xdr:nvSpPr>
      <xdr:spPr>
        <a:xfrm>
          <a:off x="3746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a:extLst>
            <a:ext uri="{FF2B5EF4-FFF2-40B4-BE49-F238E27FC236}">
              <a16:creationId xmlns:a16="http://schemas.microsoft.com/office/drawing/2014/main" id="{31308F6D-EBC9-4AA4-9B06-0AF7684B1001}"/>
            </a:ext>
          </a:extLst>
        </xdr:cNvPr>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9072</xdr:rowOff>
    </xdr:from>
    <xdr:to>
      <xdr:col>10</xdr:col>
      <xdr:colOff>165100</xdr:colOff>
      <xdr:row>37</xdr:row>
      <xdr:rowOff>110672</xdr:rowOff>
    </xdr:to>
    <xdr:sp macro="" textlink="">
      <xdr:nvSpPr>
        <xdr:cNvPr id="67" name="フローチャート: 判断 66">
          <a:extLst>
            <a:ext uri="{FF2B5EF4-FFF2-40B4-BE49-F238E27FC236}">
              <a16:creationId xmlns:a16="http://schemas.microsoft.com/office/drawing/2014/main" id="{AD619F47-4B3D-4796-850E-0F66DFA958B4}"/>
            </a:ext>
          </a:extLst>
        </xdr:cNvPr>
        <xdr:cNvSpPr/>
      </xdr:nvSpPr>
      <xdr:spPr>
        <a:xfrm>
          <a:off x="1968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a:extLst>
            <a:ext uri="{FF2B5EF4-FFF2-40B4-BE49-F238E27FC236}">
              <a16:creationId xmlns:a16="http://schemas.microsoft.com/office/drawing/2014/main" id="{4B51EAEF-D956-46FA-A6E0-54DEF0F394C3}"/>
            </a:ext>
          </a:extLst>
        </xdr:cNvPr>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355E0D6-8272-44C8-A998-33AC82CB406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1AC4DEA-81F7-4527-A5C3-568B6270B1A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F0E2833-D794-4B17-879A-B971160ED84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6705C23-9F99-4875-9412-7BC80946CE9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2A8BB555-81B7-4BF8-8106-1E5713EDA53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164193</xdr:rowOff>
    </xdr:from>
    <xdr:to>
      <xdr:col>24</xdr:col>
      <xdr:colOff>114300</xdr:colOff>
      <xdr:row>36</xdr:row>
      <xdr:rowOff>94343</xdr:rowOff>
    </xdr:to>
    <xdr:sp macro="" textlink="">
      <xdr:nvSpPr>
        <xdr:cNvPr id="74" name="楕円 73">
          <a:extLst>
            <a:ext uri="{FF2B5EF4-FFF2-40B4-BE49-F238E27FC236}">
              <a16:creationId xmlns:a16="http://schemas.microsoft.com/office/drawing/2014/main" id="{574EE49E-7599-4A8F-87C5-101340E577E3}"/>
            </a:ext>
          </a:extLst>
        </xdr:cNvPr>
        <xdr:cNvSpPr/>
      </xdr:nvSpPr>
      <xdr:spPr>
        <a:xfrm>
          <a:off x="45847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15620</xdr:rowOff>
    </xdr:from>
    <xdr:ext cx="405111" cy="259045"/>
    <xdr:sp macro="" textlink="">
      <xdr:nvSpPr>
        <xdr:cNvPr id="75" name="【図書館】&#10;有形固定資産減価償却率該当値テキスト">
          <a:extLst>
            <a:ext uri="{FF2B5EF4-FFF2-40B4-BE49-F238E27FC236}">
              <a16:creationId xmlns:a16="http://schemas.microsoft.com/office/drawing/2014/main" id="{665AAC70-B362-4ACB-8342-246C8FB2838A}"/>
            </a:ext>
          </a:extLst>
        </xdr:cNvPr>
        <xdr:cNvSpPr txBox="1"/>
      </xdr:nvSpPr>
      <xdr:spPr>
        <a:xfrm>
          <a:off x="4673600" y="601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131536</xdr:rowOff>
    </xdr:from>
    <xdr:to>
      <xdr:col>20</xdr:col>
      <xdr:colOff>38100</xdr:colOff>
      <xdr:row>36</xdr:row>
      <xdr:rowOff>61686</xdr:rowOff>
    </xdr:to>
    <xdr:sp macro="" textlink="">
      <xdr:nvSpPr>
        <xdr:cNvPr id="76" name="楕円 75">
          <a:extLst>
            <a:ext uri="{FF2B5EF4-FFF2-40B4-BE49-F238E27FC236}">
              <a16:creationId xmlns:a16="http://schemas.microsoft.com/office/drawing/2014/main" id="{D3CE5A75-192E-45E0-98CE-8E52F4526A1E}"/>
            </a:ext>
          </a:extLst>
        </xdr:cNvPr>
        <xdr:cNvSpPr/>
      </xdr:nvSpPr>
      <xdr:spPr>
        <a:xfrm>
          <a:off x="3746500" y="6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10886</xdr:rowOff>
    </xdr:from>
    <xdr:to>
      <xdr:col>24</xdr:col>
      <xdr:colOff>63500</xdr:colOff>
      <xdr:row>36</xdr:row>
      <xdr:rowOff>43543</xdr:rowOff>
    </xdr:to>
    <xdr:cxnSp macro="">
      <xdr:nvCxnSpPr>
        <xdr:cNvPr id="77" name="直線コネクタ 76">
          <a:extLst>
            <a:ext uri="{FF2B5EF4-FFF2-40B4-BE49-F238E27FC236}">
              <a16:creationId xmlns:a16="http://schemas.microsoft.com/office/drawing/2014/main" id="{7C3F72E4-1435-4254-BD97-B453C12E10EB}"/>
            </a:ext>
          </a:extLst>
        </xdr:cNvPr>
        <xdr:cNvCxnSpPr/>
      </xdr:nvCxnSpPr>
      <xdr:spPr>
        <a:xfrm>
          <a:off x="3797300" y="61830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98878</xdr:rowOff>
    </xdr:from>
    <xdr:to>
      <xdr:col>15</xdr:col>
      <xdr:colOff>101600</xdr:colOff>
      <xdr:row>36</xdr:row>
      <xdr:rowOff>29028</xdr:rowOff>
    </xdr:to>
    <xdr:sp macro="" textlink="">
      <xdr:nvSpPr>
        <xdr:cNvPr id="78" name="楕円 77">
          <a:extLst>
            <a:ext uri="{FF2B5EF4-FFF2-40B4-BE49-F238E27FC236}">
              <a16:creationId xmlns:a16="http://schemas.microsoft.com/office/drawing/2014/main" id="{D8AC27D8-0AA4-4BBD-9BCA-5E58CAA924C7}"/>
            </a:ext>
          </a:extLst>
        </xdr:cNvPr>
        <xdr:cNvSpPr/>
      </xdr:nvSpPr>
      <xdr:spPr>
        <a:xfrm>
          <a:off x="2857500" y="609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149678</xdr:rowOff>
    </xdr:from>
    <xdr:to>
      <xdr:col>19</xdr:col>
      <xdr:colOff>177800</xdr:colOff>
      <xdr:row>36</xdr:row>
      <xdr:rowOff>10886</xdr:rowOff>
    </xdr:to>
    <xdr:cxnSp macro="">
      <xdr:nvCxnSpPr>
        <xdr:cNvPr id="79" name="直線コネクタ 78">
          <a:extLst>
            <a:ext uri="{FF2B5EF4-FFF2-40B4-BE49-F238E27FC236}">
              <a16:creationId xmlns:a16="http://schemas.microsoft.com/office/drawing/2014/main" id="{25882CB2-E804-4330-B351-3338DF863243}"/>
            </a:ext>
          </a:extLst>
        </xdr:cNvPr>
        <xdr:cNvCxnSpPr/>
      </xdr:nvCxnSpPr>
      <xdr:spPr>
        <a:xfrm>
          <a:off x="2908300" y="61504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66222</xdr:rowOff>
    </xdr:from>
    <xdr:to>
      <xdr:col>10</xdr:col>
      <xdr:colOff>165100</xdr:colOff>
      <xdr:row>35</xdr:row>
      <xdr:rowOff>167822</xdr:rowOff>
    </xdr:to>
    <xdr:sp macro="" textlink="">
      <xdr:nvSpPr>
        <xdr:cNvPr id="80" name="楕円 79">
          <a:extLst>
            <a:ext uri="{FF2B5EF4-FFF2-40B4-BE49-F238E27FC236}">
              <a16:creationId xmlns:a16="http://schemas.microsoft.com/office/drawing/2014/main" id="{7ACB2243-1BFD-499B-BA96-3DD56C59038A}"/>
            </a:ext>
          </a:extLst>
        </xdr:cNvPr>
        <xdr:cNvSpPr/>
      </xdr:nvSpPr>
      <xdr:spPr>
        <a:xfrm>
          <a:off x="19685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117022</xdr:rowOff>
    </xdr:from>
    <xdr:to>
      <xdr:col>15</xdr:col>
      <xdr:colOff>50800</xdr:colOff>
      <xdr:row>35</xdr:row>
      <xdr:rowOff>149678</xdr:rowOff>
    </xdr:to>
    <xdr:cxnSp macro="">
      <xdr:nvCxnSpPr>
        <xdr:cNvPr id="81" name="直線コネクタ 80">
          <a:extLst>
            <a:ext uri="{FF2B5EF4-FFF2-40B4-BE49-F238E27FC236}">
              <a16:creationId xmlns:a16="http://schemas.microsoft.com/office/drawing/2014/main" id="{408963DF-88C6-46FD-9F0C-D7D392F02545}"/>
            </a:ext>
          </a:extLst>
        </xdr:cNvPr>
        <xdr:cNvCxnSpPr/>
      </xdr:nvCxnSpPr>
      <xdr:spPr>
        <a:xfrm>
          <a:off x="2019300" y="61177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33564</xdr:rowOff>
    </xdr:from>
    <xdr:to>
      <xdr:col>6</xdr:col>
      <xdr:colOff>38100</xdr:colOff>
      <xdr:row>35</xdr:row>
      <xdr:rowOff>135164</xdr:rowOff>
    </xdr:to>
    <xdr:sp macro="" textlink="">
      <xdr:nvSpPr>
        <xdr:cNvPr id="82" name="楕円 81">
          <a:extLst>
            <a:ext uri="{FF2B5EF4-FFF2-40B4-BE49-F238E27FC236}">
              <a16:creationId xmlns:a16="http://schemas.microsoft.com/office/drawing/2014/main" id="{F217227F-5415-482F-BE50-4EF7E70B997D}"/>
            </a:ext>
          </a:extLst>
        </xdr:cNvPr>
        <xdr:cNvSpPr/>
      </xdr:nvSpPr>
      <xdr:spPr>
        <a:xfrm>
          <a:off x="1079500" y="603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84364</xdr:rowOff>
    </xdr:from>
    <xdr:to>
      <xdr:col>10</xdr:col>
      <xdr:colOff>114300</xdr:colOff>
      <xdr:row>35</xdr:row>
      <xdr:rowOff>117022</xdr:rowOff>
    </xdr:to>
    <xdr:cxnSp macro="">
      <xdr:nvCxnSpPr>
        <xdr:cNvPr id="83" name="直線コネクタ 82">
          <a:extLst>
            <a:ext uri="{FF2B5EF4-FFF2-40B4-BE49-F238E27FC236}">
              <a16:creationId xmlns:a16="http://schemas.microsoft.com/office/drawing/2014/main" id="{DAE1B86B-FE77-4B0A-AAB1-30C795F05F7D}"/>
            </a:ext>
          </a:extLst>
        </xdr:cNvPr>
        <xdr:cNvCxnSpPr/>
      </xdr:nvCxnSpPr>
      <xdr:spPr>
        <a:xfrm>
          <a:off x="1130300" y="60851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134455</xdr:rowOff>
    </xdr:from>
    <xdr:ext cx="405111" cy="259045"/>
    <xdr:sp macro="" textlink="">
      <xdr:nvSpPr>
        <xdr:cNvPr id="84" name="n_1aveValue【図書館】&#10;有形固定資産減価償却率">
          <a:extLst>
            <a:ext uri="{FF2B5EF4-FFF2-40B4-BE49-F238E27FC236}">
              <a16:creationId xmlns:a16="http://schemas.microsoft.com/office/drawing/2014/main" id="{AA50D5F4-2A0C-4162-9FD9-D1E0F48499C5}"/>
            </a:ext>
          </a:extLst>
        </xdr:cNvPr>
        <xdr:cNvSpPr txBox="1"/>
      </xdr:nvSpPr>
      <xdr:spPr>
        <a:xfrm>
          <a:off x="3582044"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108330</xdr:rowOff>
    </xdr:from>
    <xdr:ext cx="405111" cy="259045"/>
    <xdr:sp macro="" textlink="">
      <xdr:nvSpPr>
        <xdr:cNvPr id="85" name="n_2aveValue【図書館】&#10;有形固定資産減価償却率">
          <a:extLst>
            <a:ext uri="{FF2B5EF4-FFF2-40B4-BE49-F238E27FC236}">
              <a16:creationId xmlns:a16="http://schemas.microsoft.com/office/drawing/2014/main" id="{9178D924-2596-4953-A7F0-1659C2526A0B}"/>
            </a:ext>
          </a:extLst>
        </xdr:cNvPr>
        <xdr:cNvSpPr txBox="1"/>
      </xdr:nvSpPr>
      <xdr:spPr>
        <a:xfrm>
          <a:off x="27057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101799</xdr:rowOff>
    </xdr:from>
    <xdr:ext cx="405111" cy="259045"/>
    <xdr:sp macro="" textlink="">
      <xdr:nvSpPr>
        <xdr:cNvPr id="86" name="n_3aveValue【図書館】&#10;有形固定資産減価償却率">
          <a:extLst>
            <a:ext uri="{FF2B5EF4-FFF2-40B4-BE49-F238E27FC236}">
              <a16:creationId xmlns:a16="http://schemas.microsoft.com/office/drawing/2014/main" id="{80DA500B-4650-400F-AEF1-DDC58541750E}"/>
            </a:ext>
          </a:extLst>
        </xdr:cNvPr>
        <xdr:cNvSpPr txBox="1"/>
      </xdr:nvSpPr>
      <xdr:spPr>
        <a:xfrm>
          <a:off x="1816744" y="644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72407</xdr:rowOff>
    </xdr:from>
    <xdr:ext cx="405111" cy="259045"/>
    <xdr:sp macro="" textlink="">
      <xdr:nvSpPr>
        <xdr:cNvPr id="87" name="n_4aveValue【図書館】&#10;有形固定資産減価償却率">
          <a:extLst>
            <a:ext uri="{FF2B5EF4-FFF2-40B4-BE49-F238E27FC236}">
              <a16:creationId xmlns:a16="http://schemas.microsoft.com/office/drawing/2014/main" id="{6F729E2C-642D-4366-AF9D-6C1F97FB9418}"/>
            </a:ext>
          </a:extLst>
        </xdr:cNvPr>
        <xdr:cNvSpPr txBox="1"/>
      </xdr:nvSpPr>
      <xdr:spPr>
        <a:xfrm>
          <a:off x="927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78213</xdr:rowOff>
    </xdr:from>
    <xdr:ext cx="405111" cy="259045"/>
    <xdr:sp macro="" textlink="">
      <xdr:nvSpPr>
        <xdr:cNvPr id="88" name="n_1mainValue【図書館】&#10;有形固定資産減価償却率">
          <a:extLst>
            <a:ext uri="{FF2B5EF4-FFF2-40B4-BE49-F238E27FC236}">
              <a16:creationId xmlns:a16="http://schemas.microsoft.com/office/drawing/2014/main" id="{B161F54B-25E3-44FE-BC9A-AEB717C0B1DB}"/>
            </a:ext>
          </a:extLst>
        </xdr:cNvPr>
        <xdr:cNvSpPr txBox="1"/>
      </xdr:nvSpPr>
      <xdr:spPr>
        <a:xfrm>
          <a:off x="3582044" y="590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45555</xdr:rowOff>
    </xdr:from>
    <xdr:ext cx="405111" cy="259045"/>
    <xdr:sp macro="" textlink="">
      <xdr:nvSpPr>
        <xdr:cNvPr id="89" name="n_2mainValue【図書館】&#10;有形固定資産減価償却率">
          <a:extLst>
            <a:ext uri="{FF2B5EF4-FFF2-40B4-BE49-F238E27FC236}">
              <a16:creationId xmlns:a16="http://schemas.microsoft.com/office/drawing/2014/main" id="{FDE45527-039F-46C8-8256-A894E45CF7C2}"/>
            </a:ext>
          </a:extLst>
        </xdr:cNvPr>
        <xdr:cNvSpPr txBox="1"/>
      </xdr:nvSpPr>
      <xdr:spPr>
        <a:xfrm>
          <a:off x="2705744" y="587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12899</xdr:rowOff>
    </xdr:from>
    <xdr:ext cx="405111" cy="259045"/>
    <xdr:sp macro="" textlink="">
      <xdr:nvSpPr>
        <xdr:cNvPr id="90" name="n_3mainValue【図書館】&#10;有形固定資産減価償却率">
          <a:extLst>
            <a:ext uri="{FF2B5EF4-FFF2-40B4-BE49-F238E27FC236}">
              <a16:creationId xmlns:a16="http://schemas.microsoft.com/office/drawing/2014/main" id="{12D0B64F-F2BD-4186-A2EA-D429666AED84}"/>
            </a:ext>
          </a:extLst>
        </xdr:cNvPr>
        <xdr:cNvSpPr txBox="1"/>
      </xdr:nvSpPr>
      <xdr:spPr>
        <a:xfrm>
          <a:off x="1816744" y="584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151691</xdr:rowOff>
    </xdr:from>
    <xdr:ext cx="405111" cy="259045"/>
    <xdr:sp macro="" textlink="">
      <xdr:nvSpPr>
        <xdr:cNvPr id="91" name="n_4mainValue【図書館】&#10;有形固定資産減価償却率">
          <a:extLst>
            <a:ext uri="{FF2B5EF4-FFF2-40B4-BE49-F238E27FC236}">
              <a16:creationId xmlns:a16="http://schemas.microsoft.com/office/drawing/2014/main" id="{444273FE-A461-409E-9C65-52083E5FF173}"/>
            </a:ext>
          </a:extLst>
        </xdr:cNvPr>
        <xdr:cNvSpPr txBox="1"/>
      </xdr:nvSpPr>
      <xdr:spPr>
        <a:xfrm>
          <a:off x="927744" y="580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76650BEF-445D-4F39-8C41-3377DD8A6CD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A1EFA669-F514-4CA2-AA74-AD863A3CF69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CA569546-9EA1-4B45-AFB1-6A6423459CA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9072B64D-D237-4BE9-AC57-F27196A5A9F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251E6D9D-D14D-4A4D-A0CA-7C36F8EBA37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124C55ED-6703-4B1E-BD24-306E6D1E332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163C4386-7A17-4CA5-8FFF-0D18E931961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5ED01EFE-584F-4F3F-AFCA-FF89F337FD5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51EDAFBF-8075-4EEF-A2C7-D7DAC0B32AEA}"/>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3DEA6DD8-68B7-4D64-959E-44B466A8D9A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EA7D3AE0-0BBC-48D7-8C62-5EEEE5D19E28}"/>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ECCC15AD-3AE3-40DD-A4E5-015F1D65937B}"/>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524C36BD-1CB1-43C1-A917-6A2030EF78A5}"/>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FDC2F925-E338-4C22-901B-F107AB9F5B41}"/>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729175B9-EE64-4E91-86E9-92235FD0A9B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E1C9B09C-6BF5-42B7-A7E8-94EE7BBAC8EA}"/>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61CC72EE-1398-4A9A-91D9-52D96F28548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A10108D7-350E-42D1-85F3-A4206E05A1B8}"/>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1E80D2E5-A787-40B0-991B-44D4F41B91F1}"/>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1C8C0C44-F91D-44BA-BBEC-0DE51031DFD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FA5D000C-D1C4-4A75-8141-ACF2051CDC6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A36AA482-5473-4141-9088-3F171863AD7C}"/>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6811C729-458D-43C2-B330-F347CEE584A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95250</xdr:rowOff>
    </xdr:from>
    <xdr:to>
      <xdr:col>54</xdr:col>
      <xdr:colOff>189865</xdr:colOff>
      <xdr:row>41</xdr:row>
      <xdr:rowOff>160020</xdr:rowOff>
    </xdr:to>
    <xdr:cxnSp macro="">
      <xdr:nvCxnSpPr>
        <xdr:cNvPr id="115" name="直線コネクタ 114">
          <a:extLst>
            <a:ext uri="{FF2B5EF4-FFF2-40B4-BE49-F238E27FC236}">
              <a16:creationId xmlns:a16="http://schemas.microsoft.com/office/drawing/2014/main" id="{77296AB4-1C8C-46AA-B362-385B33CAFEC4}"/>
            </a:ext>
          </a:extLst>
        </xdr:cNvPr>
        <xdr:cNvCxnSpPr/>
      </xdr:nvCxnSpPr>
      <xdr:spPr>
        <a:xfrm flipV="1">
          <a:off x="10476865" y="592455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6" name="【図書館】&#10;一人当たり面積最小値テキスト">
          <a:extLst>
            <a:ext uri="{FF2B5EF4-FFF2-40B4-BE49-F238E27FC236}">
              <a16:creationId xmlns:a16="http://schemas.microsoft.com/office/drawing/2014/main" id="{CBD8869D-58CE-49B4-92CC-841EC17AD0BA}"/>
            </a:ext>
          </a:extLst>
        </xdr:cNvPr>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7" name="直線コネクタ 116">
          <a:extLst>
            <a:ext uri="{FF2B5EF4-FFF2-40B4-BE49-F238E27FC236}">
              <a16:creationId xmlns:a16="http://schemas.microsoft.com/office/drawing/2014/main" id="{CDFBCC9C-69D0-4C11-BF66-BB1E7E1C6726}"/>
            </a:ext>
          </a:extLst>
        </xdr:cNvPr>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41927</xdr:rowOff>
    </xdr:from>
    <xdr:ext cx="469744" cy="259045"/>
    <xdr:sp macro="" textlink="">
      <xdr:nvSpPr>
        <xdr:cNvPr id="118" name="【図書館】&#10;一人当たり面積最大値テキスト">
          <a:extLst>
            <a:ext uri="{FF2B5EF4-FFF2-40B4-BE49-F238E27FC236}">
              <a16:creationId xmlns:a16="http://schemas.microsoft.com/office/drawing/2014/main" id="{7C71453C-0883-4526-A2CB-66CB670705C7}"/>
            </a:ext>
          </a:extLst>
        </xdr:cNvPr>
        <xdr:cNvSpPr txBox="1"/>
      </xdr:nvSpPr>
      <xdr:spPr>
        <a:xfrm>
          <a:off x="10515600" y="569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95250</xdr:rowOff>
    </xdr:from>
    <xdr:to>
      <xdr:col>55</xdr:col>
      <xdr:colOff>88900</xdr:colOff>
      <xdr:row>34</xdr:row>
      <xdr:rowOff>95250</xdr:rowOff>
    </xdr:to>
    <xdr:cxnSp macro="">
      <xdr:nvCxnSpPr>
        <xdr:cNvPr id="119" name="直線コネクタ 118">
          <a:extLst>
            <a:ext uri="{FF2B5EF4-FFF2-40B4-BE49-F238E27FC236}">
              <a16:creationId xmlns:a16="http://schemas.microsoft.com/office/drawing/2014/main" id="{DA2AE318-7120-4603-A7FB-A2C88F211108}"/>
            </a:ext>
          </a:extLst>
        </xdr:cNvPr>
        <xdr:cNvCxnSpPr/>
      </xdr:nvCxnSpPr>
      <xdr:spPr>
        <a:xfrm>
          <a:off x="10388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64787</xdr:rowOff>
    </xdr:from>
    <xdr:ext cx="469744" cy="259045"/>
    <xdr:sp macro="" textlink="">
      <xdr:nvSpPr>
        <xdr:cNvPr id="120" name="【図書館】&#10;一人当たり面積平均値テキスト">
          <a:extLst>
            <a:ext uri="{FF2B5EF4-FFF2-40B4-BE49-F238E27FC236}">
              <a16:creationId xmlns:a16="http://schemas.microsoft.com/office/drawing/2014/main" id="{0F6A037B-4ED7-432B-9406-3073F6021CD6}"/>
            </a:ext>
          </a:extLst>
        </xdr:cNvPr>
        <xdr:cNvSpPr txBox="1"/>
      </xdr:nvSpPr>
      <xdr:spPr>
        <a:xfrm>
          <a:off x="10515600" y="6922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86360</xdr:rowOff>
    </xdr:from>
    <xdr:to>
      <xdr:col>55</xdr:col>
      <xdr:colOff>50800</xdr:colOff>
      <xdr:row>41</xdr:row>
      <xdr:rowOff>16510</xdr:rowOff>
    </xdr:to>
    <xdr:sp macro="" textlink="">
      <xdr:nvSpPr>
        <xdr:cNvPr id="121" name="フローチャート: 判断 120">
          <a:extLst>
            <a:ext uri="{FF2B5EF4-FFF2-40B4-BE49-F238E27FC236}">
              <a16:creationId xmlns:a16="http://schemas.microsoft.com/office/drawing/2014/main" id="{656079FA-CBA7-41DA-8A19-7590370C9348}"/>
            </a:ext>
          </a:extLst>
        </xdr:cNvPr>
        <xdr:cNvSpPr/>
      </xdr:nvSpPr>
      <xdr:spPr>
        <a:xfrm>
          <a:off x="104267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90170</xdr:rowOff>
    </xdr:from>
    <xdr:to>
      <xdr:col>50</xdr:col>
      <xdr:colOff>165100</xdr:colOff>
      <xdr:row>41</xdr:row>
      <xdr:rowOff>20320</xdr:rowOff>
    </xdr:to>
    <xdr:sp macro="" textlink="">
      <xdr:nvSpPr>
        <xdr:cNvPr id="122" name="フローチャート: 判断 121">
          <a:extLst>
            <a:ext uri="{FF2B5EF4-FFF2-40B4-BE49-F238E27FC236}">
              <a16:creationId xmlns:a16="http://schemas.microsoft.com/office/drawing/2014/main" id="{9F671995-049F-4A47-9D7C-8ADDEF176752}"/>
            </a:ext>
          </a:extLst>
        </xdr:cNvPr>
        <xdr:cNvSpPr/>
      </xdr:nvSpPr>
      <xdr:spPr>
        <a:xfrm>
          <a:off x="9588500" y="69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3" name="フローチャート: 判断 122">
          <a:extLst>
            <a:ext uri="{FF2B5EF4-FFF2-40B4-BE49-F238E27FC236}">
              <a16:creationId xmlns:a16="http://schemas.microsoft.com/office/drawing/2014/main" id="{472D8FF8-35F1-4FF7-B70C-EB5E728CA49A}"/>
            </a:ext>
          </a:extLst>
        </xdr:cNvPr>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a:extLst>
            <a:ext uri="{FF2B5EF4-FFF2-40B4-BE49-F238E27FC236}">
              <a16:creationId xmlns:a16="http://schemas.microsoft.com/office/drawing/2014/main" id="{B667B89E-D709-4755-9670-BCCF768CE7A5}"/>
            </a:ext>
          </a:extLst>
        </xdr:cNvPr>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113030</xdr:rowOff>
    </xdr:from>
    <xdr:to>
      <xdr:col>36</xdr:col>
      <xdr:colOff>165100</xdr:colOff>
      <xdr:row>41</xdr:row>
      <xdr:rowOff>43180</xdr:rowOff>
    </xdr:to>
    <xdr:sp macro="" textlink="">
      <xdr:nvSpPr>
        <xdr:cNvPr id="125" name="フローチャート: 判断 124">
          <a:extLst>
            <a:ext uri="{FF2B5EF4-FFF2-40B4-BE49-F238E27FC236}">
              <a16:creationId xmlns:a16="http://schemas.microsoft.com/office/drawing/2014/main" id="{9AA38DB9-4981-4618-9CCC-70A4EB11C2C8}"/>
            </a:ext>
          </a:extLst>
        </xdr:cNvPr>
        <xdr:cNvSpPr/>
      </xdr:nvSpPr>
      <xdr:spPr>
        <a:xfrm>
          <a:off x="6921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B1690F6-37F2-42E2-B40A-45A698773A5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A49641F-14DB-4DC2-8F72-209304DED64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ED370701-CD99-4546-B68E-6347D3E3D64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71CC967D-E4A4-4253-9298-2B8E610D6A0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98855EC6-36EF-4C09-90EC-8F97D3C51BF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33020</xdr:rowOff>
    </xdr:from>
    <xdr:to>
      <xdr:col>55</xdr:col>
      <xdr:colOff>50800</xdr:colOff>
      <xdr:row>39</xdr:row>
      <xdr:rowOff>134620</xdr:rowOff>
    </xdr:to>
    <xdr:sp macro="" textlink="">
      <xdr:nvSpPr>
        <xdr:cNvPr id="131" name="楕円 130">
          <a:extLst>
            <a:ext uri="{FF2B5EF4-FFF2-40B4-BE49-F238E27FC236}">
              <a16:creationId xmlns:a16="http://schemas.microsoft.com/office/drawing/2014/main" id="{5D8A2B9C-09CA-4AF5-85A9-2A92DADA0FCA}"/>
            </a:ext>
          </a:extLst>
        </xdr:cNvPr>
        <xdr:cNvSpPr/>
      </xdr:nvSpPr>
      <xdr:spPr>
        <a:xfrm>
          <a:off x="10426700" y="671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55897</xdr:rowOff>
    </xdr:from>
    <xdr:ext cx="469744" cy="259045"/>
    <xdr:sp macro="" textlink="">
      <xdr:nvSpPr>
        <xdr:cNvPr id="132" name="【図書館】&#10;一人当たり面積該当値テキスト">
          <a:extLst>
            <a:ext uri="{FF2B5EF4-FFF2-40B4-BE49-F238E27FC236}">
              <a16:creationId xmlns:a16="http://schemas.microsoft.com/office/drawing/2014/main" id="{FE34211A-DDD9-4AD2-81E1-124F3DEEDC72}"/>
            </a:ext>
          </a:extLst>
        </xdr:cNvPr>
        <xdr:cNvSpPr txBox="1"/>
      </xdr:nvSpPr>
      <xdr:spPr>
        <a:xfrm>
          <a:off x="10515600" y="657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29210</xdr:rowOff>
    </xdr:from>
    <xdr:to>
      <xdr:col>50</xdr:col>
      <xdr:colOff>165100</xdr:colOff>
      <xdr:row>39</xdr:row>
      <xdr:rowOff>130810</xdr:rowOff>
    </xdr:to>
    <xdr:sp macro="" textlink="">
      <xdr:nvSpPr>
        <xdr:cNvPr id="133" name="楕円 132">
          <a:extLst>
            <a:ext uri="{FF2B5EF4-FFF2-40B4-BE49-F238E27FC236}">
              <a16:creationId xmlns:a16="http://schemas.microsoft.com/office/drawing/2014/main" id="{B13F251E-D248-4428-AC5B-E0A9BCE9ED1B}"/>
            </a:ext>
          </a:extLst>
        </xdr:cNvPr>
        <xdr:cNvSpPr/>
      </xdr:nvSpPr>
      <xdr:spPr>
        <a:xfrm>
          <a:off x="9588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80010</xdr:rowOff>
    </xdr:from>
    <xdr:to>
      <xdr:col>55</xdr:col>
      <xdr:colOff>0</xdr:colOff>
      <xdr:row>39</xdr:row>
      <xdr:rowOff>83820</xdr:rowOff>
    </xdr:to>
    <xdr:cxnSp macro="">
      <xdr:nvCxnSpPr>
        <xdr:cNvPr id="134" name="直線コネクタ 133">
          <a:extLst>
            <a:ext uri="{FF2B5EF4-FFF2-40B4-BE49-F238E27FC236}">
              <a16:creationId xmlns:a16="http://schemas.microsoft.com/office/drawing/2014/main" id="{817E9864-488A-48CB-A9C4-BD7F8455038C}"/>
            </a:ext>
          </a:extLst>
        </xdr:cNvPr>
        <xdr:cNvCxnSpPr/>
      </xdr:nvCxnSpPr>
      <xdr:spPr>
        <a:xfrm>
          <a:off x="9639300" y="67665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29210</xdr:rowOff>
    </xdr:from>
    <xdr:to>
      <xdr:col>46</xdr:col>
      <xdr:colOff>38100</xdr:colOff>
      <xdr:row>39</xdr:row>
      <xdr:rowOff>130810</xdr:rowOff>
    </xdr:to>
    <xdr:sp macro="" textlink="">
      <xdr:nvSpPr>
        <xdr:cNvPr id="135" name="楕円 134">
          <a:extLst>
            <a:ext uri="{FF2B5EF4-FFF2-40B4-BE49-F238E27FC236}">
              <a16:creationId xmlns:a16="http://schemas.microsoft.com/office/drawing/2014/main" id="{DF555221-D26C-413D-9E7D-50EEA0EB0B28}"/>
            </a:ext>
          </a:extLst>
        </xdr:cNvPr>
        <xdr:cNvSpPr/>
      </xdr:nvSpPr>
      <xdr:spPr>
        <a:xfrm>
          <a:off x="8699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80010</xdr:rowOff>
    </xdr:from>
    <xdr:to>
      <xdr:col>50</xdr:col>
      <xdr:colOff>114300</xdr:colOff>
      <xdr:row>39</xdr:row>
      <xdr:rowOff>80010</xdr:rowOff>
    </xdr:to>
    <xdr:cxnSp macro="">
      <xdr:nvCxnSpPr>
        <xdr:cNvPr id="136" name="直線コネクタ 135">
          <a:extLst>
            <a:ext uri="{FF2B5EF4-FFF2-40B4-BE49-F238E27FC236}">
              <a16:creationId xmlns:a16="http://schemas.microsoft.com/office/drawing/2014/main" id="{10319A95-76FF-4F2E-8983-3C383509518A}"/>
            </a:ext>
          </a:extLst>
        </xdr:cNvPr>
        <xdr:cNvCxnSpPr/>
      </xdr:nvCxnSpPr>
      <xdr:spPr>
        <a:xfrm>
          <a:off x="8750300" y="6766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33020</xdr:rowOff>
    </xdr:from>
    <xdr:to>
      <xdr:col>41</xdr:col>
      <xdr:colOff>101600</xdr:colOff>
      <xdr:row>39</xdr:row>
      <xdr:rowOff>134620</xdr:rowOff>
    </xdr:to>
    <xdr:sp macro="" textlink="">
      <xdr:nvSpPr>
        <xdr:cNvPr id="137" name="楕円 136">
          <a:extLst>
            <a:ext uri="{FF2B5EF4-FFF2-40B4-BE49-F238E27FC236}">
              <a16:creationId xmlns:a16="http://schemas.microsoft.com/office/drawing/2014/main" id="{C40F6651-82B1-4734-A3DA-1D17C7038E23}"/>
            </a:ext>
          </a:extLst>
        </xdr:cNvPr>
        <xdr:cNvSpPr/>
      </xdr:nvSpPr>
      <xdr:spPr>
        <a:xfrm>
          <a:off x="7810500" y="671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80010</xdr:rowOff>
    </xdr:from>
    <xdr:to>
      <xdr:col>45</xdr:col>
      <xdr:colOff>177800</xdr:colOff>
      <xdr:row>39</xdr:row>
      <xdr:rowOff>83820</xdr:rowOff>
    </xdr:to>
    <xdr:cxnSp macro="">
      <xdr:nvCxnSpPr>
        <xdr:cNvPr id="138" name="直線コネクタ 137">
          <a:extLst>
            <a:ext uri="{FF2B5EF4-FFF2-40B4-BE49-F238E27FC236}">
              <a16:creationId xmlns:a16="http://schemas.microsoft.com/office/drawing/2014/main" id="{4B981FC7-A084-4AAE-96CB-8DED76972BD5}"/>
            </a:ext>
          </a:extLst>
        </xdr:cNvPr>
        <xdr:cNvCxnSpPr/>
      </xdr:nvCxnSpPr>
      <xdr:spPr>
        <a:xfrm flipV="1">
          <a:off x="7861300" y="67665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36830</xdr:rowOff>
    </xdr:from>
    <xdr:to>
      <xdr:col>36</xdr:col>
      <xdr:colOff>165100</xdr:colOff>
      <xdr:row>39</xdr:row>
      <xdr:rowOff>138430</xdr:rowOff>
    </xdr:to>
    <xdr:sp macro="" textlink="">
      <xdr:nvSpPr>
        <xdr:cNvPr id="139" name="楕円 138">
          <a:extLst>
            <a:ext uri="{FF2B5EF4-FFF2-40B4-BE49-F238E27FC236}">
              <a16:creationId xmlns:a16="http://schemas.microsoft.com/office/drawing/2014/main" id="{CA292430-AD27-462E-8C31-697B3AB248ED}"/>
            </a:ext>
          </a:extLst>
        </xdr:cNvPr>
        <xdr:cNvSpPr/>
      </xdr:nvSpPr>
      <xdr:spPr>
        <a:xfrm>
          <a:off x="6921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83820</xdr:rowOff>
    </xdr:from>
    <xdr:to>
      <xdr:col>41</xdr:col>
      <xdr:colOff>50800</xdr:colOff>
      <xdr:row>39</xdr:row>
      <xdr:rowOff>87630</xdr:rowOff>
    </xdr:to>
    <xdr:cxnSp macro="">
      <xdr:nvCxnSpPr>
        <xdr:cNvPr id="140" name="直線コネクタ 139">
          <a:extLst>
            <a:ext uri="{FF2B5EF4-FFF2-40B4-BE49-F238E27FC236}">
              <a16:creationId xmlns:a16="http://schemas.microsoft.com/office/drawing/2014/main" id="{EA7A6D25-C801-41E3-BB67-F54FFDF1879C}"/>
            </a:ext>
          </a:extLst>
        </xdr:cNvPr>
        <xdr:cNvCxnSpPr/>
      </xdr:nvCxnSpPr>
      <xdr:spPr>
        <a:xfrm flipV="1">
          <a:off x="6972300" y="67703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11447</xdr:rowOff>
    </xdr:from>
    <xdr:ext cx="469744" cy="259045"/>
    <xdr:sp macro="" textlink="">
      <xdr:nvSpPr>
        <xdr:cNvPr id="141" name="n_1aveValue【図書館】&#10;一人当たり面積">
          <a:extLst>
            <a:ext uri="{FF2B5EF4-FFF2-40B4-BE49-F238E27FC236}">
              <a16:creationId xmlns:a16="http://schemas.microsoft.com/office/drawing/2014/main" id="{8A3C9525-A41D-4DE3-B242-36DAFB6D339F}"/>
            </a:ext>
          </a:extLst>
        </xdr:cNvPr>
        <xdr:cNvSpPr txBox="1"/>
      </xdr:nvSpPr>
      <xdr:spPr>
        <a:xfrm>
          <a:off x="9391727"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42" name="n_2aveValue【図書館】&#10;一人当たり面積">
          <a:extLst>
            <a:ext uri="{FF2B5EF4-FFF2-40B4-BE49-F238E27FC236}">
              <a16:creationId xmlns:a16="http://schemas.microsoft.com/office/drawing/2014/main" id="{4413A037-DB99-4CB9-AF5E-BEF22A649D7D}"/>
            </a:ext>
          </a:extLst>
        </xdr:cNvPr>
        <xdr:cNvSpPr txBox="1"/>
      </xdr:nvSpPr>
      <xdr:spPr>
        <a:xfrm>
          <a:off x="8515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34307</xdr:rowOff>
    </xdr:from>
    <xdr:ext cx="469744" cy="259045"/>
    <xdr:sp macro="" textlink="">
      <xdr:nvSpPr>
        <xdr:cNvPr id="143" name="n_3aveValue【図書館】&#10;一人当たり面積">
          <a:extLst>
            <a:ext uri="{FF2B5EF4-FFF2-40B4-BE49-F238E27FC236}">
              <a16:creationId xmlns:a16="http://schemas.microsoft.com/office/drawing/2014/main" id="{9D57084F-7F59-4442-B8C4-6BF985490CEE}"/>
            </a:ext>
          </a:extLst>
        </xdr:cNvPr>
        <xdr:cNvSpPr txBox="1"/>
      </xdr:nvSpPr>
      <xdr:spPr>
        <a:xfrm>
          <a:off x="7626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34307</xdr:rowOff>
    </xdr:from>
    <xdr:ext cx="469744" cy="259045"/>
    <xdr:sp macro="" textlink="">
      <xdr:nvSpPr>
        <xdr:cNvPr id="144" name="n_4aveValue【図書館】&#10;一人当たり面積">
          <a:extLst>
            <a:ext uri="{FF2B5EF4-FFF2-40B4-BE49-F238E27FC236}">
              <a16:creationId xmlns:a16="http://schemas.microsoft.com/office/drawing/2014/main" id="{5B2809DD-8FE9-4C10-91D2-9FE838F39B95}"/>
            </a:ext>
          </a:extLst>
        </xdr:cNvPr>
        <xdr:cNvSpPr txBox="1"/>
      </xdr:nvSpPr>
      <xdr:spPr>
        <a:xfrm>
          <a:off x="6737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147337</xdr:rowOff>
    </xdr:from>
    <xdr:ext cx="469744" cy="259045"/>
    <xdr:sp macro="" textlink="">
      <xdr:nvSpPr>
        <xdr:cNvPr id="145" name="n_1mainValue【図書館】&#10;一人当たり面積">
          <a:extLst>
            <a:ext uri="{FF2B5EF4-FFF2-40B4-BE49-F238E27FC236}">
              <a16:creationId xmlns:a16="http://schemas.microsoft.com/office/drawing/2014/main" id="{A006905D-6641-45CE-8940-888C015C2284}"/>
            </a:ext>
          </a:extLst>
        </xdr:cNvPr>
        <xdr:cNvSpPr txBox="1"/>
      </xdr:nvSpPr>
      <xdr:spPr>
        <a:xfrm>
          <a:off x="9391727"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147337</xdr:rowOff>
    </xdr:from>
    <xdr:ext cx="469744" cy="259045"/>
    <xdr:sp macro="" textlink="">
      <xdr:nvSpPr>
        <xdr:cNvPr id="146" name="n_2mainValue【図書館】&#10;一人当たり面積">
          <a:extLst>
            <a:ext uri="{FF2B5EF4-FFF2-40B4-BE49-F238E27FC236}">
              <a16:creationId xmlns:a16="http://schemas.microsoft.com/office/drawing/2014/main" id="{2C9B4221-246C-4175-8559-403E00572173}"/>
            </a:ext>
          </a:extLst>
        </xdr:cNvPr>
        <xdr:cNvSpPr txBox="1"/>
      </xdr:nvSpPr>
      <xdr:spPr>
        <a:xfrm>
          <a:off x="8515427"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151147</xdr:rowOff>
    </xdr:from>
    <xdr:ext cx="469744" cy="259045"/>
    <xdr:sp macro="" textlink="">
      <xdr:nvSpPr>
        <xdr:cNvPr id="147" name="n_3mainValue【図書館】&#10;一人当たり面積">
          <a:extLst>
            <a:ext uri="{FF2B5EF4-FFF2-40B4-BE49-F238E27FC236}">
              <a16:creationId xmlns:a16="http://schemas.microsoft.com/office/drawing/2014/main" id="{E66BD10F-1AAE-49E2-9166-A86A7E9AC19D}"/>
            </a:ext>
          </a:extLst>
        </xdr:cNvPr>
        <xdr:cNvSpPr txBox="1"/>
      </xdr:nvSpPr>
      <xdr:spPr>
        <a:xfrm>
          <a:off x="7626427" y="649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154957</xdr:rowOff>
    </xdr:from>
    <xdr:ext cx="469744" cy="259045"/>
    <xdr:sp macro="" textlink="">
      <xdr:nvSpPr>
        <xdr:cNvPr id="148" name="n_4mainValue【図書館】&#10;一人当たり面積">
          <a:extLst>
            <a:ext uri="{FF2B5EF4-FFF2-40B4-BE49-F238E27FC236}">
              <a16:creationId xmlns:a16="http://schemas.microsoft.com/office/drawing/2014/main" id="{FE58BE28-8FA5-4263-B160-66BE1AD6F19C}"/>
            </a:ext>
          </a:extLst>
        </xdr:cNvPr>
        <xdr:cNvSpPr txBox="1"/>
      </xdr:nvSpPr>
      <xdr:spPr>
        <a:xfrm>
          <a:off x="6737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9ACB362E-99E8-48E2-AC9D-582283EEEC5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3CAE3BC3-5881-47FB-AF0D-389D286887B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567DE99-8B61-4455-80BA-417AD9F27AC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A3717C16-FED4-43CB-91C0-D385A62D627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CA9D5E20-2CEA-498D-9E41-0DDB45C15AE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4395A302-962E-42C4-8CE1-42693F06D7D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9927B294-6AA8-4E3D-A72C-8C3E9FE6BD4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9B042DFC-F5B1-44B1-922E-BB3F71D4669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9C278718-F6A2-4838-A607-6DA67DF8BDE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373C86F9-FF19-4290-97BE-5730DE7155E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362D07DD-BB1C-4E4A-927B-D12BE180C9E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52CD05CE-1063-4621-8421-AB5F4B7FF54F}"/>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9254CA59-3606-4E98-8B6D-D08D215418F5}"/>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65784678-3FD5-4F13-8A98-53577384DE1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19913676-1210-450F-A7FA-7C136626DA7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684BD16E-7C1D-4513-8789-29836954CE5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15C3AC05-F20B-4BC9-B0F9-9F0CD36600B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F37830CC-A5BC-4F08-B073-66BD67C10D5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DC6FDB75-42F9-4332-845D-2FA8B81AF4EA}"/>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614700C8-BFA9-40C1-B7D0-B5A220769BC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6321FFB3-13C7-4F47-B39B-09CD7FFD21A3}"/>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AD9CAD4F-FE81-4CDA-B37E-E39070F35844}"/>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27122596-12AC-4A91-857B-7F2A958A04C3}"/>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E3B4572F-1AC1-4650-923D-2DA7DCBDE12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2989534E-8779-457B-BA86-9CDB4DBAFD1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112667</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107E2114-8BFE-4E77-8533-AA75C628097D}"/>
            </a:ext>
          </a:extLst>
        </xdr:cNvPr>
        <xdr:cNvCxnSpPr/>
      </xdr:nvCxnSpPr>
      <xdr:spPr>
        <a:xfrm flipV="1">
          <a:off x="4634865" y="9542417"/>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EE6AD478-F541-43CC-AE8F-CB4780033ADF}"/>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01386F9B-645A-4941-AEBE-652AD69D7E09}"/>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59344</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2A6D96BF-7A23-404C-9332-909560D0B573}"/>
            </a:ext>
          </a:extLst>
        </xdr:cNvPr>
        <xdr:cNvSpPr txBox="1"/>
      </xdr:nvSpPr>
      <xdr:spPr>
        <a:xfrm>
          <a:off x="4673600" y="93176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112667</xdr:rowOff>
    </xdr:from>
    <xdr:to>
      <xdr:col>24</xdr:col>
      <xdr:colOff>152400</xdr:colOff>
      <xdr:row>55</xdr:row>
      <xdr:rowOff>112667</xdr:rowOff>
    </xdr:to>
    <xdr:cxnSp macro="">
      <xdr:nvCxnSpPr>
        <xdr:cNvPr id="178" name="直線コネクタ 177">
          <a:extLst>
            <a:ext uri="{FF2B5EF4-FFF2-40B4-BE49-F238E27FC236}">
              <a16:creationId xmlns:a16="http://schemas.microsoft.com/office/drawing/2014/main" id="{95773CDB-63D4-4FFA-84A1-2F8D486ACB25}"/>
            </a:ext>
          </a:extLst>
        </xdr:cNvPr>
        <xdr:cNvCxnSpPr/>
      </xdr:nvCxnSpPr>
      <xdr:spPr>
        <a:xfrm>
          <a:off x="4546600" y="954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42290</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3A6C62B7-DA8B-47EE-815A-AD113F4C11A0}"/>
            </a:ext>
          </a:extLst>
        </xdr:cNvPr>
        <xdr:cNvSpPr txBox="1"/>
      </xdr:nvSpPr>
      <xdr:spPr>
        <a:xfrm>
          <a:off x="4673600" y="1032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19413</xdr:rowOff>
    </xdr:from>
    <xdr:to>
      <xdr:col>24</xdr:col>
      <xdr:colOff>114300</xdr:colOff>
      <xdr:row>61</xdr:row>
      <xdr:rowOff>121013</xdr:rowOff>
    </xdr:to>
    <xdr:sp macro="" textlink="">
      <xdr:nvSpPr>
        <xdr:cNvPr id="180" name="フローチャート: 判断 179">
          <a:extLst>
            <a:ext uri="{FF2B5EF4-FFF2-40B4-BE49-F238E27FC236}">
              <a16:creationId xmlns:a16="http://schemas.microsoft.com/office/drawing/2014/main" id="{767433E3-4BFE-4944-AE2D-59DD3C354C4C}"/>
            </a:ext>
          </a:extLst>
        </xdr:cNvPr>
        <xdr:cNvSpPr/>
      </xdr:nvSpPr>
      <xdr:spPr>
        <a:xfrm>
          <a:off x="45847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14515</xdr:rowOff>
    </xdr:from>
    <xdr:to>
      <xdr:col>20</xdr:col>
      <xdr:colOff>38100</xdr:colOff>
      <xdr:row>61</xdr:row>
      <xdr:rowOff>116115</xdr:rowOff>
    </xdr:to>
    <xdr:sp macro="" textlink="">
      <xdr:nvSpPr>
        <xdr:cNvPr id="181" name="フローチャート: 判断 180">
          <a:extLst>
            <a:ext uri="{FF2B5EF4-FFF2-40B4-BE49-F238E27FC236}">
              <a16:creationId xmlns:a16="http://schemas.microsoft.com/office/drawing/2014/main" id="{CD8E9C2D-B673-4757-9DAB-C1A975BCCF3F}"/>
            </a:ext>
          </a:extLst>
        </xdr:cNvPr>
        <xdr:cNvSpPr/>
      </xdr:nvSpPr>
      <xdr:spPr>
        <a:xfrm>
          <a:off x="37465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82" name="フローチャート: 判断 181">
          <a:extLst>
            <a:ext uri="{FF2B5EF4-FFF2-40B4-BE49-F238E27FC236}">
              <a16:creationId xmlns:a16="http://schemas.microsoft.com/office/drawing/2014/main" id="{DD0DBE5D-A185-472D-8954-FE6594884FAB}"/>
            </a:ext>
          </a:extLst>
        </xdr:cNvPr>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3" name="フローチャート: 判断 182">
          <a:extLst>
            <a:ext uri="{FF2B5EF4-FFF2-40B4-BE49-F238E27FC236}">
              <a16:creationId xmlns:a16="http://schemas.microsoft.com/office/drawing/2014/main" id="{9C731549-06F7-4928-99A6-6A4C0871FB6A}"/>
            </a:ext>
          </a:extLst>
        </xdr:cNvPr>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105954</xdr:rowOff>
    </xdr:from>
    <xdr:to>
      <xdr:col>6</xdr:col>
      <xdr:colOff>38100</xdr:colOff>
      <xdr:row>61</xdr:row>
      <xdr:rowOff>36104</xdr:rowOff>
    </xdr:to>
    <xdr:sp macro="" textlink="">
      <xdr:nvSpPr>
        <xdr:cNvPr id="184" name="フローチャート: 判断 183">
          <a:extLst>
            <a:ext uri="{FF2B5EF4-FFF2-40B4-BE49-F238E27FC236}">
              <a16:creationId xmlns:a16="http://schemas.microsoft.com/office/drawing/2014/main" id="{D0785CB2-1232-4B7B-9C27-182B773173A9}"/>
            </a:ext>
          </a:extLst>
        </xdr:cNvPr>
        <xdr:cNvSpPr/>
      </xdr:nvSpPr>
      <xdr:spPr>
        <a:xfrm>
          <a:off x="1079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FA4CBDEA-EF00-4FEB-B33E-68E6A735F55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F9560685-00F2-4BCA-AA7B-E917E7FDA15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E086AD99-E124-4F58-9C36-7A0A47FCAB3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4DD2B329-7273-4E1A-8C78-205E96D947C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A538F938-410B-4573-8809-1C498236616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74930</xdr:rowOff>
    </xdr:from>
    <xdr:to>
      <xdr:col>24</xdr:col>
      <xdr:colOff>114300</xdr:colOff>
      <xdr:row>62</xdr:row>
      <xdr:rowOff>5080</xdr:rowOff>
    </xdr:to>
    <xdr:sp macro="" textlink="">
      <xdr:nvSpPr>
        <xdr:cNvPr id="190" name="楕円 189">
          <a:extLst>
            <a:ext uri="{FF2B5EF4-FFF2-40B4-BE49-F238E27FC236}">
              <a16:creationId xmlns:a16="http://schemas.microsoft.com/office/drawing/2014/main" id="{9889DD60-2F2A-446D-BDF3-8A7A0CE41BA7}"/>
            </a:ext>
          </a:extLst>
        </xdr:cNvPr>
        <xdr:cNvSpPr/>
      </xdr:nvSpPr>
      <xdr:spPr>
        <a:xfrm>
          <a:off x="45847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53357</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6856B07D-E148-4D51-A36B-C64EEE3CECAE}"/>
            </a:ext>
          </a:extLst>
        </xdr:cNvPr>
        <xdr:cNvSpPr txBox="1"/>
      </xdr:nvSpPr>
      <xdr:spPr>
        <a:xfrm>
          <a:off x="4673600"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39007</xdr:rowOff>
    </xdr:from>
    <xdr:to>
      <xdr:col>20</xdr:col>
      <xdr:colOff>38100</xdr:colOff>
      <xdr:row>61</xdr:row>
      <xdr:rowOff>140607</xdr:rowOff>
    </xdr:to>
    <xdr:sp macro="" textlink="">
      <xdr:nvSpPr>
        <xdr:cNvPr id="192" name="楕円 191">
          <a:extLst>
            <a:ext uri="{FF2B5EF4-FFF2-40B4-BE49-F238E27FC236}">
              <a16:creationId xmlns:a16="http://schemas.microsoft.com/office/drawing/2014/main" id="{DB09072A-37B3-4D91-AB2D-94D0BDD13911}"/>
            </a:ext>
          </a:extLst>
        </xdr:cNvPr>
        <xdr:cNvSpPr/>
      </xdr:nvSpPr>
      <xdr:spPr>
        <a:xfrm>
          <a:off x="3746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89807</xdr:rowOff>
    </xdr:from>
    <xdr:to>
      <xdr:col>24</xdr:col>
      <xdr:colOff>63500</xdr:colOff>
      <xdr:row>61</xdr:row>
      <xdr:rowOff>125730</xdr:rowOff>
    </xdr:to>
    <xdr:cxnSp macro="">
      <xdr:nvCxnSpPr>
        <xdr:cNvPr id="193" name="直線コネクタ 192">
          <a:extLst>
            <a:ext uri="{FF2B5EF4-FFF2-40B4-BE49-F238E27FC236}">
              <a16:creationId xmlns:a16="http://schemas.microsoft.com/office/drawing/2014/main" id="{6F5A3993-4575-4F21-838A-87FEC1F2AA02}"/>
            </a:ext>
          </a:extLst>
        </xdr:cNvPr>
        <xdr:cNvCxnSpPr/>
      </xdr:nvCxnSpPr>
      <xdr:spPr>
        <a:xfrm>
          <a:off x="3797300" y="1054825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3084</xdr:rowOff>
    </xdr:from>
    <xdr:to>
      <xdr:col>15</xdr:col>
      <xdr:colOff>101600</xdr:colOff>
      <xdr:row>61</xdr:row>
      <xdr:rowOff>104684</xdr:rowOff>
    </xdr:to>
    <xdr:sp macro="" textlink="">
      <xdr:nvSpPr>
        <xdr:cNvPr id="194" name="楕円 193">
          <a:extLst>
            <a:ext uri="{FF2B5EF4-FFF2-40B4-BE49-F238E27FC236}">
              <a16:creationId xmlns:a16="http://schemas.microsoft.com/office/drawing/2014/main" id="{0B47251A-3D99-4D53-83DA-78A2E0C21646}"/>
            </a:ext>
          </a:extLst>
        </xdr:cNvPr>
        <xdr:cNvSpPr/>
      </xdr:nvSpPr>
      <xdr:spPr>
        <a:xfrm>
          <a:off x="2857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53884</xdr:rowOff>
    </xdr:from>
    <xdr:to>
      <xdr:col>19</xdr:col>
      <xdr:colOff>177800</xdr:colOff>
      <xdr:row>61</xdr:row>
      <xdr:rowOff>89807</xdr:rowOff>
    </xdr:to>
    <xdr:cxnSp macro="">
      <xdr:nvCxnSpPr>
        <xdr:cNvPr id="195" name="直線コネクタ 194">
          <a:extLst>
            <a:ext uri="{FF2B5EF4-FFF2-40B4-BE49-F238E27FC236}">
              <a16:creationId xmlns:a16="http://schemas.microsoft.com/office/drawing/2014/main" id="{0FDFABC3-63A5-48B0-B863-4DF04AE50B97}"/>
            </a:ext>
          </a:extLst>
        </xdr:cNvPr>
        <xdr:cNvCxnSpPr/>
      </xdr:nvCxnSpPr>
      <xdr:spPr>
        <a:xfrm>
          <a:off x="2908300" y="1051233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138612</xdr:rowOff>
    </xdr:from>
    <xdr:to>
      <xdr:col>10</xdr:col>
      <xdr:colOff>165100</xdr:colOff>
      <xdr:row>61</xdr:row>
      <xdr:rowOff>68762</xdr:rowOff>
    </xdr:to>
    <xdr:sp macro="" textlink="">
      <xdr:nvSpPr>
        <xdr:cNvPr id="196" name="楕円 195">
          <a:extLst>
            <a:ext uri="{FF2B5EF4-FFF2-40B4-BE49-F238E27FC236}">
              <a16:creationId xmlns:a16="http://schemas.microsoft.com/office/drawing/2014/main" id="{546315D8-D0F3-42AF-B385-D0E5C46B480F}"/>
            </a:ext>
          </a:extLst>
        </xdr:cNvPr>
        <xdr:cNvSpPr/>
      </xdr:nvSpPr>
      <xdr:spPr>
        <a:xfrm>
          <a:off x="1968500" y="104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17962</xdr:rowOff>
    </xdr:from>
    <xdr:to>
      <xdr:col>15</xdr:col>
      <xdr:colOff>50800</xdr:colOff>
      <xdr:row>61</xdr:row>
      <xdr:rowOff>53884</xdr:rowOff>
    </xdr:to>
    <xdr:cxnSp macro="">
      <xdr:nvCxnSpPr>
        <xdr:cNvPr id="197" name="直線コネクタ 196">
          <a:extLst>
            <a:ext uri="{FF2B5EF4-FFF2-40B4-BE49-F238E27FC236}">
              <a16:creationId xmlns:a16="http://schemas.microsoft.com/office/drawing/2014/main" id="{A315BAE6-70FE-436C-8605-3D63E03383F6}"/>
            </a:ext>
          </a:extLst>
        </xdr:cNvPr>
        <xdr:cNvCxnSpPr/>
      </xdr:nvCxnSpPr>
      <xdr:spPr>
        <a:xfrm>
          <a:off x="2019300" y="1047641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102688</xdr:rowOff>
    </xdr:from>
    <xdr:to>
      <xdr:col>6</xdr:col>
      <xdr:colOff>38100</xdr:colOff>
      <xdr:row>61</xdr:row>
      <xdr:rowOff>32838</xdr:rowOff>
    </xdr:to>
    <xdr:sp macro="" textlink="">
      <xdr:nvSpPr>
        <xdr:cNvPr id="198" name="楕円 197">
          <a:extLst>
            <a:ext uri="{FF2B5EF4-FFF2-40B4-BE49-F238E27FC236}">
              <a16:creationId xmlns:a16="http://schemas.microsoft.com/office/drawing/2014/main" id="{F29A6FF3-D178-4EFC-8EE5-51B60D548705}"/>
            </a:ext>
          </a:extLst>
        </xdr:cNvPr>
        <xdr:cNvSpPr/>
      </xdr:nvSpPr>
      <xdr:spPr>
        <a:xfrm>
          <a:off x="1079500" y="103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153488</xdr:rowOff>
    </xdr:from>
    <xdr:to>
      <xdr:col>10</xdr:col>
      <xdr:colOff>114300</xdr:colOff>
      <xdr:row>61</xdr:row>
      <xdr:rowOff>17962</xdr:rowOff>
    </xdr:to>
    <xdr:cxnSp macro="">
      <xdr:nvCxnSpPr>
        <xdr:cNvPr id="199" name="直線コネクタ 198">
          <a:extLst>
            <a:ext uri="{FF2B5EF4-FFF2-40B4-BE49-F238E27FC236}">
              <a16:creationId xmlns:a16="http://schemas.microsoft.com/office/drawing/2014/main" id="{30A7941B-1264-4CD1-B556-D52BA8FDF295}"/>
            </a:ext>
          </a:extLst>
        </xdr:cNvPr>
        <xdr:cNvCxnSpPr/>
      </xdr:nvCxnSpPr>
      <xdr:spPr>
        <a:xfrm>
          <a:off x="1130300" y="1044048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132642</xdr:rowOff>
    </xdr:from>
    <xdr:ext cx="405111" cy="259045"/>
    <xdr:sp macro="" textlink="">
      <xdr:nvSpPr>
        <xdr:cNvPr id="200" name="n_1aveValue【体育館・プール】&#10;有形固定資産減価償却率">
          <a:extLst>
            <a:ext uri="{FF2B5EF4-FFF2-40B4-BE49-F238E27FC236}">
              <a16:creationId xmlns:a16="http://schemas.microsoft.com/office/drawing/2014/main" id="{D8ED13E9-4F5B-4C1A-A9AA-26128B3A1135}"/>
            </a:ext>
          </a:extLst>
        </xdr:cNvPr>
        <xdr:cNvSpPr txBox="1"/>
      </xdr:nvSpPr>
      <xdr:spPr>
        <a:xfrm>
          <a:off x="3582044" y="10248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117946</xdr:rowOff>
    </xdr:from>
    <xdr:ext cx="405111" cy="259045"/>
    <xdr:sp macro="" textlink="">
      <xdr:nvSpPr>
        <xdr:cNvPr id="201" name="n_2aveValue【体育館・プール】&#10;有形固定資産減価償却率">
          <a:extLst>
            <a:ext uri="{FF2B5EF4-FFF2-40B4-BE49-F238E27FC236}">
              <a16:creationId xmlns:a16="http://schemas.microsoft.com/office/drawing/2014/main" id="{3C9E8BA1-6FA2-4795-BF41-9F14980A4A35}"/>
            </a:ext>
          </a:extLst>
        </xdr:cNvPr>
        <xdr:cNvSpPr txBox="1"/>
      </xdr:nvSpPr>
      <xdr:spPr>
        <a:xfrm>
          <a:off x="2705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71318</xdr:rowOff>
    </xdr:from>
    <xdr:ext cx="405111" cy="259045"/>
    <xdr:sp macro="" textlink="">
      <xdr:nvSpPr>
        <xdr:cNvPr id="202" name="n_3aveValue【体育館・プール】&#10;有形固定資産減価償却率">
          <a:extLst>
            <a:ext uri="{FF2B5EF4-FFF2-40B4-BE49-F238E27FC236}">
              <a16:creationId xmlns:a16="http://schemas.microsoft.com/office/drawing/2014/main" id="{899B39D4-C6E7-4BAF-BE45-A4EB2D1793FB}"/>
            </a:ext>
          </a:extLst>
        </xdr:cNvPr>
        <xdr:cNvSpPr txBox="1"/>
      </xdr:nvSpPr>
      <xdr:spPr>
        <a:xfrm>
          <a:off x="1816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27231</xdr:rowOff>
    </xdr:from>
    <xdr:ext cx="405111" cy="259045"/>
    <xdr:sp macro="" textlink="">
      <xdr:nvSpPr>
        <xdr:cNvPr id="203" name="n_4aveValue【体育館・プール】&#10;有形固定資産減価償却率">
          <a:extLst>
            <a:ext uri="{FF2B5EF4-FFF2-40B4-BE49-F238E27FC236}">
              <a16:creationId xmlns:a16="http://schemas.microsoft.com/office/drawing/2014/main" id="{3BAB7A6E-1A1A-450E-A83E-5B42CF10810D}"/>
            </a:ext>
          </a:extLst>
        </xdr:cNvPr>
        <xdr:cNvSpPr txBox="1"/>
      </xdr:nvSpPr>
      <xdr:spPr>
        <a:xfrm>
          <a:off x="9277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131734</xdr:rowOff>
    </xdr:from>
    <xdr:ext cx="405111" cy="259045"/>
    <xdr:sp macro="" textlink="">
      <xdr:nvSpPr>
        <xdr:cNvPr id="204" name="n_1mainValue【体育館・プール】&#10;有形固定資産減価償却率">
          <a:extLst>
            <a:ext uri="{FF2B5EF4-FFF2-40B4-BE49-F238E27FC236}">
              <a16:creationId xmlns:a16="http://schemas.microsoft.com/office/drawing/2014/main" id="{6BBCBFBF-3FDB-4AF1-8FB9-778CB928AD17}"/>
            </a:ext>
          </a:extLst>
        </xdr:cNvPr>
        <xdr:cNvSpPr txBox="1"/>
      </xdr:nvSpPr>
      <xdr:spPr>
        <a:xfrm>
          <a:off x="35820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95811</xdr:rowOff>
    </xdr:from>
    <xdr:ext cx="405111" cy="259045"/>
    <xdr:sp macro="" textlink="">
      <xdr:nvSpPr>
        <xdr:cNvPr id="205" name="n_2mainValue【体育館・プール】&#10;有形固定資産減価償却率">
          <a:extLst>
            <a:ext uri="{FF2B5EF4-FFF2-40B4-BE49-F238E27FC236}">
              <a16:creationId xmlns:a16="http://schemas.microsoft.com/office/drawing/2014/main" id="{152ABE6B-721B-4683-8DA0-68512E01E5DA}"/>
            </a:ext>
          </a:extLst>
        </xdr:cNvPr>
        <xdr:cNvSpPr txBox="1"/>
      </xdr:nvSpPr>
      <xdr:spPr>
        <a:xfrm>
          <a:off x="2705744" y="1055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85289</xdr:rowOff>
    </xdr:from>
    <xdr:ext cx="405111" cy="259045"/>
    <xdr:sp macro="" textlink="">
      <xdr:nvSpPr>
        <xdr:cNvPr id="206" name="n_3mainValue【体育館・プール】&#10;有形固定資産減価償却率">
          <a:extLst>
            <a:ext uri="{FF2B5EF4-FFF2-40B4-BE49-F238E27FC236}">
              <a16:creationId xmlns:a16="http://schemas.microsoft.com/office/drawing/2014/main" id="{8EBDBFF4-A587-4E19-A864-D631D166036C}"/>
            </a:ext>
          </a:extLst>
        </xdr:cNvPr>
        <xdr:cNvSpPr txBox="1"/>
      </xdr:nvSpPr>
      <xdr:spPr>
        <a:xfrm>
          <a:off x="1816744" y="1020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49365</xdr:rowOff>
    </xdr:from>
    <xdr:ext cx="405111" cy="259045"/>
    <xdr:sp macro="" textlink="">
      <xdr:nvSpPr>
        <xdr:cNvPr id="207" name="n_4mainValue【体育館・プール】&#10;有形固定資産減価償却率">
          <a:extLst>
            <a:ext uri="{FF2B5EF4-FFF2-40B4-BE49-F238E27FC236}">
              <a16:creationId xmlns:a16="http://schemas.microsoft.com/office/drawing/2014/main" id="{4C9DCD4D-155E-476C-B246-C2DE1E6F0D81}"/>
            </a:ext>
          </a:extLst>
        </xdr:cNvPr>
        <xdr:cNvSpPr txBox="1"/>
      </xdr:nvSpPr>
      <xdr:spPr>
        <a:xfrm>
          <a:off x="927744" y="1016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B7D4E73C-D82D-40A7-85DF-DA574047F3B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B42F4025-3EFF-4B19-9D61-A1F63D32F81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3D0CFDD3-DE47-4F80-80AC-1EB0F29DAA4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9862D28A-8BC9-4090-AC95-FBED66249EF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14BC51A2-4668-41B7-97FC-E958890A339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79A38FC8-7F8A-4307-8330-8CA30787BCC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ADFDEC9-E3AD-4F91-904A-736ED865531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90EA9488-1A10-4685-91E0-0A5D80D3A13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30C03AF1-8486-4F3D-9984-DB25319C566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370E6EF9-DE28-44B1-90B8-02FE1C09C55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6DED2319-0A5E-4692-B0BB-D0EBC1177A9E}"/>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99C79C4E-18E5-4F38-9C58-5FE7B3F80AEB}"/>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2D5706B9-459E-4FAD-95C5-C7B2641831F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EA2C3619-25AF-4639-93D0-108644BF5AE4}"/>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1516ECEC-2B7D-4D08-A1E2-4652FB58ED3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AB67D8D0-D602-49B4-970D-BC37A9ADED2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D4F94AE6-11DD-4BA9-9213-3E8FDAC225E8}"/>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0A12D949-D945-4D65-9D70-0D500F34931F}"/>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6DD14404-763C-4162-BA79-AF5B5EE33C9A}"/>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EE3182DA-5F6C-4D38-AD40-7A2911D21864}"/>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B27C22F2-5DF3-4BE8-89B1-2B6063AAFDB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6E5CB4EF-540B-49A0-9468-F2E5946DCE4D}"/>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7D23F64C-21BF-4581-B6FB-0EF460D6E90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64</xdr:row>
      <xdr:rowOff>62865</xdr:rowOff>
    </xdr:to>
    <xdr:cxnSp macro="">
      <xdr:nvCxnSpPr>
        <xdr:cNvPr id="231" name="直線コネクタ 230">
          <a:extLst>
            <a:ext uri="{FF2B5EF4-FFF2-40B4-BE49-F238E27FC236}">
              <a16:creationId xmlns:a16="http://schemas.microsoft.com/office/drawing/2014/main" id="{D85D0886-A0D9-4A5A-924C-123350E6D10A}"/>
            </a:ext>
          </a:extLst>
        </xdr:cNvPr>
        <xdr:cNvCxnSpPr/>
      </xdr:nvCxnSpPr>
      <xdr:spPr>
        <a:xfrm flipV="1">
          <a:off x="10476865" y="9688830"/>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a:extLst>
            <a:ext uri="{FF2B5EF4-FFF2-40B4-BE49-F238E27FC236}">
              <a16:creationId xmlns:a16="http://schemas.microsoft.com/office/drawing/2014/main" id="{67352202-C223-42A1-A819-DA6BA9E4F860}"/>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a:extLst>
            <a:ext uri="{FF2B5EF4-FFF2-40B4-BE49-F238E27FC236}">
              <a16:creationId xmlns:a16="http://schemas.microsoft.com/office/drawing/2014/main" id="{3C6ACE42-4219-4964-A020-FC28FE6FBED2}"/>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34" name="【体育館・プール】&#10;一人当たり面積最大値テキスト">
          <a:extLst>
            <a:ext uri="{FF2B5EF4-FFF2-40B4-BE49-F238E27FC236}">
              <a16:creationId xmlns:a16="http://schemas.microsoft.com/office/drawing/2014/main" id="{77C93FCD-BE76-4AD9-B258-188B3487B639}"/>
            </a:ext>
          </a:extLst>
        </xdr:cNvPr>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35" name="直線コネクタ 234">
          <a:extLst>
            <a:ext uri="{FF2B5EF4-FFF2-40B4-BE49-F238E27FC236}">
              <a16:creationId xmlns:a16="http://schemas.microsoft.com/office/drawing/2014/main" id="{4BDFEDA9-A300-4AB1-AA02-A19F7DD6D02A}"/>
            </a:ext>
          </a:extLst>
        </xdr:cNvPr>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73042</xdr:rowOff>
    </xdr:from>
    <xdr:ext cx="469744" cy="259045"/>
    <xdr:sp macro="" textlink="">
      <xdr:nvSpPr>
        <xdr:cNvPr id="236" name="【体育館・プール】&#10;一人当たり面積平均値テキスト">
          <a:extLst>
            <a:ext uri="{FF2B5EF4-FFF2-40B4-BE49-F238E27FC236}">
              <a16:creationId xmlns:a16="http://schemas.microsoft.com/office/drawing/2014/main" id="{163F8B52-F2BF-4505-ACCE-D22C75ECD1E8}"/>
            </a:ext>
          </a:extLst>
        </xdr:cNvPr>
        <xdr:cNvSpPr txBox="1"/>
      </xdr:nvSpPr>
      <xdr:spPr>
        <a:xfrm>
          <a:off x="10515600" y="10531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50165</xdr:rowOff>
    </xdr:from>
    <xdr:to>
      <xdr:col>55</xdr:col>
      <xdr:colOff>50800</xdr:colOff>
      <xdr:row>62</xdr:row>
      <xdr:rowOff>151765</xdr:rowOff>
    </xdr:to>
    <xdr:sp macro="" textlink="">
      <xdr:nvSpPr>
        <xdr:cNvPr id="237" name="フローチャート: 判断 236">
          <a:extLst>
            <a:ext uri="{FF2B5EF4-FFF2-40B4-BE49-F238E27FC236}">
              <a16:creationId xmlns:a16="http://schemas.microsoft.com/office/drawing/2014/main" id="{FAAFF451-7F40-45D2-AC95-EC99F59C914B}"/>
            </a:ext>
          </a:extLst>
        </xdr:cNvPr>
        <xdr:cNvSpPr/>
      </xdr:nvSpPr>
      <xdr:spPr>
        <a:xfrm>
          <a:off x="10426700" y="1068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38" name="フローチャート: 判断 237">
          <a:extLst>
            <a:ext uri="{FF2B5EF4-FFF2-40B4-BE49-F238E27FC236}">
              <a16:creationId xmlns:a16="http://schemas.microsoft.com/office/drawing/2014/main" id="{D1476075-2533-49B3-A56B-05FB97F7AF39}"/>
            </a:ext>
          </a:extLst>
        </xdr:cNvPr>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53975</xdr:rowOff>
    </xdr:from>
    <xdr:to>
      <xdr:col>46</xdr:col>
      <xdr:colOff>38100</xdr:colOff>
      <xdr:row>62</xdr:row>
      <xdr:rowOff>155575</xdr:rowOff>
    </xdr:to>
    <xdr:sp macro="" textlink="">
      <xdr:nvSpPr>
        <xdr:cNvPr id="239" name="フローチャート: 判断 238">
          <a:extLst>
            <a:ext uri="{FF2B5EF4-FFF2-40B4-BE49-F238E27FC236}">
              <a16:creationId xmlns:a16="http://schemas.microsoft.com/office/drawing/2014/main" id="{AD896330-B131-4089-981F-9BB7B53FF9E4}"/>
            </a:ext>
          </a:extLst>
        </xdr:cNvPr>
        <xdr:cNvSpPr/>
      </xdr:nvSpPr>
      <xdr:spPr>
        <a:xfrm>
          <a:off x="8699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46355</xdr:rowOff>
    </xdr:from>
    <xdr:to>
      <xdr:col>41</xdr:col>
      <xdr:colOff>101600</xdr:colOff>
      <xdr:row>62</xdr:row>
      <xdr:rowOff>147955</xdr:rowOff>
    </xdr:to>
    <xdr:sp macro="" textlink="">
      <xdr:nvSpPr>
        <xdr:cNvPr id="240" name="フローチャート: 判断 239">
          <a:extLst>
            <a:ext uri="{FF2B5EF4-FFF2-40B4-BE49-F238E27FC236}">
              <a16:creationId xmlns:a16="http://schemas.microsoft.com/office/drawing/2014/main" id="{A912583A-E7F6-4ECC-828E-3A028FC174F7}"/>
            </a:ext>
          </a:extLst>
        </xdr:cNvPr>
        <xdr:cNvSpPr/>
      </xdr:nvSpPr>
      <xdr:spPr>
        <a:xfrm>
          <a:off x="7810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57785</xdr:rowOff>
    </xdr:from>
    <xdr:to>
      <xdr:col>36</xdr:col>
      <xdr:colOff>165100</xdr:colOff>
      <xdr:row>62</xdr:row>
      <xdr:rowOff>159385</xdr:rowOff>
    </xdr:to>
    <xdr:sp macro="" textlink="">
      <xdr:nvSpPr>
        <xdr:cNvPr id="241" name="フローチャート: 判断 240">
          <a:extLst>
            <a:ext uri="{FF2B5EF4-FFF2-40B4-BE49-F238E27FC236}">
              <a16:creationId xmlns:a16="http://schemas.microsoft.com/office/drawing/2014/main" id="{B34FBC71-992A-4C30-919E-07EFC1CCC272}"/>
            </a:ext>
          </a:extLst>
        </xdr:cNvPr>
        <xdr:cNvSpPr/>
      </xdr:nvSpPr>
      <xdr:spPr>
        <a:xfrm>
          <a:off x="6921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82D7D664-1D9F-4F15-969A-4F96F7A8D1D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B270F37D-F0C4-4E4D-BE78-AAD36FA9357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827647A-6D08-4C15-B9C8-55C7AC363DA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891095A6-156C-41A9-B603-0870745EB00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5AF2BF7F-29C3-4604-8F13-2CE331FFFAA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147320</xdr:rowOff>
    </xdr:from>
    <xdr:to>
      <xdr:col>55</xdr:col>
      <xdr:colOff>50800</xdr:colOff>
      <xdr:row>64</xdr:row>
      <xdr:rowOff>77470</xdr:rowOff>
    </xdr:to>
    <xdr:sp macro="" textlink="">
      <xdr:nvSpPr>
        <xdr:cNvPr id="247" name="楕円 246">
          <a:extLst>
            <a:ext uri="{FF2B5EF4-FFF2-40B4-BE49-F238E27FC236}">
              <a16:creationId xmlns:a16="http://schemas.microsoft.com/office/drawing/2014/main" id="{FC41323F-8F7F-4F99-8586-9D05AF1F7E27}"/>
            </a:ext>
          </a:extLst>
        </xdr:cNvPr>
        <xdr:cNvSpPr/>
      </xdr:nvSpPr>
      <xdr:spPr>
        <a:xfrm>
          <a:off x="10426700" y="1094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62247</xdr:rowOff>
    </xdr:from>
    <xdr:ext cx="469744" cy="259045"/>
    <xdr:sp macro="" textlink="">
      <xdr:nvSpPr>
        <xdr:cNvPr id="248" name="【体育館・プール】&#10;一人当たり面積該当値テキスト">
          <a:extLst>
            <a:ext uri="{FF2B5EF4-FFF2-40B4-BE49-F238E27FC236}">
              <a16:creationId xmlns:a16="http://schemas.microsoft.com/office/drawing/2014/main" id="{92EB903F-D8E3-4D56-A895-48D18FDAF0D5}"/>
            </a:ext>
          </a:extLst>
        </xdr:cNvPr>
        <xdr:cNvSpPr txBox="1"/>
      </xdr:nvSpPr>
      <xdr:spPr>
        <a:xfrm>
          <a:off x="10515600" y="1086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147320</xdr:rowOff>
    </xdr:from>
    <xdr:to>
      <xdr:col>50</xdr:col>
      <xdr:colOff>165100</xdr:colOff>
      <xdr:row>64</xdr:row>
      <xdr:rowOff>77470</xdr:rowOff>
    </xdr:to>
    <xdr:sp macro="" textlink="">
      <xdr:nvSpPr>
        <xdr:cNvPr id="249" name="楕円 248">
          <a:extLst>
            <a:ext uri="{FF2B5EF4-FFF2-40B4-BE49-F238E27FC236}">
              <a16:creationId xmlns:a16="http://schemas.microsoft.com/office/drawing/2014/main" id="{5B3182FA-A9FD-4571-B852-A7E86CF6CDC4}"/>
            </a:ext>
          </a:extLst>
        </xdr:cNvPr>
        <xdr:cNvSpPr/>
      </xdr:nvSpPr>
      <xdr:spPr>
        <a:xfrm>
          <a:off x="9588500" y="1094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26670</xdr:rowOff>
    </xdr:from>
    <xdr:to>
      <xdr:col>55</xdr:col>
      <xdr:colOff>0</xdr:colOff>
      <xdr:row>64</xdr:row>
      <xdr:rowOff>26670</xdr:rowOff>
    </xdr:to>
    <xdr:cxnSp macro="">
      <xdr:nvCxnSpPr>
        <xdr:cNvPr id="250" name="直線コネクタ 249">
          <a:extLst>
            <a:ext uri="{FF2B5EF4-FFF2-40B4-BE49-F238E27FC236}">
              <a16:creationId xmlns:a16="http://schemas.microsoft.com/office/drawing/2014/main" id="{4B83DAAC-52A1-47ED-B251-DCD39E900757}"/>
            </a:ext>
          </a:extLst>
        </xdr:cNvPr>
        <xdr:cNvCxnSpPr/>
      </xdr:nvCxnSpPr>
      <xdr:spPr>
        <a:xfrm>
          <a:off x="9639300" y="109994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147320</xdr:rowOff>
    </xdr:from>
    <xdr:to>
      <xdr:col>46</xdr:col>
      <xdr:colOff>38100</xdr:colOff>
      <xdr:row>64</xdr:row>
      <xdr:rowOff>77470</xdr:rowOff>
    </xdr:to>
    <xdr:sp macro="" textlink="">
      <xdr:nvSpPr>
        <xdr:cNvPr id="251" name="楕円 250">
          <a:extLst>
            <a:ext uri="{FF2B5EF4-FFF2-40B4-BE49-F238E27FC236}">
              <a16:creationId xmlns:a16="http://schemas.microsoft.com/office/drawing/2014/main" id="{80746CC9-D115-40D1-A454-674D2F4C7C51}"/>
            </a:ext>
          </a:extLst>
        </xdr:cNvPr>
        <xdr:cNvSpPr/>
      </xdr:nvSpPr>
      <xdr:spPr>
        <a:xfrm>
          <a:off x="8699500" y="1094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26670</xdr:rowOff>
    </xdr:from>
    <xdr:to>
      <xdr:col>50</xdr:col>
      <xdr:colOff>114300</xdr:colOff>
      <xdr:row>64</xdr:row>
      <xdr:rowOff>26670</xdr:rowOff>
    </xdr:to>
    <xdr:cxnSp macro="">
      <xdr:nvCxnSpPr>
        <xdr:cNvPr id="252" name="直線コネクタ 251">
          <a:extLst>
            <a:ext uri="{FF2B5EF4-FFF2-40B4-BE49-F238E27FC236}">
              <a16:creationId xmlns:a16="http://schemas.microsoft.com/office/drawing/2014/main" id="{B17D4B06-326C-4311-A189-8B7D2ACD465C}"/>
            </a:ext>
          </a:extLst>
        </xdr:cNvPr>
        <xdr:cNvCxnSpPr/>
      </xdr:nvCxnSpPr>
      <xdr:spPr>
        <a:xfrm>
          <a:off x="8750300" y="10999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147320</xdr:rowOff>
    </xdr:from>
    <xdr:to>
      <xdr:col>41</xdr:col>
      <xdr:colOff>101600</xdr:colOff>
      <xdr:row>64</xdr:row>
      <xdr:rowOff>77470</xdr:rowOff>
    </xdr:to>
    <xdr:sp macro="" textlink="">
      <xdr:nvSpPr>
        <xdr:cNvPr id="253" name="楕円 252">
          <a:extLst>
            <a:ext uri="{FF2B5EF4-FFF2-40B4-BE49-F238E27FC236}">
              <a16:creationId xmlns:a16="http://schemas.microsoft.com/office/drawing/2014/main" id="{3CEA7EE6-0E21-4197-A4BF-3E2EC4F084C1}"/>
            </a:ext>
          </a:extLst>
        </xdr:cNvPr>
        <xdr:cNvSpPr/>
      </xdr:nvSpPr>
      <xdr:spPr>
        <a:xfrm>
          <a:off x="7810500" y="1094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26670</xdr:rowOff>
    </xdr:from>
    <xdr:to>
      <xdr:col>45</xdr:col>
      <xdr:colOff>177800</xdr:colOff>
      <xdr:row>64</xdr:row>
      <xdr:rowOff>26670</xdr:rowOff>
    </xdr:to>
    <xdr:cxnSp macro="">
      <xdr:nvCxnSpPr>
        <xdr:cNvPr id="254" name="直線コネクタ 253">
          <a:extLst>
            <a:ext uri="{FF2B5EF4-FFF2-40B4-BE49-F238E27FC236}">
              <a16:creationId xmlns:a16="http://schemas.microsoft.com/office/drawing/2014/main" id="{EA3CFDD1-4179-4EB6-8B52-DFDC7D6D865F}"/>
            </a:ext>
          </a:extLst>
        </xdr:cNvPr>
        <xdr:cNvCxnSpPr/>
      </xdr:nvCxnSpPr>
      <xdr:spPr>
        <a:xfrm>
          <a:off x="7861300" y="10999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147320</xdr:rowOff>
    </xdr:from>
    <xdr:to>
      <xdr:col>36</xdr:col>
      <xdr:colOff>165100</xdr:colOff>
      <xdr:row>64</xdr:row>
      <xdr:rowOff>77470</xdr:rowOff>
    </xdr:to>
    <xdr:sp macro="" textlink="">
      <xdr:nvSpPr>
        <xdr:cNvPr id="255" name="楕円 254">
          <a:extLst>
            <a:ext uri="{FF2B5EF4-FFF2-40B4-BE49-F238E27FC236}">
              <a16:creationId xmlns:a16="http://schemas.microsoft.com/office/drawing/2014/main" id="{D0072D40-F9EC-442F-BD52-96EF127FE272}"/>
            </a:ext>
          </a:extLst>
        </xdr:cNvPr>
        <xdr:cNvSpPr/>
      </xdr:nvSpPr>
      <xdr:spPr>
        <a:xfrm>
          <a:off x="6921500" y="1094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26670</xdr:rowOff>
    </xdr:from>
    <xdr:to>
      <xdr:col>41</xdr:col>
      <xdr:colOff>50800</xdr:colOff>
      <xdr:row>64</xdr:row>
      <xdr:rowOff>26670</xdr:rowOff>
    </xdr:to>
    <xdr:cxnSp macro="">
      <xdr:nvCxnSpPr>
        <xdr:cNvPr id="256" name="直線コネクタ 255">
          <a:extLst>
            <a:ext uri="{FF2B5EF4-FFF2-40B4-BE49-F238E27FC236}">
              <a16:creationId xmlns:a16="http://schemas.microsoft.com/office/drawing/2014/main" id="{85A722BB-8992-4104-85A2-5720FA727E23}"/>
            </a:ext>
          </a:extLst>
        </xdr:cNvPr>
        <xdr:cNvCxnSpPr/>
      </xdr:nvCxnSpPr>
      <xdr:spPr>
        <a:xfrm>
          <a:off x="6972300" y="10999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4462</xdr:rowOff>
    </xdr:from>
    <xdr:ext cx="469744" cy="259045"/>
    <xdr:sp macro="" textlink="">
      <xdr:nvSpPr>
        <xdr:cNvPr id="257" name="n_1aveValue【体育館・プール】&#10;一人当たり面積">
          <a:extLst>
            <a:ext uri="{FF2B5EF4-FFF2-40B4-BE49-F238E27FC236}">
              <a16:creationId xmlns:a16="http://schemas.microsoft.com/office/drawing/2014/main" id="{47793FA1-C243-4657-B2B1-8194AE4CAFF2}"/>
            </a:ext>
          </a:extLst>
        </xdr:cNvPr>
        <xdr:cNvSpPr txBox="1"/>
      </xdr:nvSpPr>
      <xdr:spPr>
        <a:xfrm>
          <a:off x="93917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652</xdr:rowOff>
    </xdr:from>
    <xdr:ext cx="469744" cy="259045"/>
    <xdr:sp macro="" textlink="">
      <xdr:nvSpPr>
        <xdr:cNvPr id="258" name="n_2aveValue【体育館・プール】&#10;一人当たり面積">
          <a:extLst>
            <a:ext uri="{FF2B5EF4-FFF2-40B4-BE49-F238E27FC236}">
              <a16:creationId xmlns:a16="http://schemas.microsoft.com/office/drawing/2014/main" id="{B28C2B1B-7477-479D-B07F-5F02C6D37BA1}"/>
            </a:ext>
          </a:extLst>
        </xdr:cNvPr>
        <xdr:cNvSpPr txBox="1"/>
      </xdr:nvSpPr>
      <xdr:spPr>
        <a:xfrm>
          <a:off x="8515427" y="1045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164482</xdr:rowOff>
    </xdr:from>
    <xdr:ext cx="469744" cy="259045"/>
    <xdr:sp macro="" textlink="">
      <xdr:nvSpPr>
        <xdr:cNvPr id="259" name="n_3aveValue【体育館・プール】&#10;一人当たり面積">
          <a:extLst>
            <a:ext uri="{FF2B5EF4-FFF2-40B4-BE49-F238E27FC236}">
              <a16:creationId xmlns:a16="http://schemas.microsoft.com/office/drawing/2014/main" id="{AACF333A-2C2D-4FA9-A0C3-17E3BC9E852B}"/>
            </a:ext>
          </a:extLst>
        </xdr:cNvPr>
        <xdr:cNvSpPr txBox="1"/>
      </xdr:nvSpPr>
      <xdr:spPr>
        <a:xfrm>
          <a:off x="7626427" y="104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4462</xdr:rowOff>
    </xdr:from>
    <xdr:ext cx="469744" cy="259045"/>
    <xdr:sp macro="" textlink="">
      <xdr:nvSpPr>
        <xdr:cNvPr id="260" name="n_4aveValue【体育館・プール】&#10;一人当たり面積">
          <a:extLst>
            <a:ext uri="{FF2B5EF4-FFF2-40B4-BE49-F238E27FC236}">
              <a16:creationId xmlns:a16="http://schemas.microsoft.com/office/drawing/2014/main" id="{3F4A6C0E-A344-4017-B546-69C79633CD0D}"/>
            </a:ext>
          </a:extLst>
        </xdr:cNvPr>
        <xdr:cNvSpPr txBox="1"/>
      </xdr:nvSpPr>
      <xdr:spPr>
        <a:xfrm>
          <a:off x="6737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68597</xdr:rowOff>
    </xdr:from>
    <xdr:ext cx="469744" cy="259045"/>
    <xdr:sp macro="" textlink="">
      <xdr:nvSpPr>
        <xdr:cNvPr id="261" name="n_1mainValue【体育館・プール】&#10;一人当たり面積">
          <a:extLst>
            <a:ext uri="{FF2B5EF4-FFF2-40B4-BE49-F238E27FC236}">
              <a16:creationId xmlns:a16="http://schemas.microsoft.com/office/drawing/2014/main" id="{046078A5-2E78-409E-B8B5-BBC4A0C4EF3D}"/>
            </a:ext>
          </a:extLst>
        </xdr:cNvPr>
        <xdr:cNvSpPr txBox="1"/>
      </xdr:nvSpPr>
      <xdr:spPr>
        <a:xfrm>
          <a:off x="9391727"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68597</xdr:rowOff>
    </xdr:from>
    <xdr:ext cx="469744" cy="259045"/>
    <xdr:sp macro="" textlink="">
      <xdr:nvSpPr>
        <xdr:cNvPr id="262" name="n_2mainValue【体育館・プール】&#10;一人当たり面積">
          <a:extLst>
            <a:ext uri="{FF2B5EF4-FFF2-40B4-BE49-F238E27FC236}">
              <a16:creationId xmlns:a16="http://schemas.microsoft.com/office/drawing/2014/main" id="{A657FAC1-5419-46B6-9485-24DF7C673F83}"/>
            </a:ext>
          </a:extLst>
        </xdr:cNvPr>
        <xdr:cNvSpPr txBox="1"/>
      </xdr:nvSpPr>
      <xdr:spPr>
        <a:xfrm>
          <a:off x="8515427"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68597</xdr:rowOff>
    </xdr:from>
    <xdr:ext cx="469744" cy="259045"/>
    <xdr:sp macro="" textlink="">
      <xdr:nvSpPr>
        <xdr:cNvPr id="263" name="n_3mainValue【体育館・プール】&#10;一人当たり面積">
          <a:extLst>
            <a:ext uri="{FF2B5EF4-FFF2-40B4-BE49-F238E27FC236}">
              <a16:creationId xmlns:a16="http://schemas.microsoft.com/office/drawing/2014/main" id="{844FA220-C31E-4838-AA0C-95DC52FF4D64}"/>
            </a:ext>
          </a:extLst>
        </xdr:cNvPr>
        <xdr:cNvSpPr txBox="1"/>
      </xdr:nvSpPr>
      <xdr:spPr>
        <a:xfrm>
          <a:off x="7626427"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68597</xdr:rowOff>
    </xdr:from>
    <xdr:ext cx="469744" cy="259045"/>
    <xdr:sp macro="" textlink="">
      <xdr:nvSpPr>
        <xdr:cNvPr id="264" name="n_4mainValue【体育館・プール】&#10;一人当たり面積">
          <a:extLst>
            <a:ext uri="{FF2B5EF4-FFF2-40B4-BE49-F238E27FC236}">
              <a16:creationId xmlns:a16="http://schemas.microsoft.com/office/drawing/2014/main" id="{427A719E-F3D4-4F2D-8F25-C09A29E410B1}"/>
            </a:ext>
          </a:extLst>
        </xdr:cNvPr>
        <xdr:cNvSpPr txBox="1"/>
      </xdr:nvSpPr>
      <xdr:spPr>
        <a:xfrm>
          <a:off x="6737427"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501FE42E-4AF0-4423-97C2-06C218CEEC1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355B85B5-DA85-49BC-B87D-9E188D9DB47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85896D2F-05FE-4212-B0E9-AC49AD9631D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D6E62D3A-CA20-42A6-9FB6-BBD679717BD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63F8B614-2C3A-470A-8DE3-BD281D91181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6B79E769-CA27-449A-81B4-C76A5E68543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98600B4F-0FA7-47FC-B967-818B9AE55F5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DF08BB8C-6263-4D35-81C0-76D3BEE0A15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97DB1A90-A93E-4E56-8E10-26061232257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BA07987-C8F1-4D38-BCE2-9F950C08DE4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BA1B2DE0-B787-4F0B-BBFF-66AC56B2E55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2E6E7558-D70A-45BA-97DF-2DDD5F3D13E9}"/>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DEA89C6B-FB12-4F8F-AE69-B5A0E4FB4861}"/>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F96E251A-7966-450D-9D36-EA41855334DE}"/>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8D505C96-1FBD-432E-A6FB-D645B373299A}"/>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52A1DAFA-DF31-4380-AE07-7AFA4C089298}"/>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788F8DE4-1D84-4E2B-93EF-F5B3A55A2A9A}"/>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A065E521-46E7-40F8-885A-7C038BD50655}"/>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5BBB0A1E-8637-4C9C-920A-9FDD1D91E53C}"/>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C32435FA-F7A3-4B71-954D-B82641BBA47B}"/>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2B485AC1-F612-4B6E-A2EB-A3BBEDE29F4E}"/>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76B68293-B5DE-4FF8-9251-7B8E254292E2}"/>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ADD89202-D009-4DAB-B410-D6721CCF40BE}"/>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02F34E98-5739-413C-A1A2-D4E15D56D6A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B4FE01E9-BAE9-4DD0-A2CC-5378A4660DF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119743</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01E77238-7D25-4EE7-9107-7EE076067E52}"/>
            </a:ext>
          </a:extLst>
        </xdr:cNvPr>
        <xdr:cNvCxnSpPr/>
      </xdr:nvCxnSpPr>
      <xdr:spPr>
        <a:xfrm flipV="1">
          <a:off x="4634865" y="1349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a:extLst>
            <a:ext uri="{FF2B5EF4-FFF2-40B4-BE49-F238E27FC236}">
              <a16:creationId xmlns:a16="http://schemas.microsoft.com/office/drawing/2014/main" id="{2F51F1DE-85F4-4704-AAF1-E53728C2DC2F}"/>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21D2DEC5-2FB3-4A6B-BABC-A2F0E5B70D18}"/>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66420</xdr:rowOff>
    </xdr:from>
    <xdr:ext cx="405111" cy="259045"/>
    <xdr:sp macro="" textlink="">
      <xdr:nvSpPr>
        <xdr:cNvPr id="293" name="【福祉施設】&#10;有形固定資産減価償却率最大値テキスト">
          <a:extLst>
            <a:ext uri="{FF2B5EF4-FFF2-40B4-BE49-F238E27FC236}">
              <a16:creationId xmlns:a16="http://schemas.microsoft.com/office/drawing/2014/main" id="{CD297DBC-E728-4D19-831B-8F766F013CA9}"/>
            </a:ext>
          </a:extLst>
        </xdr:cNvPr>
        <xdr:cNvSpPr txBox="1"/>
      </xdr:nvSpPr>
      <xdr:spPr>
        <a:xfrm>
          <a:off x="4673600" y="1326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119743</xdr:rowOff>
    </xdr:from>
    <xdr:to>
      <xdr:col>24</xdr:col>
      <xdr:colOff>152400</xdr:colOff>
      <xdr:row>78</xdr:row>
      <xdr:rowOff>119743</xdr:rowOff>
    </xdr:to>
    <xdr:cxnSp macro="">
      <xdr:nvCxnSpPr>
        <xdr:cNvPr id="294" name="直線コネクタ 293">
          <a:extLst>
            <a:ext uri="{FF2B5EF4-FFF2-40B4-BE49-F238E27FC236}">
              <a16:creationId xmlns:a16="http://schemas.microsoft.com/office/drawing/2014/main" id="{004DE1FA-5917-4BE5-A94E-B30C196995C8}"/>
            </a:ext>
          </a:extLst>
        </xdr:cNvPr>
        <xdr:cNvCxnSpPr/>
      </xdr:nvCxnSpPr>
      <xdr:spPr>
        <a:xfrm>
          <a:off x="4546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3646</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B64B45C2-B460-4311-BC13-D5161F9F36CE}"/>
            </a:ext>
          </a:extLst>
        </xdr:cNvPr>
        <xdr:cNvSpPr txBox="1"/>
      </xdr:nvSpPr>
      <xdr:spPr>
        <a:xfrm>
          <a:off x="4673600" y="14062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152219</xdr:rowOff>
    </xdr:from>
    <xdr:to>
      <xdr:col>24</xdr:col>
      <xdr:colOff>114300</xdr:colOff>
      <xdr:row>83</xdr:row>
      <xdr:rowOff>82369</xdr:rowOff>
    </xdr:to>
    <xdr:sp macro="" textlink="">
      <xdr:nvSpPr>
        <xdr:cNvPr id="296" name="フローチャート: 判断 295">
          <a:extLst>
            <a:ext uri="{FF2B5EF4-FFF2-40B4-BE49-F238E27FC236}">
              <a16:creationId xmlns:a16="http://schemas.microsoft.com/office/drawing/2014/main" id="{1860AA80-27FF-4CAC-905A-7ECD6D49FF41}"/>
            </a:ext>
          </a:extLst>
        </xdr:cNvPr>
        <xdr:cNvSpPr/>
      </xdr:nvSpPr>
      <xdr:spPr>
        <a:xfrm>
          <a:off x="45847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127726</xdr:rowOff>
    </xdr:from>
    <xdr:to>
      <xdr:col>20</xdr:col>
      <xdr:colOff>38100</xdr:colOff>
      <xdr:row>83</xdr:row>
      <xdr:rowOff>57876</xdr:rowOff>
    </xdr:to>
    <xdr:sp macro="" textlink="">
      <xdr:nvSpPr>
        <xdr:cNvPr id="297" name="フローチャート: 判断 296">
          <a:extLst>
            <a:ext uri="{FF2B5EF4-FFF2-40B4-BE49-F238E27FC236}">
              <a16:creationId xmlns:a16="http://schemas.microsoft.com/office/drawing/2014/main" id="{FEBA5177-81DB-4E99-85E8-BA5FECEA4864}"/>
            </a:ext>
          </a:extLst>
        </xdr:cNvPr>
        <xdr:cNvSpPr/>
      </xdr:nvSpPr>
      <xdr:spPr>
        <a:xfrm>
          <a:off x="3746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114663</xdr:rowOff>
    </xdr:from>
    <xdr:to>
      <xdr:col>15</xdr:col>
      <xdr:colOff>101600</xdr:colOff>
      <xdr:row>83</xdr:row>
      <xdr:rowOff>44813</xdr:rowOff>
    </xdr:to>
    <xdr:sp macro="" textlink="">
      <xdr:nvSpPr>
        <xdr:cNvPr id="298" name="フローチャート: 判断 297">
          <a:extLst>
            <a:ext uri="{FF2B5EF4-FFF2-40B4-BE49-F238E27FC236}">
              <a16:creationId xmlns:a16="http://schemas.microsoft.com/office/drawing/2014/main" id="{6AAA7B3E-5FC0-426D-9EEA-65143FF59763}"/>
            </a:ext>
          </a:extLst>
        </xdr:cNvPr>
        <xdr:cNvSpPr/>
      </xdr:nvSpPr>
      <xdr:spPr>
        <a:xfrm>
          <a:off x="2857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85271</xdr:rowOff>
    </xdr:from>
    <xdr:to>
      <xdr:col>10</xdr:col>
      <xdr:colOff>165100</xdr:colOff>
      <xdr:row>83</xdr:row>
      <xdr:rowOff>15421</xdr:rowOff>
    </xdr:to>
    <xdr:sp macro="" textlink="">
      <xdr:nvSpPr>
        <xdr:cNvPr id="299" name="フローチャート: 判断 298">
          <a:extLst>
            <a:ext uri="{FF2B5EF4-FFF2-40B4-BE49-F238E27FC236}">
              <a16:creationId xmlns:a16="http://schemas.microsoft.com/office/drawing/2014/main" id="{37754ED2-24AC-49F9-B373-E9B3B2AA8B14}"/>
            </a:ext>
          </a:extLst>
        </xdr:cNvPr>
        <xdr:cNvSpPr/>
      </xdr:nvSpPr>
      <xdr:spPr>
        <a:xfrm>
          <a:off x="1968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18324</xdr:rowOff>
    </xdr:from>
    <xdr:to>
      <xdr:col>6</xdr:col>
      <xdr:colOff>38100</xdr:colOff>
      <xdr:row>82</xdr:row>
      <xdr:rowOff>119924</xdr:rowOff>
    </xdr:to>
    <xdr:sp macro="" textlink="">
      <xdr:nvSpPr>
        <xdr:cNvPr id="300" name="フローチャート: 判断 299">
          <a:extLst>
            <a:ext uri="{FF2B5EF4-FFF2-40B4-BE49-F238E27FC236}">
              <a16:creationId xmlns:a16="http://schemas.microsoft.com/office/drawing/2014/main" id="{F09D9C4C-A6EA-4795-8621-DE3294583664}"/>
            </a:ext>
          </a:extLst>
        </xdr:cNvPr>
        <xdr:cNvSpPr/>
      </xdr:nvSpPr>
      <xdr:spPr>
        <a:xfrm>
          <a:off x="1079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BE873E5F-C8B3-4DAF-AD45-552C264D96C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85FD66F5-0C73-426A-BA38-E32FFE93B9C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F3568162-8140-47E4-8FDE-03085A1A6C5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43D352F8-56C5-43B3-BEDB-D45CC3EC918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7CB090AD-FC62-4387-A755-6D395608E56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6894</xdr:rowOff>
    </xdr:from>
    <xdr:to>
      <xdr:col>24</xdr:col>
      <xdr:colOff>114300</xdr:colOff>
      <xdr:row>84</xdr:row>
      <xdr:rowOff>108494</xdr:rowOff>
    </xdr:to>
    <xdr:sp macro="" textlink="">
      <xdr:nvSpPr>
        <xdr:cNvPr id="306" name="楕円 305">
          <a:extLst>
            <a:ext uri="{FF2B5EF4-FFF2-40B4-BE49-F238E27FC236}">
              <a16:creationId xmlns:a16="http://schemas.microsoft.com/office/drawing/2014/main" id="{86B0D6C0-1166-4B1F-AC66-0F182C4F50AA}"/>
            </a:ext>
          </a:extLst>
        </xdr:cNvPr>
        <xdr:cNvSpPr/>
      </xdr:nvSpPr>
      <xdr:spPr>
        <a:xfrm>
          <a:off x="4584700" y="1440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156771</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1E5E27FE-9682-4C9D-BE40-C8F250DD5500}"/>
            </a:ext>
          </a:extLst>
        </xdr:cNvPr>
        <xdr:cNvSpPr txBox="1"/>
      </xdr:nvSpPr>
      <xdr:spPr>
        <a:xfrm>
          <a:off x="4673600" y="1438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54248</xdr:rowOff>
    </xdr:from>
    <xdr:to>
      <xdr:col>20</xdr:col>
      <xdr:colOff>38100</xdr:colOff>
      <xdr:row>83</xdr:row>
      <xdr:rowOff>155848</xdr:rowOff>
    </xdr:to>
    <xdr:sp macro="" textlink="">
      <xdr:nvSpPr>
        <xdr:cNvPr id="308" name="楕円 307">
          <a:extLst>
            <a:ext uri="{FF2B5EF4-FFF2-40B4-BE49-F238E27FC236}">
              <a16:creationId xmlns:a16="http://schemas.microsoft.com/office/drawing/2014/main" id="{8E93E893-3949-4726-BDFA-B8F2C0D7A9E5}"/>
            </a:ext>
          </a:extLst>
        </xdr:cNvPr>
        <xdr:cNvSpPr/>
      </xdr:nvSpPr>
      <xdr:spPr>
        <a:xfrm>
          <a:off x="3746500" y="1428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105048</xdr:rowOff>
    </xdr:from>
    <xdr:to>
      <xdr:col>24</xdr:col>
      <xdr:colOff>63500</xdr:colOff>
      <xdr:row>84</xdr:row>
      <xdr:rowOff>57694</xdr:rowOff>
    </xdr:to>
    <xdr:cxnSp macro="">
      <xdr:nvCxnSpPr>
        <xdr:cNvPr id="309" name="直線コネクタ 308">
          <a:extLst>
            <a:ext uri="{FF2B5EF4-FFF2-40B4-BE49-F238E27FC236}">
              <a16:creationId xmlns:a16="http://schemas.microsoft.com/office/drawing/2014/main" id="{9C21BEE4-003E-49E7-B9EA-AB6A74185193}"/>
            </a:ext>
          </a:extLst>
        </xdr:cNvPr>
        <xdr:cNvCxnSpPr/>
      </xdr:nvCxnSpPr>
      <xdr:spPr>
        <a:xfrm>
          <a:off x="3797300" y="14335398"/>
          <a:ext cx="838200" cy="12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134257</xdr:rowOff>
    </xdr:from>
    <xdr:to>
      <xdr:col>15</xdr:col>
      <xdr:colOff>101600</xdr:colOff>
      <xdr:row>84</xdr:row>
      <xdr:rowOff>64407</xdr:rowOff>
    </xdr:to>
    <xdr:sp macro="" textlink="">
      <xdr:nvSpPr>
        <xdr:cNvPr id="310" name="楕円 309">
          <a:extLst>
            <a:ext uri="{FF2B5EF4-FFF2-40B4-BE49-F238E27FC236}">
              <a16:creationId xmlns:a16="http://schemas.microsoft.com/office/drawing/2014/main" id="{6EB024FD-A380-4779-9CA8-70045088C57D}"/>
            </a:ext>
          </a:extLst>
        </xdr:cNvPr>
        <xdr:cNvSpPr/>
      </xdr:nvSpPr>
      <xdr:spPr>
        <a:xfrm>
          <a:off x="28575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105048</xdr:rowOff>
    </xdr:from>
    <xdr:to>
      <xdr:col>19</xdr:col>
      <xdr:colOff>177800</xdr:colOff>
      <xdr:row>84</xdr:row>
      <xdr:rowOff>13607</xdr:rowOff>
    </xdr:to>
    <xdr:cxnSp macro="">
      <xdr:nvCxnSpPr>
        <xdr:cNvPr id="311" name="直線コネクタ 310">
          <a:extLst>
            <a:ext uri="{FF2B5EF4-FFF2-40B4-BE49-F238E27FC236}">
              <a16:creationId xmlns:a16="http://schemas.microsoft.com/office/drawing/2014/main" id="{B2B27DD2-D589-49DD-B5CA-260D59FFCD70}"/>
            </a:ext>
          </a:extLst>
        </xdr:cNvPr>
        <xdr:cNvCxnSpPr/>
      </xdr:nvCxnSpPr>
      <xdr:spPr>
        <a:xfrm flipV="1">
          <a:off x="2908300" y="14335398"/>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99968</xdr:rowOff>
    </xdr:from>
    <xdr:to>
      <xdr:col>10</xdr:col>
      <xdr:colOff>165100</xdr:colOff>
      <xdr:row>84</xdr:row>
      <xdr:rowOff>30118</xdr:rowOff>
    </xdr:to>
    <xdr:sp macro="" textlink="">
      <xdr:nvSpPr>
        <xdr:cNvPr id="312" name="楕円 311">
          <a:extLst>
            <a:ext uri="{FF2B5EF4-FFF2-40B4-BE49-F238E27FC236}">
              <a16:creationId xmlns:a16="http://schemas.microsoft.com/office/drawing/2014/main" id="{16815EA0-8629-4798-A746-97217CC8DDEA}"/>
            </a:ext>
          </a:extLst>
        </xdr:cNvPr>
        <xdr:cNvSpPr/>
      </xdr:nvSpPr>
      <xdr:spPr>
        <a:xfrm>
          <a:off x="1968500" y="1433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150768</xdr:rowOff>
    </xdr:from>
    <xdr:to>
      <xdr:col>15</xdr:col>
      <xdr:colOff>50800</xdr:colOff>
      <xdr:row>84</xdr:row>
      <xdr:rowOff>13607</xdr:rowOff>
    </xdr:to>
    <xdr:cxnSp macro="">
      <xdr:nvCxnSpPr>
        <xdr:cNvPr id="313" name="直線コネクタ 312">
          <a:extLst>
            <a:ext uri="{FF2B5EF4-FFF2-40B4-BE49-F238E27FC236}">
              <a16:creationId xmlns:a16="http://schemas.microsoft.com/office/drawing/2014/main" id="{1EA58B88-AFA3-4E2E-8671-79BF8529F34D}"/>
            </a:ext>
          </a:extLst>
        </xdr:cNvPr>
        <xdr:cNvCxnSpPr/>
      </xdr:nvCxnSpPr>
      <xdr:spPr>
        <a:xfrm>
          <a:off x="2019300" y="1438111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78739</xdr:rowOff>
    </xdr:from>
    <xdr:to>
      <xdr:col>6</xdr:col>
      <xdr:colOff>38100</xdr:colOff>
      <xdr:row>84</xdr:row>
      <xdr:rowOff>8889</xdr:rowOff>
    </xdr:to>
    <xdr:sp macro="" textlink="">
      <xdr:nvSpPr>
        <xdr:cNvPr id="314" name="楕円 313">
          <a:extLst>
            <a:ext uri="{FF2B5EF4-FFF2-40B4-BE49-F238E27FC236}">
              <a16:creationId xmlns:a16="http://schemas.microsoft.com/office/drawing/2014/main" id="{010FA049-99BF-400B-A638-44987B19E0AE}"/>
            </a:ext>
          </a:extLst>
        </xdr:cNvPr>
        <xdr:cNvSpPr/>
      </xdr:nvSpPr>
      <xdr:spPr>
        <a:xfrm>
          <a:off x="1079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129539</xdr:rowOff>
    </xdr:from>
    <xdr:to>
      <xdr:col>10</xdr:col>
      <xdr:colOff>114300</xdr:colOff>
      <xdr:row>83</xdr:row>
      <xdr:rowOff>150768</xdr:rowOff>
    </xdr:to>
    <xdr:cxnSp macro="">
      <xdr:nvCxnSpPr>
        <xdr:cNvPr id="315" name="直線コネクタ 314">
          <a:extLst>
            <a:ext uri="{FF2B5EF4-FFF2-40B4-BE49-F238E27FC236}">
              <a16:creationId xmlns:a16="http://schemas.microsoft.com/office/drawing/2014/main" id="{3D6337E8-34FC-410C-8B2B-5FF340E6FE91}"/>
            </a:ext>
          </a:extLst>
        </xdr:cNvPr>
        <xdr:cNvCxnSpPr/>
      </xdr:nvCxnSpPr>
      <xdr:spPr>
        <a:xfrm>
          <a:off x="1130300" y="14359889"/>
          <a:ext cx="889000" cy="2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74403</xdr:rowOff>
    </xdr:from>
    <xdr:ext cx="405111" cy="259045"/>
    <xdr:sp macro="" textlink="">
      <xdr:nvSpPr>
        <xdr:cNvPr id="316" name="n_1aveValue【福祉施設】&#10;有形固定資産減価償却率">
          <a:extLst>
            <a:ext uri="{FF2B5EF4-FFF2-40B4-BE49-F238E27FC236}">
              <a16:creationId xmlns:a16="http://schemas.microsoft.com/office/drawing/2014/main" id="{34546140-F401-4824-8747-5EC3CF038A73}"/>
            </a:ext>
          </a:extLst>
        </xdr:cNvPr>
        <xdr:cNvSpPr txBox="1"/>
      </xdr:nvSpPr>
      <xdr:spPr>
        <a:xfrm>
          <a:off x="35820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61340</xdr:rowOff>
    </xdr:from>
    <xdr:ext cx="405111" cy="259045"/>
    <xdr:sp macro="" textlink="">
      <xdr:nvSpPr>
        <xdr:cNvPr id="317" name="n_2aveValue【福祉施設】&#10;有形固定資産減価償却率">
          <a:extLst>
            <a:ext uri="{FF2B5EF4-FFF2-40B4-BE49-F238E27FC236}">
              <a16:creationId xmlns:a16="http://schemas.microsoft.com/office/drawing/2014/main" id="{DD38DECE-44C8-4FA3-AD83-F2A16B7B6958}"/>
            </a:ext>
          </a:extLst>
        </xdr:cNvPr>
        <xdr:cNvSpPr txBox="1"/>
      </xdr:nvSpPr>
      <xdr:spPr>
        <a:xfrm>
          <a:off x="2705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31948</xdr:rowOff>
    </xdr:from>
    <xdr:ext cx="405111" cy="259045"/>
    <xdr:sp macro="" textlink="">
      <xdr:nvSpPr>
        <xdr:cNvPr id="318" name="n_3aveValue【福祉施設】&#10;有形固定資産減価償却率">
          <a:extLst>
            <a:ext uri="{FF2B5EF4-FFF2-40B4-BE49-F238E27FC236}">
              <a16:creationId xmlns:a16="http://schemas.microsoft.com/office/drawing/2014/main" id="{5A8618F8-1C82-4F10-856F-8177143A7F37}"/>
            </a:ext>
          </a:extLst>
        </xdr:cNvPr>
        <xdr:cNvSpPr txBox="1"/>
      </xdr:nvSpPr>
      <xdr:spPr>
        <a:xfrm>
          <a:off x="18167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136451</xdr:rowOff>
    </xdr:from>
    <xdr:ext cx="405111" cy="259045"/>
    <xdr:sp macro="" textlink="">
      <xdr:nvSpPr>
        <xdr:cNvPr id="319" name="n_4aveValue【福祉施設】&#10;有形固定資産減価償却率">
          <a:extLst>
            <a:ext uri="{FF2B5EF4-FFF2-40B4-BE49-F238E27FC236}">
              <a16:creationId xmlns:a16="http://schemas.microsoft.com/office/drawing/2014/main" id="{AF7BC32D-1318-4728-AECC-96E1F3253551}"/>
            </a:ext>
          </a:extLst>
        </xdr:cNvPr>
        <xdr:cNvSpPr txBox="1"/>
      </xdr:nvSpPr>
      <xdr:spPr>
        <a:xfrm>
          <a:off x="927744" y="1385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146975</xdr:rowOff>
    </xdr:from>
    <xdr:ext cx="405111" cy="259045"/>
    <xdr:sp macro="" textlink="">
      <xdr:nvSpPr>
        <xdr:cNvPr id="320" name="n_1mainValue【福祉施設】&#10;有形固定資産減価償却率">
          <a:extLst>
            <a:ext uri="{FF2B5EF4-FFF2-40B4-BE49-F238E27FC236}">
              <a16:creationId xmlns:a16="http://schemas.microsoft.com/office/drawing/2014/main" id="{C0DC3938-E250-4FD8-B592-22E65F5DDED4}"/>
            </a:ext>
          </a:extLst>
        </xdr:cNvPr>
        <xdr:cNvSpPr txBox="1"/>
      </xdr:nvSpPr>
      <xdr:spPr>
        <a:xfrm>
          <a:off x="3582044" y="1437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55534</xdr:rowOff>
    </xdr:from>
    <xdr:ext cx="405111" cy="259045"/>
    <xdr:sp macro="" textlink="">
      <xdr:nvSpPr>
        <xdr:cNvPr id="321" name="n_2mainValue【福祉施設】&#10;有形固定資産減価償却率">
          <a:extLst>
            <a:ext uri="{FF2B5EF4-FFF2-40B4-BE49-F238E27FC236}">
              <a16:creationId xmlns:a16="http://schemas.microsoft.com/office/drawing/2014/main" id="{7DF77AD1-B9E4-4A5D-9B40-6D03DF918133}"/>
            </a:ext>
          </a:extLst>
        </xdr:cNvPr>
        <xdr:cNvSpPr txBox="1"/>
      </xdr:nvSpPr>
      <xdr:spPr>
        <a:xfrm>
          <a:off x="2705744" y="1445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21245</xdr:rowOff>
    </xdr:from>
    <xdr:ext cx="405111" cy="259045"/>
    <xdr:sp macro="" textlink="">
      <xdr:nvSpPr>
        <xdr:cNvPr id="322" name="n_3mainValue【福祉施設】&#10;有形固定資産減価償却率">
          <a:extLst>
            <a:ext uri="{FF2B5EF4-FFF2-40B4-BE49-F238E27FC236}">
              <a16:creationId xmlns:a16="http://schemas.microsoft.com/office/drawing/2014/main" id="{91519788-9661-4429-95AF-CDC6DA5AB258}"/>
            </a:ext>
          </a:extLst>
        </xdr:cNvPr>
        <xdr:cNvSpPr txBox="1"/>
      </xdr:nvSpPr>
      <xdr:spPr>
        <a:xfrm>
          <a:off x="1816744"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16</xdr:rowOff>
    </xdr:from>
    <xdr:ext cx="405111" cy="259045"/>
    <xdr:sp macro="" textlink="">
      <xdr:nvSpPr>
        <xdr:cNvPr id="323" name="n_4mainValue【福祉施設】&#10;有形固定資産減価償却率">
          <a:extLst>
            <a:ext uri="{FF2B5EF4-FFF2-40B4-BE49-F238E27FC236}">
              <a16:creationId xmlns:a16="http://schemas.microsoft.com/office/drawing/2014/main" id="{69465DFF-1C37-488F-91EA-EA52F6D2F23E}"/>
            </a:ext>
          </a:extLst>
        </xdr:cNvPr>
        <xdr:cNvSpPr txBox="1"/>
      </xdr:nvSpPr>
      <xdr:spPr>
        <a:xfrm>
          <a:off x="9277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335E60D9-B8EB-45F7-BB6F-93D5EBF8FCD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B19D722C-22CA-465B-98C5-3C2CEB7E943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D2BBB9E5-0D3A-4963-B8F8-AC1F221479E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7C0F372C-410A-4A66-A600-202C16FBBB0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70353DEF-B907-4773-B88D-782665FAE72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E5ABCDD3-C890-4A2A-9EF8-0262F0298CD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E99CBE55-7113-4BD2-BAEA-B0DC5D1D587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BD656FCA-32FD-45E3-A511-E4AEDA9CE8C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674391EE-85A9-4723-9654-74D9335C68A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DCFFC721-CF13-4A91-8841-262528C4AC1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758468CC-9A05-4AF9-BE61-2F6E89DCFDA2}"/>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4AD8DCA3-7493-41E1-BC5F-AF6B94D4966D}"/>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209603F7-6472-4E37-98D1-03868EA8778D}"/>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753E08AD-D49C-4A62-92AB-34224E4B9034}"/>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5CDCD777-7DC6-42E2-AEDA-C592BA1EBC14}"/>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579E0402-40B1-4E6C-AA48-A3ACA15CBB8A}"/>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E30485A7-AD9B-4655-8619-41DBD1DF8779}"/>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4BA31E1B-8EDA-486C-A860-93B188B1906B}"/>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AD24338-4774-484E-B116-37BE0ECD3D8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ADCB6B3B-9E06-40AD-B192-11BAD5ACA83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233AB721-2C98-4BB9-9C33-B2378F208AC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60961</xdr:rowOff>
    </xdr:from>
    <xdr:to>
      <xdr:col>54</xdr:col>
      <xdr:colOff>189865</xdr:colOff>
      <xdr:row>86</xdr:row>
      <xdr:rowOff>33528</xdr:rowOff>
    </xdr:to>
    <xdr:cxnSp macro="">
      <xdr:nvCxnSpPr>
        <xdr:cNvPr id="345" name="直線コネクタ 344">
          <a:extLst>
            <a:ext uri="{FF2B5EF4-FFF2-40B4-BE49-F238E27FC236}">
              <a16:creationId xmlns:a16="http://schemas.microsoft.com/office/drawing/2014/main" id="{8ADC92DC-F61D-4739-B0C6-595A4BC61881}"/>
            </a:ext>
          </a:extLst>
        </xdr:cNvPr>
        <xdr:cNvCxnSpPr/>
      </xdr:nvCxnSpPr>
      <xdr:spPr>
        <a:xfrm flipV="1">
          <a:off x="10476865" y="13434061"/>
          <a:ext cx="0" cy="1344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46" name="【福祉施設】&#10;一人当たり面積最小値テキスト">
          <a:extLst>
            <a:ext uri="{FF2B5EF4-FFF2-40B4-BE49-F238E27FC236}">
              <a16:creationId xmlns:a16="http://schemas.microsoft.com/office/drawing/2014/main" id="{F28D1442-F397-478D-B0C3-F70C7B310FC8}"/>
            </a:ext>
          </a:extLst>
        </xdr:cNvPr>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47" name="直線コネクタ 346">
          <a:extLst>
            <a:ext uri="{FF2B5EF4-FFF2-40B4-BE49-F238E27FC236}">
              <a16:creationId xmlns:a16="http://schemas.microsoft.com/office/drawing/2014/main" id="{0FF3DB71-EF57-458D-A6E1-64241AEBC0F7}"/>
            </a:ext>
          </a:extLst>
        </xdr:cNvPr>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7638</xdr:rowOff>
    </xdr:from>
    <xdr:ext cx="469744" cy="259045"/>
    <xdr:sp macro="" textlink="">
      <xdr:nvSpPr>
        <xdr:cNvPr id="348" name="【福祉施設】&#10;一人当たり面積最大値テキスト">
          <a:extLst>
            <a:ext uri="{FF2B5EF4-FFF2-40B4-BE49-F238E27FC236}">
              <a16:creationId xmlns:a16="http://schemas.microsoft.com/office/drawing/2014/main" id="{FD991F4B-591C-4DEA-BFC8-0FEEDD43B842}"/>
            </a:ext>
          </a:extLst>
        </xdr:cNvPr>
        <xdr:cNvSpPr txBox="1"/>
      </xdr:nvSpPr>
      <xdr:spPr>
        <a:xfrm>
          <a:off x="105156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60961</xdr:rowOff>
    </xdr:from>
    <xdr:to>
      <xdr:col>55</xdr:col>
      <xdr:colOff>88900</xdr:colOff>
      <xdr:row>78</xdr:row>
      <xdr:rowOff>60961</xdr:rowOff>
    </xdr:to>
    <xdr:cxnSp macro="">
      <xdr:nvCxnSpPr>
        <xdr:cNvPr id="349" name="直線コネクタ 348">
          <a:extLst>
            <a:ext uri="{FF2B5EF4-FFF2-40B4-BE49-F238E27FC236}">
              <a16:creationId xmlns:a16="http://schemas.microsoft.com/office/drawing/2014/main" id="{640C67A3-C997-4029-A369-BDC6C54F6997}"/>
            </a:ext>
          </a:extLst>
        </xdr:cNvPr>
        <xdr:cNvCxnSpPr/>
      </xdr:nvCxnSpPr>
      <xdr:spPr>
        <a:xfrm>
          <a:off x="10388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135907</xdr:rowOff>
    </xdr:from>
    <xdr:ext cx="469744" cy="259045"/>
    <xdr:sp macro="" textlink="">
      <xdr:nvSpPr>
        <xdr:cNvPr id="350" name="【福祉施設】&#10;一人当たり面積平均値テキスト">
          <a:extLst>
            <a:ext uri="{FF2B5EF4-FFF2-40B4-BE49-F238E27FC236}">
              <a16:creationId xmlns:a16="http://schemas.microsoft.com/office/drawing/2014/main" id="{19711AE9-27FA-4956-94C2-50C03FE11F9A}"/>
            </a:ext>
          </a:extLst>
        </xdr:cNvPr>
        <xdr:cNvSpPr txBox="1"/>
      </xdr:nvSpPr>
      <xdr:spPr>
        <a:xfrm>
          <a:off x="10515600" y="14194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113030</xdr:rowOff>
    </xdr:from>
    <xdr:to>
      <xdr:col>55</xdr:col>
      <xdr:colOff>50800</xdr:colOff>
      <xdr:row>84</xdr:row>
      <xdr:rowOff>43180</xdr:rowOff>
    </xdr:to>
    <xdr:sp macro="" textlink="">
      <xdr:nvSpPr>
        <xdr:cNvPr id="351" name="フローチャート: 判断 350">
          <a:extLst>
            <a:ext uri="{FF2B5EF4-FFF2-40B4-BE49-F238E27FC236}">
              <a16:creationId xmlns:a16="http://schemas.microsoft.com/office/drawing/2014/main" id="{7F1B2C2B-9049-4E67-B04E-7DB750512B4A}"/>
            </a:ext>
          </a:extLst>
        </xdr:cNvPr>
        <xdr:cNvSpPr/>
      </xdr:nvSpPr>
      <xdr:spPr>
        <a:xfrm>
          <a:off x="104267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108458</xdr:rowOff>
    </xdr:from>
    <xdr:to>
      <xdr:col>50</xdr:col>
      <xdr:colOff>165100</xdr:colOff>
      <xdr:row>84</xdr:row>
      <xdr:rowOff>38608</xdr:rowOff>
    </xdr:to>
    <xdr:sp macro="" textlink="">
      <xdr:nvSpPr>
        <xdr:cNvPr id="352" name="フローチャート: 判断 351">
          <a:extLst>
            <a:ext uri="{FF2B5EF4-FFF2-40B4-BE49-F238E27FC236}">
              <a16:creationId xmlns:a16="http://schemas.microsoft.com/office/drawing/2014/main" id="{C397FD47-6A9C-4155-A29A-5E25D9D35763}"/>
            </a:ext>
          </a:extLst>
        </xdr:cNvPr>
        <xdr:cNvSpPr/>
      </xdr:nvSpPr>
      <xdr:spPr>
        <a:xfrm>
          <a:off x="9588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90170</xdr:rowOff>
    </xdr:from>
    <xdr:to>
      <xdr:col>46</xdr:col>
      <xdr:colOff>38100</xdr:colOff>
      <xdr:row>84</xdr:row>
      <xdr:rowOff>20320</xdr:rowOff>
    </xdr:to>
    <xdr:sp macro="" textlink="">
      <xdr:nvSpPr>
        <xdr:cNvPr id="353" name="フローチャート: 判断 352">
          <a:extLst>
            <a:ext uri="{FF2B5EF4-FFF2-40B4-BE49-F238E27FC236}">
              <a16:creationId xmlns:a16="http://schemas.microsoft.com/office/drawing/2014/main" id="{2EEB3D19-6665-46FE-A793-2845F3D3F303}"/>
            </a:ext>
          </a:extLst>
        </xdr:cNvPr>
        <xdr:cNvSpPr/>
      </xdr:nvSpPr>
      <xdr:spPr>
        <a:xfrm>
          <a:off x="8699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85598</xdr:rowOff>
    </xdr:from>
    <xdr:to>
      <xdr:col>41</xdr:col>
      <xdr:colOff>101600</xdr:colOff>
      <xdr:row>84</xdr:row>
      <xdr:rowOff>15748</xdr:rowOff>
    </xdr:to>
    <xdr:sp macro="" textlink="">
      <xdr:nvSpPr>
        <xdr:cNvPr id="354" name="フローチャート: 判断 353">
          <a:extLst>
            <a:ext uri="{FF2B5EF4-FFF2-40B4-BE49-F238E27FC236}">
              <a16:creationId xmlns:a16="http://schemas.microsoft.com/office/drawing/2014/main" id="{6601768B-0288-44A0-933C-D2C99744E093}"/>
            </a:ext>
          </a:extLst>
        </xdr:cNvPr>
        <xdr:cNvSpPr/>
      </xdr:nvSpPr>
      <xdr:spPr>
        <a:xfrm>
          <a:off x="7810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62737</xdr:rowOff>
    </xdr:from>
    <xdr:to>
      <xdr:col>36</xdr:col>
      <xdr:colOff>165100</xdr:colOff>
      <xdr:row>83</xdr:row>
      <xdr:rowOff>164337</xdr:rowOff>
    </xdr:to>
    <xdr:sp macro="" textlink="">
      <xdr:nvSpPr>
        <xdr:cNvPr id="355" name="フローチャート: 判断 354">
          <a:extLst>
            <a:ext uri="{FF2B5EF4-FFF2-40B4-BE49-F238E27FC236}">
              <a16:creationId xmlns:a16="http://schemas.microsoft.com/office/drawing/2014/main" id="{F58B5A9B-DE50-4607-B2F1-7DCA21129BD0}"/>
            </a:ext>
          </a:extLst>
        </xdr:cNvPr>
        <xdr:cNvSpPr/>
      </xdr:nvSpPr>
      <xdr:spPr>
        <a:xfrm>
          <a:off x="6921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F738D827-01B8-4D88-B0CE-54F5E326030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18EB4357-50E2-41F3-AD6C-8C281D2FDBD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881E9722-DE1B-404A-A2DA-00C80863216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998237F2-7CDF-4C2A-9E69-31BF194A7DB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3C642471-082C-447A-B9D6-BA67EDFB867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67311</xdr:rowOff>
    </xdr:from>
    <xdr:to>
      <xdr:col>55</xdr:col>
      <xdr:colOff>50800</xdr:colOff>
      <xdr:row>85</xdr:row>
      <xdr:rowOff>168911</xdr:rowOff>
    </xdr:to>
    <xdr:sp macro="" textlink="">
      <xdr:nvSpPr>
        <xdr:cNvPr id="361" name="楕円 360">
          <a:extLst>
            <a:ext uri="{FF2B5EF4-FFF2-40B4-BE49-F238E27FC236}">
              <a16:creationId xmlns:a16="http://schemas.microsoft.com/office/drawing/2014/main" id="{C15E9C2D-8C5C-4293-BA6D-012E621939ED}"/>
            </a:ext>
          </a:extLst>
        </xdr:cNvPr>
        <xdr:cNvSpPr/>
      </xdr:nvSpPr>
      <xdr:spPr>
        <a:xfrm>
          <a:off x="104267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153688</xdr:rowOff>
    </xdr:from>
    <xdr:ext cx="469744" cy="259045"/>
    <xdr:sp macro="" textlink="">
      <xdr:nvSpPr>
        <xdr:cNvPr id="362" name="【福祉施設】&#10;一人当たり面積該当値テキスト">
          <a:extLst>
            <a:ext uri="{FF2B5EF4-FFF2-40B4-BE49-F238E27FC236}">
              <a16:creationId xmlns:a16="http://schemas.microsoft.com/office/drawing/2014/main" id="{82F103BA-537C-4FAE-9FC7-9A314341FD37}"/>
            </a:ext>
          </a:extLst>
        </xdr:cNvPr>
        <xdr:cNvSpPr txBox="1"/>
      </xdr:nvSpPr>
      <xdr:spPr>
        <a:xfrm>
          <a:off x="10515600" y="1455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69596</xdr:rowOff>
    </xdr:from>
    <xdr:to>
      <xdr:col>50</xdr:col>
      <xdr:colOff>165100</xdr:colOff>
      <xdr:row>84</xdr:row>
      <xdr:rowOff>171196</xdr:rowOff>
    </xdr:to>
    <xdr:sp macro="" textlink="">
      <xdr:nvSpPr>
        <xdr:cNvPr id="363" name="楕円 362">
          <a:extLst>
            <a:ext uri="{FF2B5EF4-FFF2-40B4-BE49-F238E27FC236}">
              <a16:creationId xmlns:a16="http://schemas.microsoft.com/office/drawing/2014/main" id="{B9FAD114-C0AF-4872-9231-D7A93B3F4DF1}"/>
            </a:ext>
          </a:extLst>
        </xdr:cNvPr>
        <xdr:cNvSpPr/>
      </xdr:nvSpPr>
      <xdr:spPr>
        <a:xfrm>
          <a:off x="9588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120396</xdr:rowOff>
    </xdr:from>
    <xdr:to>
      <xdr:col>55</xdr:col>
      <xdr:colOff>0</xdr:colOff>
      <xdr:row>85</xdr:row>
      <xdr:rowOff>118111</xdr:rowOff>
    </xdr:to>
    <xdr:cxnSp macro="">
      <xdr:nvCxnSpPr>
        <xdr:cNvPr id="364" name="直線コネクタ 363">
          <a:extLst>
            <a:ext uri="{FF2B5EF4-FFF2-40B4-BE49-F238E27FC236}">
              <a16:creationId xmlns:a16="http://schemas.microsoft.com/office/drawing/2014/main" id="{41001181-7FA3-4959-956E-74BB393811A1}"/>
            </a:ext>
          </a:extLst>
        </xdr:cNvPr>
        <xdr:cNvCxnSpPr/>
      </xdr:nvCxnSpPr>
      <xdr:spPr>
        <a:xfrm>
          <a:off x="9639300" y="14522196"/>
          <a:ext cx="838200" cy="16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69596</xdr:rowOff>
    </xdr:from>
    <xdr:to>
      <xdr:col>46</xdr:col>
      <xdr:colOff>38100</xdr:colOff>
      <xdr:row>84</xdr:row>
      <xdr:rowOff>171196</xdr:rowOff>
    </xdr:to>
    <xdr:sp macro="" textlink="">
      <xdr:nvSpPr>
        <xdr:cNvPr id="365" name="楕円 364">
          <a:extLst>
            <a:ext uri="{FF2B5EF4-FFF2-40B4-BE49-F238E27FC236}">
              <a16:creationId xmlns:a16="http://schemas.microsoft.com/office/drawing/2014/main" id="{AB46CA2D-1BBE-441F-B6A4-DDE6ECA7D6C6}"/>
            </a:ext>
          </a:extLst>
        </xdr:cNvPr>
        <xdr:cNvSpPr/>
      </xdr:nvSpPr>
      <xdr:spPr>
        <a:xfrm>
          <a:off x="8699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120396</xdr:rowOff>
    </xdr:from>
    <xdr:to>
      <xdr:col>50</xdr:col>
      <xdr:colOff>114300</xdr:colOff>
      <xdr:row>84</xdr:row>
      <xdr:rowOff>120396</xdr:rowOff>
    </xdr:to>
    <xdr:cxnSp macro="">
      <xdr:nvCxnSpPr>
        <xdr:cNvPr id="366" name="直線コネクタ 365">
          <a:extLst>
            <a:ext uri="{FF2B5EF4-FFF2-40B4-BE49-F238E27FC236}">
              <a16:creationId xmlns:a16="http://schemas.microsoft.com/office/drawing/2014/main" id="{0693CA7A-80F7-4205-8074-45F18BAB66BF}"/>
            </a:ext>
          </a:extLst>
        </xdr:cNvPr>
        <xdr:cNvCxnSpPr/>
      </xdr:nvCxnSpPr>
      <xdr:spPr>
        <a:xfrm>
          <a:off x="8750300" y="145221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69596</xdr:rowOff>
    </xdr:from>
    <xdr:to>
      <xdr:col>41</xdr:col>
      <xdr:colOff>101600</xdr:colOff>
      <xdr:row>84</xdr:row>
      <xdr:rowOff>171196</xdr:rowOff>
    </xdr:to>
    <xdr:sp macro="" textlink="">
      <xdr:nvSpPr>
        <xdr:cNvPr id="367" name="楕円 366">
          <a:extLst>
            <a:ext uri="{FF2B5EF4-FFF2-40B4-BE49-F238E27FC236}">
              <a16:creationId xmlns:a16="http://schemas.microsoft.com/office/drawing/2014/main" id="{BB87FA12-70F8-4BA0-9A0D-93F8ABE91056}"/>
            </a:ext>
          </a:extLst>
        </xdr:cNvPr>
        <xdr:cNvSpPr/>
      </xdr:nvSpPr>
      <xdr:spPr>
        <a:xfrm>
          <a:off x="7810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120396</xdr:rowOff>
    </xdr:from>
    <xdr:to>
      <xdr:col>45</xdr:col>
      <xdr:colOff>177800</xdr:colOff>
      <xdr:row>84</xdr:row>
      <xdr:rowOff>120396</xdr:rowOff>
    </xdr:to>
    <xdr:cxnSp macro="">
      <xdr:nvCxnSpPr>
        <xdr:cNvPr id="368" name="直線コネクタ 367">
          <a:extLst>
            <a:ext uri="{FF2B5EF4-FFF2-40B4-BE49-F238E27FC236}">
              <a16:creationId xmlns:a16="http://schemas.microsoft.com/office/drawing/2014/main" id="{A5586648-10D4-4DAE-9530-DE16CAEC701E}"/>
            </a:ext>
          </a:extLst>
        </xdr:cNvPr>
        <xdr:cNvCxnSpPr/>
      </xdr:nvCxnSpPr>
      <xdr:spPr>
        <a:xfrm>
          <a:off x="7861300" y="145221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74168</xdr:rowOff>
    </xdr:from>
    <xdr:to>
      <xdr:col>36</xdr:col>
      <xdr:colOff>165100</xdr:colOff>
      <xdr:row>85</xdr:row>
      <xdr:rowOff>4318</xdr:rowOff>
    </xdr:to>
    <xdr:sp macro="" textlink="">
      <xdr:nvSpPr>
        <xdr:cNvPr id="369" name="楕円 368">
          <a:extLst>
            <a:ext uri="{FF2B5EF4-FFF2-40B4-BE49-F238E27FC236}">
              <a16:creationId xmlns:a16="http://schemas.microsoft.com/office/drawing/2014/main" id="{F7B20989-923E-403F-9CD9-21D127F82B7A}"/>
            </a:ext>
          </a:extLst>
        </xdr:cNvPr>
        <xdr:cNvSpPr/>
      </xdr:nvSpPr>
      <xdr:spPr>
        <a:xfrm>
          <a:off x="6921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120396</xdr:rowOff>
    </xdr:from>
    <xdr:to>
      <xdr:col>41</xdr:col>
      <xdr:colOff>50800</xdr:colOff>
      <xdr:row>84</xdr:row>
      <xdr:rowOff>124968</xdr:rowOff>
    </xdr:to>
    <xdr:cxnSp macro="">
      <xdr:nvCxnSpPr>
        <xdr:cNvPr id="370" name="直線コネクタ 369">
          <a:extLst>
            <a:ext uri="{FF2B5EF4-FFF2-40B4-BE49-F238E27FC236}">
              <a16:creationId xmlns:a16="http://schemas.microsoft.com/office/drawing/2014/main" id="{DCF9BAB4-441A-4396-90F0-9B77B77A9E04}"/>
            </a:ext>
          </a:extLst>
        </xdr:cNvPr>
        <xdr:cNvCxnSpPr/>
      </xdr:nvCxnSpPr>
      <xdr:spPr>
        <a:xfrm flipV="1">
          <a:off x="6972300" y="14522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55135</xdr:rowOff>
    </xdr:from>
    <xdr:ext cx="469744" cy="259045"/>
    <xdr:sp macro="" textlink="">
      <xdr:nvSpPr>
        <xdr:cNvPr id="371" name="n_1aveValue【福祉施設】&#10;一人当たり面積">
          <a:extLst>
            <a:ext uri="{FF2B5EF4-FFF2-40B4-BE49-F238E27FC236}">
              <a16:creationId xmlns:a16="http://schemas.microsoft.com/office/drawing/2014/main" id="{98938296-3693-4D0F-9C22-4C4658678A0B}"/>
            </a:ext>
          </a:extLst>
        </xdr:cNvPr>
        <xdr:cNvSpPr txBox="1"/>
      </xdr:nvSpPr>
      <xdr:spPr>
        <a:xfrm>
          <a:off x="93917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36847</xdr:rowOff>
    </xdr:from>
    <xdr:ext cx="469744" cy="259045"/>
    <xdr:sp macro="" textlink="">
      <xdr:nvSpPr>
        <xdr:cNvPr id="372" name="n_2aveValue【福祉施設】&#10;一人当たり面積">
          <a:extLst>
            <a:ext uri="{FF2B5EF4-FFF2-40B4-BE49-F238E27FC236}">
              <a16:creationId xmlns:a16="http://schemas.microsoft.com/office/drawing/2014/main" id="{57ECD506-1C22-4C8C-804D-F0BF940231B4}"/>
            </a:ext>
          </a:extLst>
        </xdr:cNvPr>
        <xdr:cNvSpPr txBox="1"/>
      </xdr:nvSpPr>
      <xdr:spPr>
        <a:xfrm>
          <a:off x="8515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32275</xdr:rowOff>
    </xdr:from>
    <xdr:ext cx="469744" cy="259045"/>
    <xdr:sp macro="" textlink="">
      <xdr:nvSpPr>
        <xdr:cNvPr id="373" name="n_3aveValue【福祉施設】&#10;一人当たり面積">
          <a:extLst>
            <a:ext uri="{FF2B5EF4-FFF2-40B4-BE49-F238E27FC236}">
              <a16:creationId xmlns:a16="http://schemas.microsoft.com/office/drawing/2014/main" id="{1B104A6A-E2E7-485B-989D-E22460812026}"/>
            </a:ext>
          </a:extLst>
        </xdr:cNvPr>
        <xdr:cNvSpPr txBox="1"/>
      </xdr:nvSpPr>
      <xdr:spPr>
        <a:xfrm>
          <a:off x="7626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9414</xdr:rowOff>
    </xdr:from>
    <xdr:ext cx="469744" cy="259045"/>
    <xdr:sp macro="" textlink="">
      <xdr:nvSpPr>
        <xdr:cNvPr id="374" name="n_4aveValue【福祉施設】&#10;一人当たり面積">
          <a:extLst>
            <a:ext uri="{FF2B5EF4-FFF2-40B4-BE49-F238E27FC236}">
              <a16:creationId xmlns:a16="http://schemas.microsoft.com/office/drawing/2014/main" id="{E73B7537-11EE-4E49-8F4D-CA6F101320D3}"/>
            </a:ext>
          </a:extLst>
        </xdr:cNvPr>
        <xdr:cNvSpPr txBox="1"/>
      </xdr:nvSpPr>
      <xdr:spPr>
        <a:xfrm>
          <a:off x="6737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162323</xdr:rowOff>
    </xdr:from>
    <xdr:ext cx="469744" cy="259045"/>
    <xdr:sp macro="" textlink="">
      <xdr:nvSpPr>
        <xdr:cNvPr id="375" name="n_1mainValue【福祉施設】&#10;一人当たり面積">
          <a:extLst>
            <a:ext uri="{FF2B5EF4-FFF2-40B4-BE49-F238E27FC236}">
              <a16:creationId xmlns:a16="http://schemas.microsoft.com/office/drawing/2014/main" id="{5CA1190D-0799-49CF-B8F3-D2C886E6108B}"/>
            </a:ext>
          </a:extLst>
        </xdr:cNvPr>
        <xdr:cNvSpPr txBox="1"/>
      </xdr:nvSpPr>
      <xdr:spPr>
        <a:xfrm>
          <a:off x="93917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162323</xdr:rowOff>
    </xdr:from>
    <xdr:ext cx="469744" cy="259045"/>
    <xdr:sp macro="" textlink="">
      <xdr:nvSpPr>
        <xdr:cNvPr id="376" name="n_2mainValue【福祉施設】&#10;一人当たり面積">
          <a:extLst>
            <a:ext uri="{FF2B5EF4-FFF2-40B4-BE49-F238E27FC236}">
              <a16:creationId xmlns:a16="http://schemas.microsoft.com/office/drawing/2014/main" id="{E19456B0-604C-449B-BCB5-D28FAAF76D35}"/>
            </a:ext>
          </a:extLst>
        </xdr:cNvPr>
        <xdr:cNvSpPr txBox="1"/>
      </xdr:nvSpPr>
      <xdr:spPr>
        <a:xfrm>
          <a:off x="8515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162323</xdr:rowOff>
    </xdr:from>
    <xdr:ext cx="469744" cy="259045"/>
    <xdr:sp macro="" textlink="">
      <xdr:nvSpPr>
        <xdr:cNvPr id="377" name="n_3mainValue【福祉施設】&#10;一人当たり面積">
          <a:extLst>
            <a:ext uri="{FF2B5EF4-FFF2-40B4-BE49-F238E27FC236}">
              <a16:creationId xmlns:a16="http://schemas.microsoft.com/office/drawing/2014/main" id="{318A96B1-06F1-46BB-BF23-ADA68F7086B0}"/>
            </a:ext>
          </a:extLst>
        </xdr:cNvPr>
        <xdr:cNvSpPr txBox="1"/>
      </xdr:nvSpPr>
      <xdr:spPr>
        <a:xfrm>
          <a:off x="7626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166895</xdr:rowOff>
    </xdr:from>
    <xdr:ext cx="469744" cy="259045"/>
    <xdr:sp macro="" textlink="">
      <xdr:nvSpPr>
        <xdr:cNvPr id="378" name="n_4mainValue【福祉施設】&#10;一人当たり面積">
          <a:extLst>
            <a:ext uri="{FF2B5EF4-FFF2-40B4-BE49-F238E27FC236}">
              <a16:creationId xmlns:a16="http://schemas.microsoft.com/office/drawing/2014/main" id="{A9B88A3A-FDA7-418D-BDFB-AF51840D2FE2}"/>
            </a:ext>
          </a:extLst>
        </xdr:cNvPr>
        <xdr:cNvSpPr txBox="1"/>
      </xdr:nvSpPr>
      <xdr:spPr>
        <a:xfrm>
          <a:off x="6737427"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6BD9E432-4516-438A-BE94-F0FEA71861D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8B183B8A-78A4-4456-8A55-DF1AAB56E93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D200B30B-D0BF-4F13-BE2D-85928AE7E75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F1EABAE3-27ED-4AB3-B923-24F89EC46D3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FAD04AF7-BF1F-4994-B691-150F89178BE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F8C8A534-0515-4180-AD94-E4265AD6515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C6AD5592-851E-4779-AC77-035D8E0109D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D43B407C-DC5D-47CF-BAFA-AF70DB10F63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B01DA306-1B2A-417B-BF26-BDD82F967F1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EA3A87B5-7A70-4195-9911-BCA70E85E8E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6E3A5ED1-2F22-43EE-8C96-897E54C2F49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A42D6687-9AF1-42CC-AF3A-4E3E1F938E9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ACABF723-5CAA-4C7D-BEB1-3CE780D22A1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C5687C36-72DF-4C11-8285-74F2B0C132F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097949ED-3065-4E77-81FC-1D556E62E2A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46983462-2A4D-42C5-B2FA-44C55933DD1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10375F9B-2B3F-4865-8D13-8CC70DBFDD2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A37379DD-6D2B-411D-BAF5-FD89BD293A5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DDA177CB-FC01-4985-948C-5DD976F9ED7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CB6592D5-89D0-44F9-A429-C617CA5A3A2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B5834E33-212D-4BAB-94A9-1D47C1DCC06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6EB13DB7-B70C-4F52-8D0D-D00FF9C525D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52E611C8-C279-4AE3-BE5E-356204D871E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E17E3592-B2C8-4267-8E3E-A0947C44C20A}"/>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3" name="正方形/長方形 402">
          <a:extLst>
            <a:ext uri="{FF2B5EF4-FFF2-40B4-BE49-F238E27FC236}">
              <a16:creationId xmlns:a16="http://schemas.microsoft.com/office/drawing/2014/main" id="{DF495633-5C2F-4DD9-8969-23E335118A6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4" name="正方形/長方形 403">
          <a:extLst>
            <a:ext uri="{FF2B5EF4-FFF2-40B4-BE49-F238E27FC236}">
              <a16:creationId xmlns:a16="http://schemas.microsoft.com/office/drawing/2014/main" id="{FE8170FE-5379-4E26-8647-F68D1B008B2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5" name="正方形/長方形 404">
          <a:extLst>
            <a:ext uri="{FF2B5EF4-FFF2-40B4-BE49-F238E27FC236}">
              <a16:creationId xmlns:a16="http://schemas.microsoft.com/office/drawing/2014/main" id="{3CC66822-A357-4BA5-A8EA-BE36466BAB1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6" name="正方形/長方形 405">
          <a:extLst>
            <a:ext uri="{FF2B5EF4-FFF2-40B4-BE49-F238E27FC236}">
              <a16:creationId xmlns:a16="http://schemas.microsoft.com/office/drawing/2014/main" id="{0E045D5C-AD0C-4128-8A39-00EB3B8AB24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7" name="正方形/長方形 406">
          <a:extLst>
            <a:ext uri="{FF2B5EF4-FFF2-40B4-BE49-F238E27FC236}">
              <a16:creationId xmlns:a16="http://schemas.microsoft.com/office/drawing/2014/main" id="{9261E5C2-3A7C-4AE8-9E15-94F62EC4BFB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8" name="正方形/長方形 407">
          <a:extLst>
            <a:ext uri="{FF2B5EF4-FFF2-40B4-BE49-F238E27FC236}">
              <a16:creationId xmlns:a16="http://schemas.microsoft.com/office/drawing/2014/main" id="{38EB649E-F77E-409C-966B-EC4F1297270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9" name="正方形/長方形 408">
          <a:extLst>
            <a:ext uri="{FF2B5EF4-FFF2-40B4-BE49-F238E27FC236}">
              <a16:creationId xmlns:a16="http://schemas.microsoft.com/office/drawing/2014/main" id="{41F440A1-6094-4905-AE4F-4A55C65714E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0" name="正方形/長方形 409">
          <a:extLst>
            <a:ext uri="{FF2B5EF4-FFF2-40B4-BE49-F238E27FC236}">
              <a16:creationId xmlns:a16="http://schemas.microsoft.com/office/drawing/2014/main" id="{7AE1CAA4-731A-4FE7-AD77-935B90458AB5}"/>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a:extLst>
            <a:ext uri="{FF2B5EF4-FFF2-40B4-BE49-F238E27FC236}">
              <a16:creationId xmlns:a16="http://schemas.microsoft.com/office/drawing/2014/main" id="{95245F5D-6439-40FF-B3C1-AC4070321F5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a:extLst>
            <a:ext uri="{FF2B5EF4-FFF2-40B4-BE49-F238E27FC236}">
              <a16:creationId xmlns:a16="http://schemas.microsoft.com/office/drawing/2014/main" id="{B87F4C0A-BCC6-4D04-86A4-260AB06048D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a:extLst>
            <a:ext uri="{FF2B5EF4-FFF2-40B4-BE49-F238E27FC236}">
              <a16:creationId xmlns:a16="http://schemas.microsoft.com/office/drawing/2014/main" id="{CAAA1AA8-A9B8-4CA5-9810-88275331E6A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a:extLst>
            <a:ext uri="{FF2B5EF4-FFF2-40B4-BE49-F238E27FC236}">
              <a16:creationId xmlns:a16="http://schemas.microsoft.com/office/drawing/2014/main" id="{27B94CF1-4745-4339-870C-571D8FF9AE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a:extLst>
            <a:ext uri="{FF2B5EF4-FFF2-40B4-BE49-F238E27FC236}">
              <a16:creationId xmlns:a16="http://schemas.microsoft.com/office/drawing/2014/main" id="{2C7BD19E-9909-4324-A5AD-A715573C292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a:extLst>
            <a:ext uri="{FF2B5EF4-FFF2-40B4-BE49-F238E27FC236}">
              <a16:creationId xmlns:a16="http://schemas.microsoft.com/office/drawing/2014/main" id="{26273F0C-3DF2-4A69-9B12-34A71C20C1C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a:extLst>
            <a:ext uri="{FF2B5EF4-FFF2-40B4-BE49-F238E27FC236}">
              <a16:creationId xmlns:a16="http://schemas.microsoft.com/office/drawing/2014/main" id="{2F3ABFF5-EEDB-4DDC-8E59-EB1590311A4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a:extLst>
            <a:ext uri="{FF2B5EF4-FFF2-40B4-BE49-F238E27FC236}">
              <a16:creationId xmlns:a16="http://schemas.microsoft.com/office/drawing/2014/main" id="{9D28AC26-23AF-4164-BF01-A6CB8E19DF5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9" name="テキスト ボックス 418">
          <a:extLst>
            <a:ext uri="{FF2B5EF4-FFF2-40B4-BE49-F238E27FC236}">
              <a16:creationId xmlns:a16="http://schemas.microsoft.com/office/drawing/2014/main" id="{37993B91-C21F-4BBC-8E0A-D56DD1725B1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a:extLst>
            <a:ext uri="{FF2B5EF4-FFF2-40B4-BE49-F238E27FC236}">
              <a16:creationId xmlns:a16="http://schemas.microsoft.com/office/drawing/2014/main" id="{FFB4CF79-51BF-4CA1-B145-E413D730872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1" name="テキスト ボックス 420">
          <a:extLst>
            <a:ext uri="{FF2B5EF4-FFF2-40B4-BE49-F238E27FC236}">
              <a16:creationId xmlns:a16="http://schemas.microsoft.com/office/drawing/2014/main" id="{87157610-2105-4090-8455-4B1456487A4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2" name="直線コネクタ 421">
          <a:extLst>
            <a:ext uri="{FF2B5EF4-FFF2-40B4-BE49-F238E27FC236}">
              <a16:creationId xmlns:a16="http://schemas.microsoft.com/office/drawing/2014/main" id="{B2C8EA3D-5D9D-4DAC-999C-437D88F808DA}"/>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3" name="テキスト ボックス 422">
          <a:extLst>
            <a:ext uri="{FF2B5EF4-FFF2-40B4-BE49-F238E27FC236}">
              <a16:creationId xmlns:a16="http://schemas.microsoft.com/office/drawing/2014/main" id="{57742848-0B9E-4E3C-8E23-D2020A829C5D}"/>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4" name="直線コネクタ 423">
          <a:extLst>
            <a:ext uri="{FF2B5EF4-FFF2-40B4-BE49-F238E27FC236}">
              <a16:creationId xmlns:a16="http://schemas.microsoft.com/office/drawing/2014/main" id="{68932603-46A4-4B62-8D62-F6522DA52119}"/>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5" name="テキスト ボックス 424">
          <a:extLst>
            <a:ext uri="{FF2B5EF4-FFF2-40B4-BE49-F238E27FC236}">
              <a16:creationId xmlns:a16="http://schemas.microsoft.com/office/drawing/2014/main" id="{1DE60066-21B1-495F-B953-6EA9934B3136}"/>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6" name="直線コネクタ 425">
          <a:extLst>
            <a:ext uri="{FF2B5EF4-FFF2-40B4-BE49-F238E27FC236}">
              <a16:creationId xmlns:a16="http://schemas.microsoft.com/office/drawing/2014/main" id="{35618F69-388A-4396-BCCF-417BAF8D15C7}"/>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7" name="テキスト ボックス 426">
          <a:extLst>
            <a:ext uri="{FF2B5EF4-FFF2-40B4-BE49-F238E27FC236}">
              <a16:creationId xmlns:a16="http://schemas.microsoft.com/office/drawing/2014/main" id="{BD082D46-0171-4A33-ACD4-9CD6E295C734}"/>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8" name="直線コネクタ 427">
          <a:extLst>
            <a:ext uri="{FF2B5EF4-FFF2-40B4-BE49-F238E27FC236}">
              <a16:creationId xmlns:a16="http://schemas.microsoft.com/office/drawing/2014/main" id="{C7D0DC43-DC59-4691-9203-87D840C57EE6}"/>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9" name="テキスト ボックス 428">
          <a:extLst>
            <a:ext uri="{FF2B5EF4-FFF2-40B4-BE49-F238E27FC236}">
              <a16:creationId xmlns:a16="http://schemas.microsoft.com/office/drawing/2014/main" id="{7C37C85D-CB89-4A41-BFF5-349F10D82994}"/>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0" name="直線コネクタ 429">
          <a:extLst>
            <a:ext uri="{FF2B5EF4-FFF2-40B4-BE49-F238E27FC236}">
              <a16:creationId xmlns:a16="http://schemas.microsoft.com/office/drawing/2014/main" id="{87CE2A2F-451A-4D38-89AE-BEA30D189228}"/>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1" name="テキスト ボックス 430">
          <a:extLst>
            <a:ext uri="{FF2B5EF4-FFF2-40B4-BE49-F238E27FC236}">
              <a16:creationId xmlns:a16="http://schemas.microsoft.com/office/drawing/2014/main" id="{2C47B402-1693-4E4C-819E-3E8719A1D458}"/>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2" name="直線コネクタ 431">
          <a:extLst>
            <a:ext uri="{FF2B5EF4-FFF2-40B4-BE49-F238E27FC236}">
              <a16:creationId xmlns:a16="http://schemas.microsoft.com/office/drawing/2014/main" id="{B4ABCA7A-6615-434B-BF74-EB8A0B165DC7}"/>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3" name="テキスト ボックス 432">
          <a:extLst>
            <a:ext uri="{FF2B5EF4-FFF2-40B4-BE49-F238E27FC236}">
              <a16:creationId xmlns:a16="http://schemas.microsoft.com/office/drawing/2014/main" id="{8C544F59-FE58-4446-BD7D-0691E37D41E3}"/>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4" name="直線コネクタ 433">
          <a:extLst>
            <a:ext uri="{FF2B5EF4-FFF2-40B4-BE49-F238E27FC236}">
              <a16:creationId xmlns:a16="http://schemas.microsoft.com/office/drawing/2014/main" id="{5EBD3807-A9B1-4392-932C-0F3829B192B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5" name="【保健センター・保健所】&#10;有形固定資産減価償却率グラフ枠">
          <a:extLst>
            <a:ext uri="{FF2B5EF4-FFF2-40B4-BE49-F238E27FC236}">
              <a16:creationId xmlns:a16="http://schemas.microsoft.com/office/drawing/2014/main" id="{B69B4FE8-ADC9-4481-B186-F5392219A4C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73478</xdr:rowOff>
    </xdr:from>
    <xdr:to>
      <xdr:col>85</xdr:col>
      <xdr:colOff>126364</xdr:colOff>
      <xdr:row>64</xdr:row>
      <xdr:rowOff>40822</xdr:rowOff>
    </xdr:to>
    <xdr:cxnSp macro="">
      <xdr:nvCxnSpPr>
        <xdr:cNvPr id="436" name="直線コネクタ 435">
          <a:extLst>
            <a:ext uri="{FF2B5EF4-FFF2-40B4-BE49-F238E27FC236}">
              <a16:creationId xmlns:a16="http://schemas.microsoft.com/office/drawing/2014/main" id="{9BAB4F43-4BB1-4FE4-B937-77A5FA6A833D}"/>
            </a:ext>
          </a:extLst>
        </xdr:cNvPr>
        <xdr:cNvCxnSpPr/>
      </xdr:nvCxnSpPr>
      <xdr:spPr>
        <a:xfrm flipV="1">
          <a:off x="16318864" y="9503228"/>
          <a:ext cx="0" cy="151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437" name="【保健センター・保健所】&#10;有形固定資産減価償却率最小値テキスト">
          <a:extLst>
            <a:ext uri="{FF2B5EF4-FFF2-40B4-BE49-F238E27FC236}">
              <a16:creationId xmlns:a16="http://schemas.microsoft.com/office/drawing/2014/main" id="{A2345003-9926-4629-A36A-63DB8AF9B1D5}"/>
            </a:ext>
          </a:extLst>
        </xdr:cNvPr>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438" name="直線コネクタ 437">
          <a:extLst>
            <a:ext uri="{FF2B5EF4-FFF2-40B4-BE49-F238E27FC236}">
              <a16:creationId xmlns:a16="http://schemas.microsoft.com/office/drawing/2014/main" id="{1561AB46-1A09-449C-B9D5-50B53A9B32EA}"/>
            </a:ext>
          </a:extLst>
        </xdr:cNvPr>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20155</xdr:rowOff>
    </xdr:from>
    <xdr:ext cx="340478" cy="259045"/>
    <xdr:sp macro="" textlink="">
      <xdr:nvSpPr>
        <xdr:cNvPr id="439" name="【保健センター・保健所】&#10;有形固定資産減価償却率最大値テキスト">
          <a:extLst>
            <a:ext uri="{FF2B5EF4-FFF2-40B4-BE49-F238E27FC236}">
              <a16:creationId xmlns:a16="http://schemas.microsoft.com/office/drawing/2014/main" id="{F216D5A5-C740-4E5E-B049-A0DDD7305C22}"/>
            </a:ext>
          </a:extLst>
        </xdr:cNvPr>
        <xdr:cNvSpPr txBox="1"/>
      </xdr:nvSpPr>
      <xdr:spPr>
        <a:xfrm>
          <a:off x="16357600" y="927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73478</xdr:rowOff>
    </xdr:from>
    <xdr:to>
      <xdr:col>86</xdr:col>
      <xdr:colOff>25400</xdr:colOff>
      <xdr:row>55</xdr:row>
      <xdr:rowOff>73478</xdr:rowOff>
    </xdr:to>
    <xdr:cxnSp macro="">
      <xdr:nvCxnSpPr>
        <xdr:cNvPr id="440" name="直線コネクタ 439">
          <a:extLst>
            <a:ext uri="{FF2B5EF4-FFF2-40B4-BE49-F238E27FC236}">
              <a16:creationId xmlns:a16="http://schemas.microsoft.com/office/drawing/2014/main" id="{21F28025-1474-442C-9E1B-E0619D1B7204}"/>
            </a:ext>
          </a:extLst>
        </xdr:cNvPr>
        <xdr:cNvCxnSpPr/>
      </xdr:nvCxnSpPr>
      <xdr:spPr>
        <a:xfrm>
          <a:off x="16230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12899</xdr:rowOff>
    </xdr:from>
    <xdr:ext cx="405111" cy="259045"/>
    <xdr:sp macro="" textlink="">
      <xdr:nvSpPr>
        <xdr:cNvPr id="441" name="【保健センター・保健所】&#10;有形固定資産減価償却率平均値テキスト">
          <a:extLst>
            <a:ext uri="{FF2B5EF4-FFF2-40B4-BE49-F238E27FC236}">
              <a16:creationId xmlns:a16="http://schemas.microsoft.com/office/drawing/2014/main" id="{627A66B4-7A5D-4A6E-B215-FD01A189C0F2}"/>
            </a:ext>
          </a:extLst>
        </xdr:cNvPr>
        <xdr:cNvSpPr txBox="1"/>
      </xdr:nvSpPr>
      <xdr:spPr>
        <a:xfrm>
          <a:off x="16357600" y="10128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442" name="フローチャート: 判断 441">
          <a:extLst>
            <a:ext uri="{FF2B5EF4-FFF2-40B4-BE49-F238E27FC236}">
              <a16:creationId xmlns:a16="http://schemas.microsoft.com/office/drawing/2014/main" id="{FD8A94C7-6230-4E31-9CE6-11E591D24C9A}"/>
            </a:ext>
          </a:extLst>
        </xdr:cNvPr>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150041</xdr:rowOff>
    </xdr:from>
    <xdr:to>
      <xdr:col>81</xdr:col>
      <xdr:colOff>101600</xdr:colOff>
      <xdr:row>60</xdr:row>
      <xdr:rowOff>80191</xdr:rowOff>
    </xdr:to>
    <xdr:sp macro="" textlink="">
      <xdr:nvSpPr>
        <xdr:cNvPr id="443" name="フローチャート: 判断 442">
          <a:extLst>
            <a:ext uri="{FF2B5EF4-FFF2-40B4-BE49-F238E27FC236}">
              <a16:creationId xmlns:a16="http://schemas.microsoft.com/office/drawing/2014/main" id="{D1F0002D-0943-4EEC-A88F-D1E4DB857F8E}"/>
            </a:ext>
          </a:extLst>
        </xdr:cNvPr>
        <xdr:cNvSpPr/>
      </xdr:nvSpPr>
      <xdr:spPr>
        <a:xfrm>
          <a:off x="154305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109220</xdr:rowOff>
    </xdr:from>
    <xdr:to>
      <xdr:col>76</xdr:col>
      <xdr:colOff>165100</xdr:colOff>
      <xdr:row>60</xdr:row>
      <xdr:rowOff>39370</xdr:rowOff>
    </xdr:to>
    <xdr:sp macro="" textlink="">
      <xdr:nvSpPr>
        <xdr:cNvPr id="444" name="フローチャート: 判断 443">
          <a:extLst>
            <a:ext uri="{FF2B5EF4-FFF2-40B4-BE49-F238E27FC236}">
              <a16:creationId xmlns:a16="http://schemas.microsoft.com/office/drawing/2014/main" id="{48930934-BA51-4346-A4ED-FBB01B800DFE}"/>
            </a:ext>
          </a:extLst>
        </xdr:cNvPr>
        <xdr:cNvSpPr/>
      </xdr:nvSpPr>
      <xdr:spPr>
        <a:xfrm>
          <a:off x="14541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445" name="フローチャート: 判断 444">
          <a:extLst>
            <a:ext uri="{FF2B5EF4-FFF2-40B4-BE49-F238E27FC236}">
              <a16:creationId xmlns:a16="http://schemas.microsoft.com/office/drawing/2014/main" id="{521EC1EB-E332-462D-B4E1-7C4F10E5F556}"/>
            </a:ext>
          </a:extLst>
        </xdr:cNvPr>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446" name="フローチャート: 判断 445">
          <a:extLst>
            <a:ext uri="{FF2B5EF4-FFF2-40B4-BE49-F238E27FC236}">
              <a16:creationId xmlns:a16="http://schemas.microsoft.com/office/drawing/2014/main" id="{FB6E15BC-B54C-4F3D-9B46-CAEE1CA00882}"/>
            </a:ext>
          </a:extLst>
        </xdr:cNvPr>
        <xdr:cNvSpPr/>
      </xdr:nvSpPr>
      <xdr:spPr>
        <a:xfrm>
          <a:off x="12763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2A6D76EE-6C7E-45B6-912A-7CB8C5B6CF7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CE2000BA-F2D8-4890-8794-36E95DAC17F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608F4D46-FC71-40B7-9BD9-8A11419E2FC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A28BAE96-C5DA-485B-91C1-F4D9389FA66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78960071-CBAD-48AE-8391-EC938AB1E59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143510</xdr:rowOff>
    </xdr:from>
    <xdr:to>
      <xdr:col>85</xdr:col>
      <xdr:colOff>177800</xdr:colOff>
      <xdr:row>62</xdr:row>
      <xdr:rowOff>73660</xdr:rowOff>
    </xdr:to>
    <xdr:sp macro="" textlink="">
      <xdr:nvSpPr>
        <xdr:cNvPr id="452" name="楕円 451">
          <a:extLst>
            <a:ext uri="{FF2B5EF4-FFF2-40B4-BE49-F238E27FC236}">
              <a16:creationId xmlns:a16="http://schemas.microsoft.com/office/drawing/2014/main" id="{8AEC52CA-2E72-40D0-96C0-DF65EBCDF85E}"/>
            </a:ext>
          </a:extLst>
        </xdr:cNvPr>
        <xdr:cNvSpPr/>
      </xdr:nvSpPr>
      <xdr:spPr>
        <a:xfrm>
          <a:off x="162687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121937</xdr:rowOff>
    </xdr:from>
    <xdr:ext cx="405111" cy="259045"/>
    <xdr:sp macro="" textlink="">
      <xdr:nvSpPr>
        <xdr:cNvPr id="453" name="【保健センター・保健所】&#10;有形固定資産減価償却率該当値テキスト">
          <a:extLst>
            <a:ext uri="{FF2B5EF4-FFF2-40B4-BE49-F238E27FC236}">
              <a16:creationId xmlns:a16="http://schemas.microsoft.com/office/drawing/2014/main" id="{A612D81A-667B-4392-846E-483C3B8731E9}"/>
            </a:ext>
          </a:extLst>
        </xdr:cNvPr>
        <xdr:cNvSpPr txBox="1"/>
      </xdr:nvSpPr>
      <xdr:spPr>
        <a:xfrm>
          <a:off x="16357600"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102688</xdr:rowOff>
    </xdr:from>
    <xdr:to>
      <xdr:col>81</xdr:col>
      <xdr:colOff>101600</xdr:colOff>
      <xdr:row>62</xdr:row>
      <xdr:rowOff>32838</xdr:rowOff>
    </xdr:to>
    <xdr:sp macro="" textlink="">
      <xdr:nvSpPr>
        <xdr:cNvPr id="454" name="楕円 453">
          <a:extLst>
            <a:ext uri="{FF2B5EF4-FFF2-40B4-BE49-F238E27FC236}">
              <a16:creationId xmlns:a16="http://schemas.microsoft.com/office/drawing/2014/main" id="{429A9692-F8D1-4E25-AE6E-F48C7FC558F1}"/>
            </a:ext>
          </a:extLst>
        </xdr:cNvPr>
        <xdr:cNvSpPr/>
      </xdr:nvSpPr>
      <xdr:spPr>
        <a:xfrm>
          <a:off x="15430500" y="1056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153488</xdr:rowOff>
    </xdr:from>
    <xdr:to>
      <xdr:col>85</xdr:col>
      <xdr:colOff>127000</xdr:colOff>
      <xdr:row>62</xdr:row>
      <xdr:rowOff>22860</xdr:rowOff>
    </xdr:to>
    <xdr:cxnSp macro="">
      <xdr:nvCxnSpPr>
        <xdr:cNvPr id="455" name="直線コネクタ 454">
          <a:extLst>
            <a:ext uri="{FF2B5EF4-FFF2-40B4-BE49-F238E27FC236}">
              <a16:creationId xmlns:a16="http://schemas.microsoft.com/office/drawing/2014/main" id="{677EB6F8-93C6-432C-A68C-2962B8B7F2ED}"/>
            </a:ext>
          </a:extLst>
        </xdr:cNvPr>
        <xdr:cNvCxnSpPr/>
      </xdr:nvCxnSpPr>
      <xdr:spPr>
        <a:xfrm>
          <a:off x="15481300" y="10611938"/>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61867</xdr:rowOff>
    </xdr:from>
    <xdr:to>
      <xdr:col>76</xdr:col>
      <xdr:colOff>165100</xdr:colOff>
      <xdr:row>61</xdr:row>
      <xdr:rowOff>163467</xdr:rowOff>
    </xdr:to>
    <xdr:sp macro="" textlink="">
      <xdr:nvSpPr>
        <xdr:cNvPr id="456" name="楕円 455">
          <a:extLst>
            <a:ext uri="{FF2B5EF4-FFF2-40B4-BE49-F238E27FC236}">
              <a16:creationId xmlns:a16="http://schemas.microsoft.com/office/drawing/2014/main" id="{0829A075-16BA-4E16-BA72-21E2FBA6AE93}"/>
            </a:ext>
          </a:extLst>
        </xdr:cNvPr>
        <xdr:cNvSpPr/>
      </xdr:nvSpPr>
      <xdr:spPr>
        <a:xfrm>
          <a:off x="14541500" y="105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112667</xdr:rowOff>
    </xdr:from>
    <xdr:to>
      <xdr:col>81</xdr:col>
      <xdr:colOff>50800</xdr:colOff>
      <xdr:row>61</xdr:row>
      <xdr:rowOff>153488</xdr:rowOff>
    </xdr:to>
    <xdr:cxnSp macro="">
      <xdr:nvCxnSpPr>
        <xdr:cNvPr id="457" name="直線コネクタ 456">
          <a:extLst>
            <a:ext uri="{FF2B5EF4-FFF2-40B4-BE49-F238E27FC236}">
              <a16:creationId xmlns:a16="http://schemas.microsoft.com/office/drawing/2014/main" id="{921738D3-886D-4C33-A1CE-A4EBA2D83B02}"/>
            </a:ext>
          </a:extLst>
        </xdr:cNvPr>
        <xdr:cNvCxnSpPr/>
      </xdr:nvCxnSpPr>
      <xdr:spPr>
        <a:xfrm>
          <a:off x="14592300" y="10571117"/>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171269</xdr:rowOff>
    </xdr:from>
    <xdr:to>
      <xdr:col>72</xdr:col>
      <xdr:colOff>38100</xdr:colOff>
      <xdr:row>61</xdr:row>
      <xdr:rowOff>101419</xdr:rowOff>
    </xdr:to>
    <xdr:sp macro="" textlink="">
      <xdr:nvSpPr>
        <xdr:cNvPr id="458" name="楕円 457">
          <a:extLst>
            <a:ext uri="{FF2B5EF4-FFF2-40B4-BE49-F238E27FC236}">
              <a16:creationId xmlns:a16="http://schemas.microsoft.com/office/drawing/2014/main" id="{F81AA5A8-DADF-4738-A9C9-6F17447CA63A}"/>
            </a:ext>
          </a:extLst>
        </xdr:cNvPr>
        <xdr:cNvSpPr/>
      </xdr:nvSpPr>
      <xdr:spPr>
        <a:xfrm>
          <a:off x="13652500" y="104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50619</xdr:rowOff>
    </xdr:from>
    <xdr:to>
      <xdr:col>76</xdr:col>
      <xdr:colOff>114300</xdr:colOff>
      <xdr:row>61</xdr:row>
      <xdr:rowOff>112667</xdr:rowOff>
    </xdr:to>
    <xdr:cxnSp macro="">
      <xdr:nvCxnSpPr>
        <xdr:cNvPr id="459" name="直線コネクタ 458">
          <a:extLst>
            <a:ext uri="{FF2B5EF4-FFF2-40B4-BE49-F238E27FC236}">
              <a16:creationId xmlns:a16="http://schemas.microsoft.com/office/drawing/2014/main" id="{1F180F04-86F7-440D-BC0C-3F1E2A06FBB4}"/>
            </a:ext>
          </a:extLst>
        </xdr:cNvPr>
        <xdr:cNvCxnSpPr/>
      </xdr:nvCxnSpPr>
      <xdr:spPr>
        <a:xfrm>
          <a:off x="13703300" y="10509069"/>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109220</xdr:rowOff>
    </xdr:from>
    <xdr:to>
      <xdr:col>67</xdr:col>
      <xdr:colOff>101600</xdr:colOff>
      <xdr:row>61</xdr:row>
      <xdr:rowOff>39370</xdr:rowOff>
    </xdr:to>
    <xdr:sp macro="" textlink="">
      <xdr:nvSpPr>
        <xdr:cNvPr id="460" name="楕円 459">
          <a:extLst>
            <a:ext uri="{FF2B5EF4-FFF2-40B4-BE49-F238E27FC236}">
              <a16:creationId xmlns:a16="http://schemas.microsoft.com/office/drawing/2014/main" id="{A023A14D-EDC6-45E6-A4E9-762B0B4BFEA1}"/>
            </a:ext>
          </a:extLst>
        </xdr:cNvPr>
        <xdr:cNvSpPr/>
      </xdr:nvSpPr>
      <xdr:spPr>
        <a:xfrm>
          <a:off x="12763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160020</xdr:rowOff>
    </xdr:from>
    <xdr:to>
      <xdr:col>71</xdr:col>
      <xdr:colOff>177800</xdr:colOff>
      <xdr:row>61</xdr:row>
      <xdr:rowOff>50619</xdr:rowOff>
    </xdr:to>
    <xdr:cxnSp macro="">
      <xdr:nvCxnSpPr>
        <xdr:cNvPr id="461" name="直線コネクタ 460">
          <a:extLst>
            <a:ext uri="{FF2B5EF4-FFF2-40B4-BE49-F238E27FC236}">
              <a16:creationId xmlns:a16="http://schemas.microsoft.com/office/drawing/2014/main" id="{5F2AFC60-F052-40F7-BA38-AA326FDE00BE}"/>
            </a:ext>
          </a:extLst>
        </xdr:cNvPr>
        <xdr:cNvCxnSpPr/>
      </xdr:nvCxnSpPr>
      <xdr:spPr>
        <a:xfrm>
          <a:off x="12814300" y="1044702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96718</xdr:rowOff>
    </xdr:from>
    <xdr:ext cx="405111" cy="259045"/>
    <xdr:sp macro="" textlink="">
      <xdr:nvSpPr>
        <xdr:cNvPr id="462" name="n_1aveValue【保健センター・保健所】&#10;有形固定資産減価償却率">
          <a:extLst>
            <a:ext uri="{FF2B5EF4-FFF2-40B4-BE49-F238E27FC236}">
              <a16:creationId xmlns:a16="http://schemas.microsoft.com/office/drawing/2014/main" id="{304E1C7B-892B-4C63-B704-01361E540BCA}"/>
            </a:ext>
          </a:extLst>
        </xdr:cNvPr>
        <xdr:cNvSpPr txBox="1"/>
      </xdr:nvSpPr>
      <xdr:spPr>
        <a:xfrm>
          <a:off x="15266044" y="10040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55897</xdr:rowOff>
    </xdr:from>
    <xdr:ext cx="405111" cy="259045"/>
    <xdr:sp macro="" textlink="">
      <xdr:nvSpPr>
        <xdr:cNvPr id="463" name="n_2aveValue【保健センター・保健所】&#10;有形固定資産減価償却率">
          <a:extLst>
            <a:ext uri="{FF2B5EF4-FFF2-40B4-BE49-F238E27FC236}">
              <a16:creationId xmlns:a16="http://schemas.microsoft.com/office/drawing/2014/main" id="{2490E31D-6D4B-495D-A6F0-9535F7E7BBA0}"/>
            </a:ext>
          </a:extLst>
        </xdr:cNvPr>
        <xdr:cNvSpPr txBox="1"/>
      </xdr:nvSpPr>
      <xdr:spPr>
        <a:xfrm>
          <a:off x="14389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464" name="n_3aveValue【保健センター・保健所】&#10;有形固定資産減価償却率">
          <a:extLst>
            <a:ext uri="{FF2B5EF4-FFF2-40B4-BE49-F238E27FC236}">
              <a16:creationId xmlns:a16="http://schemas.microsoft.com/office/drawing/2014/main" id="{10E5586A-FF87-4840-861C-D0D10A20E923}"/>
            </a:ext>
          </a:extLst>
        </xdr:cNvPr>
        <xdr:cNvSpPr txBox="1"/>
      </xdr:nvSpPr>
      <xdr:spPr>
        <a:xfrm>
          <a:off x="13500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24873</xdr:rowOff>
    </xdr:from>
    <xdr:ext cx="405111" cy="259045"/>
    <xdr:sp macro="" textlink="">
      <xdr:nvSpPr>
        <xdr:cNvPr id="465" name="n_4aveValue【保健センター・保健所】&#10;有形固定資産減価償却率">
          <a:extLst>
            <a:ext uri="{FF2B5EF4-FFF2-40B4-BE49-F238E27FC236}">
              <a16:creationId xmlns:a16="http://schemas.microsoft.com/office/drawing/2014/main" id="{2B180429-E422-4B36-BAC3-D46FE87BBBBA}"/>
            </a:ext>
          </a:extLst>
        </xdr:cNvPr>
        <xdr:cNvSpPr txBox="1"/>
      </xdr:nvSpPr>
      <xdr:spPr>
        <a:xfrm>
          <a:off x="12611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23965</xdr:rowOff>
    </xdr:from>
    <xdr:ext cx="405111" cy="259045"/>
    <xdr:sp macro="" textlink="">
      <xdr:nvSpPr>
        <xdr:cNvPr id="466" name="n_1mainValue【保健センター・保健所】&#10;有形固定資産減価償却率">
          <a:extLst>
            <a:ext uri="{FF2B5EF4-FFF2-40B4-BE49-F238E27FC236}">
              <a16:creationId xmlns:a16="http://schemas.microsoft.com/office/drawing/2014/main" id="{E9F815DA-CE18-405C-BFF1-C0B419D42EB2}"/>
            </a:ext>
          </a:extLst>
        </xdr:cNvPr>
        <xdr:cNvSpPr txBox="1"/>
      </xdr:nvSpPr>
      <xdr:spPr>
        <a:xfrm>
          <a:off x="15266044" y="1065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154594</xdr:rowOff>
    </xdr:from>
    <xdr:ext cx="405111" cy="259045"/>
    <xdr:sp macro="" textlink="">
      <xdr:nvSpPr>
        <xdr:cNvPr id="467" name="n_2mainValue【保健センター・保健所】&#10;有形固定資産減価償却率">
          <a:extLst>
            <a:ext uri="{FF2B5EF4-FFF2-40B4-BE49-F238E27FC236}">
              <a16:creationId xmlns:a16="http://schemas.microsoft.com/office/drawing/2014/main" id="{A04F01B8-2906-4C9D-9E64-24CDE6EED4CF}"/>
            </a:ext>
          </a:extLst>
        </xdr:cNvPr>
        <xdr:cNvSpPr txBox="1"/>
      </xdr:nvSpPr>
      <xdr:spPr>
        <a:xfrm>
          <a:off x="14389744" y="1061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92546</xdr:rowOff>
    </xdr:from>
    <xdr:ext cx="405111" cy="259045"/>
    <xdr:sp macro="" textlink="">
      <xdr:nvSpPr>
        <xdr:cNvPr id="468" name="n_3mainValue【保健センター・保健所】&#10;有形固定資産減価償却率">
          <a:extLst>
            <a:ext uri="{FF2B5EF4-FFF2-40B4-BE49-F238E27FC236}">
              <a16:creationId xmlns:a16="http://schemas.microsoft.com/office/drawing/2014/main" id="{EDF401F8-52A3-485E-BC75-7ECD70990075}"/>
            </a:ext>
          </a:extLst>
        </xdr:cNvPr>
        <xdr:cNvSpPr txBox="1"/>
      </xdr:nvSpPr>
      <xdr:spPr>
        <a:xfrm>
          <a:off x="13500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30497</xdr:rowOff>
    </xdr:from>
    <xdr:ext cx="405111" cy="259045"/>
    <xdr:sp macro="" textlink="">
      <xdr:nvSpPr>
        <xdr:cNvPr id="469" name="n_4mainValue【保健センター・保健所】&#10;有形固定資産減価償却率">
          <a:extLst>
            <a:ext uri="{FF2B5EF4-FFF2-40B4-BE49-F238E27FC236}">
              <a16:creationId xmlns:a16="http://schemas.microsoft.com/office/drawing/2014/main" id="{84DB8BFB-5FC7-4E30-A86A-DDF78FE47010}"/>
            </a:ext>
          </a:extLst>
        </xdr:cNvPr>
        <xdr:cNvSpPr txBox="1"/>
      </xdr:nvSpPr>
      <xdr:spPr>
        <a:xfrm>
          <a:off x="12611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0" name="正方形/長方形 469">
          <a:extLst>
            <a:ext uri="{FF2B5EF4-FFF2-40B4-BE49-F238E27FC236}">
              <a16:creationId xmlns:a16="http://schemas.microsoft.com/office/drawing/2014/main" id="{515F43DD-17D0-439D-BDB0-7772139FD76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1" name="正方形/長方形 470">
          <a:extLst>
            <a:ext uri="{FF2B5EF4-FFF2-40B4-BE49-F238E27FC236}">
              <a16:creationId xmlns:a16="http://schemas.microsoft.com/office/drawing/2014/main" id="{57B57BB4-73E7-4E5D-8E17-5A48AAE3FDD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2" name="正方形/長方形 471">
          <a:extLst>
            <a:ext uri="{FF2B5EF4-FFF2-40B4-BE49-F238E27FC236}">
              <a16:creationId xmlns:a16="http://schemas.microsoft.com/office/drawing/2014/main" id="{BF3238F5-0A43-4DF1-B2AE-19BA0513E1C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3" name="正方形/長方形 472">
          <a:extLst>
            <a:ext uri="{FF2B5EF4-FFF2-40B4-BE49-F238E27FC236}">
              <a16:creationId xmlns:a16="http://schemas.microsoft.com/office/drawing/2014/main" id="{56596B05-7825-49EB-BF9F-EBAFF923C7F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4" name="正方形/長方形 473">
          <a:extLst>
            <a:ext uri="{FF2B5EF4-FFF2-40B4-BE49-F238E27FC236}">
              <a16:creationId xmlns:a16="http://schemas.microsoft.com/office/drawing/2014/main" id="{85CF5E6C-393E-4C0F-BA34-F24B90936DB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5" name="正方形/長方形 474">
          <a:extLst>
            <a:ext uri="{FF2B5EF4-FFF2-40B4-BE49-F238E27FC236}">
              <a16:creationId xmlns:a16="http://schemas.microsoft.com/office/drawing/2014/main" id="{AD552DE4-A47D-4D12-AC39-88873D54D46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6" name="正方形/長方形 475">
          <a:extLst>
            <a:ext uri="{FF2B5EF4-FFF2-40B4-BE49-F238E27FC236}">
              <a16:creationId xmlns:a16="http://schemas.microsoft.com/office/drawing/2014/main" id="{9B118348-35E5-47A4-A471-C9118A6B123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7" name="正方形/長方形 476">
          <a:extLst>
            <a:ext uri="{FF2B5EF4-FFF2-40B4-BE49-F238E27FC236}">
              <a16:creationId xmlns:a16="http://schemas.microsoft.com/office/drawing/2014/main" id="{964EF464-CE77-4E75-BDAF-0893C96E5C6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8" name="テキスト ボックス 477">
          <a:extLst>
            <a:ext uri="{FF2B5EF4-FFF2-40B4-BE49-F238E27FC236}">
              <a16:creationId xmlns:a16="http://schemas.microsoft.com/office/drawing/2014/main" id="{93C309C1-B69D-49F0-A98F-31943AFE752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9" name="直線コネクタ 478">
          <a:extLst>
            <a:ext uri="{FF2B5EF4-FFF2-40B4-BE49-F238E27FC236}">
              <a16:creationId xmlns:a16="http://schemas.microsoft.com/office/drawing/2014/main" id="{AC7F7105-8668-47A9-80DF-46C0E79883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0" name="直線コネクタ 479">
          <a:extLst>
            <a:ext uri="{FF2B5EF4-FFF2-40B4-BE49-F238E27FC236}">
              <a16:creationId xmlns:a16="http://schemas.microsoft.com/office/drawing/2014/main" id="{36F2A4EC-06DB-498E-BDC9-3003B658B766}"/>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1" name="テキスト ボックス 480">
          <a:extLst>
            <a:ext uri="{FF2B5EF4-FFF2-40B4-BE49-F238E27FC236}">
              <a16:creationId xmlns:a16="http://schemas.microsoft.com/office/drawing/2014/main" id="{26FCB2C5-AF3F-4DB3-B6AA-93062B38696F}"/>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2" name="直線コネクタ 481">
          <a:extLst>
            <a:ext uri="{FF2B5EF4-FFF2-40B4-BE49-F238E27FC236}">
              <a16:creationId xmlns:a16="http://schemas.microsoft.com/office/drawing/2014/main" id="{32022FA6-CA5E-4A1C-B83D-C05A7AE614F6}"/>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3" name="テキスト ボックス 482">
          <a:extLst>
            <a:ext uri="{FF2B5EF4-FFF2-40B4-BE49-F238E27FC236}">
              <a16:creationId xmlns:a16="http://schemas.microsoft.com/office/drawing/2014/main" id="{511554FD-D694-4805-8075-74E65FB1E4FE}"/>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4" name="直線コネクタ 483">
          <a:extLst>
            <a:ext uri="{FF2B5EF4-FFF2-40B4-BE49-F238E27FC236}">
              <a16:creationId xmlns:a16="http://schemas.microsoft.com/office/drawing/2014/main" id="{C0AB8153-5694-479A-928D-D5FDD94C3FB8}"/>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5" name="テキスト ボックス 484">
          <a:extLst>
            <a:ext uri="{FF2B5EF4-FFF2-40B4-BE49-F238E27FC236}">
              <a16:creationId xmlns:a16="http://schemas.microsoft.com/office/drawing/2014/main" id="{BA364D5A-BEA5-463B-8D41-6663A6FF3C99}"/>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6" name="直線コネクタ 485">
          <a:extLst>
            <a:ext uri="{FF2B5EF4-FFF2-40B4-BE49-F238E27FC236}">
              <a16:creationId xmlns:a16="http://schemas.microsoft.com/office/drawing/2014/main" id="{4D409CD1-34A0-4925-997E-2545D33BE892}"/>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7" name="テキスト ボックス 486">
          <a:extLst>
            <a:ext uri="{FF2B5EF4-FFF2-40B4-BE49-F238E27FC236}">
              <a16:creationId xmlns:a16="http://schemas.microsoft.com/office/drawing/2014/main" id="{9898A2E8-C4EC-48A4-AE98-E20C9EB2C31D}"/>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8" name="直線コネクタ 487">
          <a:extLst>
            <a:ext uri="{FF2B5EF4-FFF2-40B4-BE49-F238E27FC236}">
              <a16:creationId xmlns:a16="http://schemas.microsoft.com/office/drawing/2014/main" id="{2317C1DF-95C5-4515-BAEF-18C22E6DA9F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9" name="テキスト ボックス 488">
          <a:extLst>
            <a:ext uri="{FF2B5EF4-FFF2-40B4-BE49-F238E27FC236}">
              <a16:creationId xmlns:a16="http://schemas.microsoft.com/office/drawing/2014/main" id="{B8AC6862-B25A-40A6-8808-79737D81148C}"/>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0" name="直線コネクタ 489">
          <a:extLst>
            <a:ext uri="{FF2B5EF4-FFF2-40B4-BE49-F238E27FC236}">
              <a16:creationId xmlns:a16="http://schemas.microsoft.com/office/drawing/2014/main" id="{8B429F0F-2B48-44CB-80FF-55072B491CB1}"/>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1" name="テキスト ボックス 490">
          <a:extLst>
            <a:ext uri="{FF2B5EF4-FFF2-40B4-BE49-F238E27FC236}">
              <a16:creationId xmlns:a16="http://schemas.microsoft.com/office/drawing/2014/main" id="{01204E9F-80F5-4234-A33E-0952E3E6F6FF}"/>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2" name="直線コネクタ 491">
          <a:extLst>
            <a:ext uri="{FF2B5EF4-FFF2-40B4-BE49-F238E27FC236}">
              <a16:creationId xmlns:a16="http://schemas.microsoft.com/office/drawing/2014/main" id="{0DEFF221-6B59-460C-B14C-B639BB7F436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3" name="テキスト ボックス 492">
          <a:extLst>
            <a:ext uri="{FF2B5EF4-FFF2-40B4-BE49-F238E27FC236}">
              <a16:creationId xmlns:a16="http://schemas.microsoft.com/office/drawing/2014/main" id="{9379D2A3-EB30-4CDC-A737-753008AD2C0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4" name="【保健センター・保健所】&#10;一人当たり面積グラフ枠">
          <a:extLst>
            <a:ext uri="{FF2B5EF4-FFF2-40B4-BE49-F238E27FC236}">
              <a16:creationId xmlns:a16="http://schemas.microsoft.com/office/drawing/2014/main" id="{68FB38CB-8398-4CE5-9AEE-263CE6C7234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164919</xdr:rowOff>
    </xdr:from>
    <xdr:to>
      <xdr:col>116</xdr:col>
      <xdr:colOff>62864</xdr:colOff>
      <xdr:row>64</xdr:row>
      <xdr:rowOff>120831</xdr:rowOff>
    </xdr:to>
    <xdr:cxnSp macro="">
      <xdr:nvCxnSpPr>
        <xdr:cNvPr id="495" name="直線コネクタ 494">
          <a:extLst>
            <a:ext uri="{FF2B5EF4-FFF2-40B4-BE49-F238E27FC236}">
              <a16:creationId xmlns:a16="http://schemas.microsoft.com/office/drawing/2014/main" id="{6508AA21-09C2-4681-948D-0B7F8F5F913F}"/>
            </a:ext>
          </a:extLst>
        </xdr:cNvPr>
        <xdr:cNvCxnSpPr/>
      </xdr:nvCxnSpPr>
      <xdr:spPr>
        <a:xfrm flipV="1">
          <a:off x="22160864" y="9594669"/>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496" name="【保健センター・保健所】&#10;一人当たり面積最小値テキスト">
          <a:extLst>
            <a:ext uri="{FF2B5EF4-FFF2-40B4-BE49-F238E27FC236}">
              <a16:creationId xmlns:a16="http://schemas.microsoft.com/office/drawing/2014/main" id="{2DDEB5B7-6695-4DDF-8C1E-186873C304E9}"/>
            </a:ext>
          </a:extLst>
        </xdr:cNvPr>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497" name="直線コネクタ 496">
          <a:extLst>
            <a:ext uri="{FF2B5EF4-FFF2-40B4-BE49-F238E27FC236}">
              <a16:creationId xmlns:a16="http://schemas.microsoft.com/office/drawing/2014/main" id="{3ACF0C61-433C-4DA8-8FFE-18BDB1E20083}"/>
            </a:ext>
          </a:extLst>
        </xdr:cNvPr>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111596</xdr:rowOff>
    </xdr:from>
    <xdr:ext cx="469744" cy="259045"/>
    <xdr:sp macro="" textlink="">
      <xdr:nvSpPr>
        <xdr:cNvPr id="498" name="【保健センター・保健所】&#10;一人当たり面積最大値テキスト">
          <a:extLst>
            <a:ext uri="{FF2B5EF4-FFF2-40B4-BE49-F238E27FC236}">
              <a16:creationId xmlns:a16="http://schemas.microsoft.com/office/drawing/2014/main" id="{3A97F7D1-E5D8-41F4-81DA-D877C3D18A35}"/>
            </a:ext>
          </a:extLst>
        </xdr:cNvPr>
        <xdr:cNvSpPr txBox="1"/>
      </xdr:nvSpPr>
      <xdr:spPr>
        <a:xfrm>
          <a:off x="22199600" y="936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164919</xdr:rowOff>
    </xdr:from>
    <xdr:to>
      <xdr:col>116</xdr:col>
      <xdr:colOff>152400</xdr:colOff>
      <xdr:row>55</xdr:row>
      <xdr:rowOff>164919</xdr:rowOff>
    </xdr:to>
    <xdr:cxnSp macro="">
      <xdr:nvCxnSpPr>
        <xdr:cNvPr id="499" name="直線コネクタ 498">
          <a:extLst>
            <a:ext uri="{FF2B5EF4-FFF2-40B4-BE49-F238E27FC236}">
              <a16:creationId xmlns:a16="http://schemas.microsoft.com/office/drawing/2014/main" id="{165719A2-F2A6-44F4-8884-D733A347E4F3}"/>
            </a:ext>
          </a:extLst>
        </xdr:cNvPr>
        <xdr:cNvCxnSpPr/>
      </xdr:nvCxnSpPr>
      <xdr:spPr>
        <a:xfrm>
          <a:off x="22072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20700</xdr:rowOff>
    </xdr:from>
    <xdr:ext cx="469744" cy="259045"/>
    <xdr:sp macro="" textlink="">
      <xdr:nvSpPr>
        <xdr:cNvPr id="500" name="【保健センター・保健所】&#10;一人当たり面積平均値テキスト">
          <a:extLst>
            <a:ext uri="{FF2B5EF4-FFF2-40B4-BE49-F238E27FC236}">
              <a16:creationId xmlns:a16="http://schemas.microsoft.com/office/drawing/2014/main" id="{6A2F8EF2-F08A-446A-AEB2-68F3E712C2EC}"/>
            </a:ext>
          </a:extLst>
        </xdr:cNvPr>
        <xdr:cNvSpPr txBox="1"/>
      </xdr:nvSpPr>
      <xdr:spPr>
        <a:xfrm>
          <a:off x="22199600" y="10822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501" name="フローチャート: 判断 500">
          <a:extLst>
            <a:ext uri="{FF2B5EF4-FFF2-40B4-BE49-F238E27FC236}">
              <a16:creationId xmlns:a16="http://schemas.microsoft.com/office/drawing/2014/main" id="{CC12A4E9-1143-4E29-87E1-D58E95516A4F}"/>
            </a:ext>
          </a:extLst>
        </xdr:cNvPr>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502" name="フローチャート: 判断 501">
          <a:extLst>
            <a:ext uri="{FF2B5EF4-FFF2-40B4-BE49-F238E27FC236}">
              <a16:creationId xmlns:a16="http://schemas.microsoft.com/office/drawing/2014/main" id="{EA8C6CC0-0D02-4355-AE26-751CAA0019E3}"/>
            </a:ext>
          </a:extLst>
        </xdr:cNvPr>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42273</xdr:rowOff>
    </xdr:from>
    <xdr:to>
      <xdr:col>107</xdr:col>
      <xdr:colOff>101600</xdr:colOff>
      <xdr:row>63</xdr:row>
      <xdr:rowOff>143873</xdr:rowOff>
    </xdr:to>
    <xdr:sp macro="" textlink="">
      <xdr:nvSpPr>
        <xdr:cNvPr id="503" name="フローチャート: 判断 502">
          <a:extLst>
            <a:ext uri="{FF2B5EF4-FFF2-40B4-BE49-F238E27FC236}">
              <a16:creationId xmlns:a16="http://schemas.microsoft.com/office/drawing/2014/main" id="{724D133A-EA0B-47F6-931D-9FBB70028F77}"/>
            </a:ext>
          </a:extLst>
        </xdr:cNvPr>
        <xdr:cNvSpPr/>
      </xdr:nvSpPr>
      <xdr:spPr>
        <a:xfrm>
          <a:off x="20383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48804</xdr:rowOff>
    </xdr:from>
    <xdr:to>
      <xdr:col>102</xdr:col>
      <xdr:colOff>165100</xdr:colOff>
      <xdr:row>63</xdr:row>
      <xdr:rowOff>150404</xdr:rowOff>
    </xdr:to>
    <xdr:sp macro="" textlink="">
      <xdr:nvSpPr>
        <xdr:cNvPr id="504" name="フローチャート: 判断 503">
          <a:extLst>
            <a:ext uri="{FF2B5EF4-FFF2-40B4-BE49-F238E27FC236}">
              <a16:creationId xmlns:a16="http://schemas.microsoft.com/office/drawing/2014/main" id="{2C5C60BA-9BFC-4F33-9900-28F555842A10}"/>
            </a:ext>
          </a:extLst>
        </xdr:cNvPr>
        <xdr:cNvSpPr/>
      </xdr:nvSpPr>
      <xdr:spPr>
        <a:xfrm>
          <a:off x="19494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71665</xdr:rowOff>
    </xdr:from>
    <xdr:to>
      <xdr:col>98</xdr:col>
      <xdr:colOff>38100</xdr:colOff>
      <xdr:row>64</xdr:row>
      <xdr:rowOff>1815</xdr:rowOff>
    </xdr:to>
    <xdr:sp macro="" textlink="">
      <xdr:nvSpPr>
        <xdr:cNvPr id="505" name="フローチャート: 判断 504">
          <a:extLst>
            <a:ext uri="{FF2B5EF4-FFF2-40B4-BE49-F238E27FC236}">
              <a16:creationId xmlns:a16="http://schemas.microsoft.com/office/drawing/2014/main" id="{404B19F3-19A4-4961-B331-B60DCDFE16D4}"/>
            </a:ext>
          </a:extLst>
        </xdr:cNvPr>
        <xdr:cNvSpPr/>
      </xdr:nvSpPr>
      <xdr:spPr>
        <a:xfrm>
          <a:off x="18605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24CC9918-E694-4559-A9B3-DD90FB33FB9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86B738C0-F37B-4AD6-B402-A3EEE3A7244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1E115AB2-4203-471B-8363-411498AC668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F6EE12E0-B5E0-463E-BDEC-06F4D1B8D19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16748282-D206-4867-A4DD-10879BC6B1C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35741</xdr:rowOff>
    </xdr:from>
    <xdr:to>
      <xdr:col>116</xdr:col>
      <xdr:colOff>114300</xdr:colOff>
      <xdr:row>63</xdr:row>
      <xdr:rowOff>137341</xdr:rowOff>
    </xdr:to>
    <xdr:sp macro="" textlink="">
      <xdr:nvSpPr>
        <xdr:cNvPr id="511" name="楕円 510">
          <a:extLst>
            <a:ext uri="{FF2B5EF4-FFF2-40B4-BE49-F238E27FC236}">
              <a16:creationId xmlns:a16="http://schemas.microsoft.com/office/drawing/2014/main" id="{FB47E0CA-A1E2-441B-A684-E733CE26AAEF}"/>
            </a:ext>
          </a:extLst>
        </xdr:cNvPr>
        <xdr:cNvSpPr/>
      </xdr:nvSpPr>
      <xdr:spPr>
        <a:xfrm>
          <a:off x="22110700" y="1083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58618</xdr:rowOff>
    </xdr:from>
    <xdr:ext cx="469744" cy="259045"/>
    <xdr:sp macro="" textlink="">
      <xdr:nvSpPr>
        <xdr:cNvPr id="512" name="【保健センター・保健所】&#10;一人当たり面積該当値テキスト">
          <a:extLst>
            <a:ext uri="{FF2B5EF4-FFF2-40B4-BE49-F238E27FC236}">
              <a16:creationId xmlns:a16="http://schemas.microsoft.com/office/drawing/2014/main" id="{3DBCF3DA-FA45-470F-ADBC-664AA2E638BC}"/>
            </a:ext>
          </a:extLst>
        </xdr:cNvPr>
        <xdr:cNvSpPr txBox="1"/>
      </xdr:nvSpPr>
      <xdr:spPr>
        <a:xfrm>
          <a:off x="22199600" y="1068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32476</xdr:rowOff>
    </xdr:from>
    <xdr:to>
      <xdr:col>112</xdr:col>
      <xdr:colOff>38100</xdr:colOff>
      <xdr:row>63</xdr:row>
      <xdr:rowOff>134076</xdr:rowOff>
    </xdr:to>
    <xdr:sp macro="" textlink="">
      <xdr:nvSpPr>
        <xdr:cNvPr id="513" name="楕円 512">
          <a:extLst>
            <a:ext uri="{FF2B5EF4-FFF2-40B4-BE49-F238E27FC236}">
              <a16:creationId xmlns:a16="http://schemas.microsoft.com/office/drawing/2014/main" id="{280BD011-0F69-4376-92D3-BCF2EDBDF109}"/>
            </a:ext>
          </a:extLst>
        </xdr:cNvPr>
        <xdr:cNvSpPr/>
      </xdr:nvSpPr>
      <xdr:spPr>
        <a:xfrm>
          <a:off x="212725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83276</xdr:rowOff>
    </xdr:from>
    <xdr:to>
      <xdr:col>116</xdr:col>
      <xdr:colOff>63500</xdr:colOff>
      <xdr:row>63</xdr:row>
      <xdr:rowOff>86541</xdr:rowOff>
    </xdr:to>
    <xdr:cxnSp macro="">
      <xdr:nvCxnSpPr>
        <xdr:cNvPr id="514" name="直線コネクタ 513">
          <a:extLst>
            <a:ext uri="{FF2B5EF4-FFF2-40B4-BE49-F238E27FC236}">
              <a16:creationId xmlns:a16="http://schemas.microsoft.com/office/drawing/2014/main" id="{4E67E5E7-7200-47A9-A537-450D85D42730}"/>
            </a:ext>
          </a:extLst>
        </xdr:cNvPr>
        <xdr:cNvCxnSpPr/>
      </xdr:nvCxnSpPr>
      <xdr:spPr>
        <a:xfrm>
          <a:off x="21323300" y="1088462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32476</xdr:rowOff>
    </xdr:from>
    <xdr:to>
      <xdr:col>107</xdr:col>
      <xdr:colOff>101600</xdr:colOff>
      <xdr:row>63</xdr:row>
      <xdr:rowOff>134076</xdr:rowOff>
    </xdr:to>
    <xdr:sp macro="" textlink="">
      <xdr:nvSpPr>
        <xdr:cNvPr id="515" name="楕円 514">
          <a:extLst>
            <a:ext uri="{FF2B5EF4-FFF2-40B4-BE49-F238E27FC236}">
              <a16:creationId xmlns:a16="http://schemas.microsoft.com/office/drawing/2014/main" id="{8CBEE6D8-9628-4753-800F-FD22C28F6EE5}"/>
            </a:ext>
          </a:extLst>
        </xdr:cNvPr>
        <xdr:cNvSpPr/>
      </xdr:nvSpPr>
      <xdr:spPr>
        <a:xfrm>
          <a:off x="203835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83276</xdr:rowOff>
    </xdr:from>
    <xdr:to>
      <xdr:col>111</xdr:col>
      <xdr:colOff>177800</xdr:colOff>
      <xdr:row>63</xdr:row>
      <xdr:rowOff>83276</xdr:rowOff>
    </xdr:to>
    <xdr:cxnSp macro="">
      <xdr:nvCxnSpPr>
        <xdr:cNvPr id="516" name="直線コネクタ 515">
          <a:extLst>
            <a:ext uri="{FF2B5EF4-FFF2-40B4-BE49-F238E27FC236}">
              <a16:creationId xmlns:a16="http://schemas.microsoft.com/office/drawing/2014/main" id="{FE926178-A745-4E27-9BD8-FDF666BB1E9E}"/>
            </a:ext>
          </a:extLst>
        </xdr:cNvPr>
        <xdr:cNvCxnSpPr/>
      </xdr:nvCxnSpPr>
      <xdr:spPr>
        <a:xfrm>
          <a:off x="20434300" y="108846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35741</xdr:rowOff>
    </xdr:from>
    <xdr:to>
      <xdr:col>102</xdr:col>
      <xdr:colOff>165100</xdr:colOff>
      <xdr:row>63</xdr:row>
      <xdr:rowOff>137341</xdr:rowOff>
    </xdr:to>
    <xdr:sp macro="" textlink="">
      <xdr:nvSpPr>
        <xdr:cNvPr id="517" name="楕円 516">
          <a:extLst>
            <a:ext uri="{FF2B5EF4-FFF2-40B4-BE49-F238E27FC236}">
              <a16:creationId xmlns:a16="http://schemas.microsoft.com/office/drawing/2014/main" id="{B9A5B60E-73BC-4AE1-85FA-002BF58ADA84}"/>
            </a:ext>
          </a:extLst>
        </xdr:cNvPr>
        <xdr:cNvSpPr/>
      </xdr:nvSpPr>
      <xdr:spPr>
        <a:xfrm>
          <a:off x="19494500" y="1083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83276</xdr:rowOff>
    </xdr:from>
    <xdr:to>
      <xdr:col>107</xdr:col>
      <xdr:colOff>50800</xdr:colOff>
      <xdr:row>63</xdr:row>
      <xdr:rowOff>86541</xdr:rowOff>
    </xdr:to>
    <xdr:cxnSp macro="">
      <xdr:nvCxnSpPr>
        <xdr:cNvPr id="518" name="直線コネクタ 517">
          <a:extLst>
            <a:ext uri="{FF2B5EF4-FFF2-40B4-BE49-F238E27FC236}">
              <a16:creationId xmlns:a16="http://schemas.microsoft.com/office/drawing/2014/main" id="{CECC108F-A9BF-44C3-8344-DEED62658BAA}"/>
            </a:ext>
          </a:extLst>
        </xdr:cNvPr>
        <xdr:cNvCxnSpPr/>
      </xdr:nvCxnSpPr>
      <xdr:spPr>
        <a:xfrm flipV="1">
          <a:off x="19545300" y="1088462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35741</xdr:rowOff>
    </xdr:from>
    <xdr:to>
      <xdr:col>98</xdr:col>
      <xdr:colOff>38100</xdr:colOff>
      <xdr:row>63</xdr:row>
      <xdr:rowOff>137341</xdr:rowOff>
    </xdr:to>
    <xdr:sp macro="" textlink="">
      <xdr:nvSpPr>
        <xdr:cNvPr id="519" name="楕円 518">
          <a:extLst>
            <a:ext uri="{FF2B5EF4-FFF2-40B4-BE49-F238E27FC236}">
              <a16:creationId xmlns:a16="http://schemas.microsoft.com/office/drawing/2014/main" id="{513A39B5-10E5-4CE0-9962-1ED0DCA23378}"/>
            </a:ext>
          </a:extLst>
        </xdr:cNvPr>
        <xdr:cNvSpPr/>
      </xdr:nvSpPr>
      <xdr:spPr>
        <a:xfrm>
          <a:off x="18605500" y="1083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86541</xdr:rowOff>
    </xdr:from>
    <xdr:to>
      <xdr:col>102</xdr:col>
      <xdr:colOff>114300</xdr:colOff>
      <xdr:row>63</xdr:row>
      <xdr:rowOff>86541</xdr:rowOff>
    </xdr:to>
    <xdr:cxnSp macro="">
      <xdr:nvCxnSpPr>
        <xdr:cNvPr id="520" name="直線コネクタ 519">
          <a:extLst>
            <a:ext uri="{FF2B5EF4-FFF2-40B4-BE49-F238E27FC236}">
              <a16:creationId xmlns:a16="http://schemas.microsoft.com/office/drawing/2014/main" id="{5E5EF32A-BB59-4210-9B1D-C1A5CB970A06}"/>
            </a:ext>
          </a:extLst>
        </xdr:cNvPr>
        <xdr:cNvCxnSpPr/>
      </xdr:nvCxnSpPr>
      <xdr:spPr>
        <a:xfrm>
          <a:off x="18656300" y="108878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151328</xdr:rowOff>
    </xdr:from>
    <xdr:ext cx="469744" cy="259045"/>
    <xdr:sp macro="" textlink="">
      <xdr:nvSpPr>
        <xdr:cNvPr id="521" name="n_1aveValue【保健センター・保健所】&#10;一人当たり面積">
          <a:extLst>
            <a:ext uri="{FF2B5EF4-FFF2-40B4-BE49-F238E27FC236}">
              <a16:creationId xmlns:a16="http://schemas.microsoft.com/office/drawing/2014/main" id="{6BC69E2A-36B3-4984-9C95-1DA7668BFCF7}"/>
            </a:ext>
          </a:extLst>
        </xdr:cNvPr>
        <xdr:cNvSpPr txBox="1"/>
      </xdr:nvSpPr>
      <xdr:spPr>
        <a:xfrm>
          <a:off x="21075727" y="109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135000</xdr:rowOff>
    </xdr:from>
    <xdr:ext cx="469744" cy="259045"/>
    <xdr:sp macro="" textlink="">
      <xdr:nvSpPr>
        <xdr:cNvPr id="522" name="n_2aveValue【保健センター・保健所】&#10;一人当たり面積">
          <a:extLst>
            <a:ext uri="{FF2B5EF4-FFF2-40B4-BE49-F238E27FC236}">
              <a16:creationId xmlns:a16="http://schemas.microsoft.com/office/drawing/2014/main" id="{9D275D9C-72E1-4A24-8716-0275AEA6D06C}"/>
            </a:ext>
          </a:extLst>
        </xdr:cNvPr>
        <xdr:cNvSpPr txBox="1"/>
      </xdr:nvSpPr>
      <xdr:spPr>
        <a:xfrm>
          <a:off x="20199427" y="1093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141531</xdr:rowOff>
    </xdr:from>
    <xdr:ext cx="469744" cy="259045"/>
    <xdr:sp macro="" textlink="">
      <xdr:nvSpPr>
        <xdr:cNvPr id="523" name="n_3aveValue【保健センター・保健所】&#10;一人当たり面積">
          <a:extLst>
            <a:ext uri="{FF2B5EF4-FFF2-40B4-BE49-F238E27FC236}">
              <a16:creationId xmlns:a16="http://schemas.microsoft.com/office/drawing/2014/main" id="{6AF6303A-CD22-4E1B-8BBD-48763CCF5E7E}"/>
            </a:ext>
          </a:extLst>
        </xdr:cNvPr>
        <xdr:cNvSpPr txBox="1"/>
      </xdr:nvSpPr>
      <xdr:spPr>
        <a:xfrm>
          <a:off x="19310427" y="1094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164392</xdr:rowOff>
    </xdr:from>
    <xdr:ext cx="469744" cy="259045"/>
    <xdr:sp macro="" textlink="">
      <xdr:nvSpPr>
        <xdr:cNvPr id="524" name="n_4aveValue【保健センター・保健所】&#10;一人当たり面積">
          <a:extLst>
            <a:ext uri="{FF2B5EF4-FFF2-40B4-BE49-F238E27FC236}">
              <a16:creationId xmlns:a16="http://schemas.microsoft.com/office/drawing/2014/main" id="{3D7ED559-C14F-4B40-9AEB-C8DFFB58D3F9}"/>
            </a:ext>
          </a:extLst>
        </xdr:cNvPr>
        <xdr:cNvSpPr txBox="1"/>
      </xdr:nvSpPr>
      <xdr:spPr>
        <a:xfrm>
          <a:off x="184214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150603</xdr:rowOff>
    </xdr:from>
    <xdr:ext cx="469744" cy="259045"/>
    <xdr:sp macro="" textlink="">
      <xdr:nvSpPr>
        <xdr:cNvPr id="525" name="n_1mainValue【保健センター・保健所】&#10;一人当たり面積">
          <a:extLst>
            <a:ext uri="{FF2B5EF4-FFF2-40B4-BE49-F238E27FC236}">
              <a16:creationId xmlns:a16="http://schemas.microsoft.com/office/drawing/2014/main" id="{83A64600-B26D-4A6A-AF73-2C08E64C2570}"/>
            </a:ext>
          </a:extLst>
        </xdr:cNvPr>
        <xdr:cNvSpPr txBox="1"/>
      </xdr:nvSpPr>
      <xdr:spPr>
        <a:xfrm>
          <a:off x="21075727" y="1060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150603</xdr:rowOff>
    </xdr:from>
    <xdr:ext cx="469744" cy="259045"/>
    <xdr:sp macro="" textlink="">
      <xdr:nvSpPr>
        <xdr:cNvPr id="526" name="n_2mainValue【保健センター・保健所】&#10;一人当たり面積">
          <a:extLst>
            <a:ext uri="{FF2B5EF4-FFF2-40B4-BE49-F238E27FC236}">
              <a16:creationId xmlns:a16="http://schemas.microsoft.com/office/drawing/2014/main" id="{DB9EEA0C-60F8-48ED-8E07-1D0B509AFEFA}"/>
            </a:ext>
          </a:extLst>
        </xdr:cNvPr>
        <xdr:cNvSpPr txBox="1"/>
      </xdr:nvSpPr>
      <xdr:spPr>
        <a:xfrm>
          <a:off x="20199427" y="1060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153868</xdr:rowOff>
    </xdr:from>
    <xdr:ext cx="469744" cy="259045"/>
    <xdr:sp macro="" textlink="">
      <xdr:nvSpPr>
        <xdr:cNvPr id="527" name="n_3mainValue【保健センター・保健所】&#10;一人当たり面積">
          <a:extLst>
            <a:ext uri="{FF2B5EF4-FFF2-40B4-BE49-F238E27FC236}">
              <a16:creationId xmlns:a16="http://schemas.microsoft.com/office/drawing/2014/main" id="{DC401CF3-8B8F-4EEA-89DD-91D658CA6B2B}"/>
            </a:ext>
          </a:extLst>
        </xdr:cNvPr>
        <xdr:cNvSpPr txBox="1"/>
      </xdr:nvSpPr>
      <xdr:spPr>
        <a:xfrm>
          <a:off x="19310427" y="1061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153868</xdr:rowOff>
    </xdr:from>
    <xdr:ext cx="469744" cy="259045"/>
    <xdr:sp macro="" textlink="">
      <xdr:nvSpPr>
        <xdr:cNvPr id="528" name="n_4mainValue【保健センター・保健所】&#10;一人当たり面積">
          <a:extLst>
            <a:ext uri="{FF2B5EF4-FFF2-40B4-BE49-F238E27FC236}">
              <a16:creationId xmlns:a16="http://schemas.microsoft.com/office/drawing/2014/main" id="{E18A3714-419E-4702-9CAC-DD0DD019A28A}"/>
            </a:ext>
          </a:extLst>
        </xdr:cNvPr>
        <xdr:cNvSpPr txBox="1"/>
      </xdr:nvSpPr>
      <xdr:spPr>
        <a:xfrm>
          <a:off x="18421427" y="1061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9" name="正方形/長方形 528">
          <a:extLst>
            <a:ext uri="{FF2B5EF4-FFF2-40B4-BE49-F238E27FC236}">
              <a16:creationId xmlns:a16="http://schemas.microsoft.com/office/drawing/2014/main" id="{E6ECA80F-53DE-4EE3-BFF6-3D8BAD1F5B1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0" name="正方形/長方形 529">
          <a:extLst>
            <a:ext uri="{FF2B5EF4-FFF2-40B4-BE49-F238E27FC236}">
              <a16:creationId xmlns:a16="http://schemas.microsoft.com/office/drawing/2014/main" id="{0B4A38D6-5BB0-45AD-8129-4E6042B0E40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1" name="正方形/長方形 530">
          <a:extLst>
            <a:ext uri="{FF2B5EF4-FFF2-40B4-BE49-F238E27FC236}">
              <a16:creationId xmlns:a16="http://schemas.microsoft.com/office/drawing/2014/main" id="{CA7D848A-93E2-46B8-9B7B-3DBA24D0091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2" name="正方形/長方形 531">
          <a:extLst>
            <a:ext uri="{FF2B5EF4-FFF2-40B4-BE49-F238E27FC236}">
              <a16:creationId xmlns:a16="http://schemas.microsoft.com/office/drawing/2014/main" id="{AF8983FF-3C39-46D3-91C9-25B0BEAECE0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3" name="正方形/長方形 532">
          <a:extLst>
            <a:ext uri="{FF2B5EF4-FFF2-40B4-BE49-F238E27FC236}">
              <a16:creationId xmlns:a16="http://schemas.microsoft.com/office/drawing/2014/main" id="{B35C622F-8BDC-4EA3-8B79-62841E0E0C6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4" name="正方形/長方形 533">
          <a:extLst>
            <a:ext uri="{FF2B5EF4-FFF2-40B4-BE49-F238E27FC236}">
              <a16:creationId xmlns:a16="http://schemas.microsoft.com/office/drawing/2014/main" id="{83F15A76-3617-48B4-816D-BEEA97E7773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5" name="正方形/長方形 534">
          <a:extLst>
            <a:ext uri="{FF2B5EF4-FFF2-40B4-BE49-F238E27FC236}">
              <a16:creationId xmlns:a16="http://schemas.microsoft.com/office/drawing/2014/main" id="{9838CD9C-9A3F-47A9-9FA7-E7CE1365E42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6" name="正方形/長方形 535">
          <a:extLst>
            <a:ext uri="{FF2B5EF4-FFF2-40B4-BE49-F238E27FC236}">
              <a16:creationId xmlns:a16="http://schemas.microsoft.com/office/drawing/2014/main" id="{175B9DB8-01F1-4857-97AD-C44CB9C5DF5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7" name="テキスト ボックス 536">
          <a:extLst>
            <a:ext uri="{FF2B5EF4-FFF2-40B4-BE49-F238E27FC236}">
              <a16:creationId xmlns:a16="http://schemas.microsoft.com/office/drawing/2014/main" id="{081F3F65-AF83-44B4-AF97-27D462C33A0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8" name="直線コネクタ 537">
          <a:extLst>
            <a:ext uri="{FF2B5EF4-FFF2-40B4-BE49-F238E27FC236}">
              <a16:creationId xmlns:a16="http://schemas.microsoft.com/office/drawing/2014/main" id="{6307E6A4-AEBD-446F-9330-F953D130D53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9" name="テキスト ボックス 538">
          <a:extLst>
            <a:ext uri="{FF2B5EF4-FFF2-40B4-BE49-F238E27FC236}">
              <a16:creationId xmlns:a16="http://schemas.microsoft.com/office/drawing/2014/main" id="{D6647B33-650F-4C8B-A77A-3BA44B8164E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40" name="直線コネクタ 539">
          <a:extLst>
            <a:ext uri="{FF2B5EF4-FFF2-40B4-BE49-F238E27FC236}">
              <a16:creationId xmlns:a16="http://schemas.microsoft.com/office/drawing/2014/main" id="{7A357E34-6678-457F-9208-AAAE7E9B9F9D}"/>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41" name="テキスト ボックス 540">
          <a:extLst>
            <a:ext uri="{FF2B5EF4-FFF2-40B4-BE49-F238E27FC236}">
              <a16:creationId xmlns:a16="http://schemas.microsoft.com/office/drawing/2014/main" id="{4D5C4094-A387-4EE7-8B10-A48CB6081A79}"/>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2" name="直線コネクタ 541">
          <a:extLst>
            <a:ext uri="{FF2B5EF4-FFF2-40B4-BE49-F238E27FC236}">
              <a16:creationId xmlns:a16="http://schemas.microsoft.com/office/drawing/2014/main" id="{6A92B2C9-7F57-4E49-9245-C277B06FBC58}"/>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3" name="テキスト ボックス 542">
          <a:extLst>
            <a:ext uri="{FF2B5EF4-FFF2-40B4-BE49-F238E27FC236}">
              <a16:creationId xmlns:a16="http://schemas.microsoft.com/office/drawing/2014/main" id="{7D17A897-8504-4686-8661-6E258FAC5C8F}"/>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4" name="直線コネクタ 543">
          <a:extLst>
            <a:ext uri="{FF2B5EF4-FFF2-40B4-BE49-F238E27FC236}">
              <a16:creationId xmlns:a16="http://schemas.microsoft.com/office/drawing/2014/main" id="{A2ED32AD-56E7-4F37-A61B-636D9524B896}"/>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5" name="テキスト ボックス 544">
          <a:extLst>
            <a:ext uri="{FF2B5EF4-FFF2-40B4-BE49-F238E27FC236}">
              <a16:creationId xmlns:a16="http://schemas.microsoft.com/office/drawing/2014/main" id="{90763759-577B-4DF3-B126-601AA7A622B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6" name="直線コネクタ 545">
          <a:extLst>
            <a:ext uri="{FF2B5EF4-FFF2-40B4-BE49-F238E27FC236}">
              <a16:creationId xmlns:a16="http://schemas.microsoft.com/office/drawing/2014/main" id="{C12FEE9B-6492-4F87-9DA5-7E2BE5E66634}"/>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7" name="テキスト ボックス 546">
          <a:extLst>
            <a:ext uri="{FF2B5EF4-FFF2-40B4-BE49-F238E27FC236}">
              <a16:creationId xmlns:a16="http://schemas.microsoft.com/office/drawing/2014/main" id="{2FD7361E-2306-4027-9935-201C5810755A}"/>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8" name="直線コネクタ 547">
          <a:extLst>
            <a:ext uri="{FF2B5EF4-FFF2-40B4-BE49-F238E27FC236}">
              <a16:creationId xmlns:a16="http://schemas.microsoft.com/office/drawing/2014/main" id="{F28D36C6-65EE-4E6C-97A6-F1C140A350A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9" name="テキスト ボックス 548">
          <a:extLst>
            <a:ext uri="{FF2B5EF4-FFF2-40B4-BE49-F238E27FC236}">
              <a16:creationId xmlns:a16="http://schemas.microsoft.com/office/drawing/2014/main" id="{FCFE95ED-4FC4-41D7-8339-EEBF6980BC2D}"/>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0" name="直線コネクタ 549">
          <a:extLst>
            <a:ext uri="{FF2B5EF4-FFF2-40B4-BE49-F238E27FC236}">
              <a16:creationId xmlns:a16="http://schemas.microsoft.com/office/drawing/2014/main" id="{E5CF9260-A84C-42ED-9211-DEF1179EADFA}"/>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51" name="テキスト ボックス 550">
          <a:extLst>
            <a:ext uri="{FF2B5EF4-FFF2-40B4-BE49-F238E27FC236}">
              <a16:creationId xmlns:a16="http://schemas.microsoft.com/office/drawing/2014/main" id="{BB52897E-2DED-4382-A8EB-59DB03B0E029}"/>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2" name="直線コネクタ 551">
          <a:extLst>
            <a:ext uri="{FF2B5EF4-FFF2-40B4-BE49-F238E27FC236}">
              <a16:creationId xmlns:a16="http://schemas.microsoft.com/office/drawing/2014/main" id="{29998914-F3C5-4CA0-8006-61CD990A873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3" name="【消防施設】&#10;有形固定資産減価償却率グラフ枠">
          <a:extLst>
            <a:ext uri="{FF2B5EF4-FFF2-40B4-BE49-F238E27FC236}">
              <a16:creationId xmlns:a16="http://schemas.microsoft.com/office/drawing/2014/main" id="{A3F7E033-4EDF-4A22-8ED1-E8D102401B1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109945</xdr:rowOff>
    </xdr:from>
    <xdr:to>
      <xdr:col>85</xdr:col>
      <xdr:colOff>126364</xdr:colOff>
      <xdr:row>86</xdr:row>
      <xdr:rowOff>168729</xdr:rowOff>
    </xdr:to>
    <xdr:cxnSp macro="">
      <xdr:nvCxnSpPr>
        <xdr:cNvPr id="554" name="直線コネクタ 553">
          <a:extLst>
            <a:ext uri="{FF2B5EF4-FFF2-40B4-BE49-F238E27FC236}">
              <a16:creationId xmlns:a16="http://schemas.microsoft.com/office/drawing/2014/main" id="{172E23D2-F4EC-41F6-BF36-150EA161A9FF}"/>
            </a:ext>
          </a:extLst>
        </xdr:cNvPr>
        <xdr:cNvCxnSpPr/>
      </xdr:nvCxnSpPr>
      <xdr:spPr>
        <a:xfrm flipV="1">
          <a:off x="16318864" y="13483045"/>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5" name="【消防施設】&#10;有形固定資産減価償却率最小値テキスト">
          <a:extLst>
            <a:ext uri="{FF2B5EF4-FFF2-40B4-BE49-F238E27FC236}">
              <a16:creationId xmlns:a16="http://schemas.microsoft.com/office/drawing/2014/main" id="{210AA930-0E87-42A6-836A-082BFC44C37A}"/>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6" name="直線コネクタ 555">
          <a:extLst>
            <a:ext uri="{FF2B5EF4-FFF2-40B4-BE49-F238E27FC236}">
              <a16:creationId xmlns:a16="http://schemas.microsoft.com/office/drawing/2014/main" id="{D7309CEB-AC9B-4551-89BB-7D5FC8FDA4E5}"/>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56622</xdr:rowOff>
    </xdr:from>
    <xdr:ext cx="405111" cy="259045"/>
    <xdr:sp macro="" textlink="">
      <xdr:nvSpPr>
        <xdr:cNvPr id="557" name="【消防施設】&#10;有形固定資産減価償却率最大値テキスト">
          <a:extLst>
            <a:ext uri="{FF2B5EF4-FFF2-40B4-BE49-F238E27FC236}">
              <a16:creationId xmlns:a16="http://schemas.microsoft.com/office/drawing/2014/main" id="{C6BBF8B1-853E-4BCE-863B-5D2F78FEA973}"/>
            </a:ext>
          </a:extLst>
        </xdr:cNvPr>
        <xdr:cNvSpPr txBox="1"/>
      </xdr:nvSpPr>
      <xdr:spPr>
        <a:xfrm>
          <a:off x="16357600" y="13258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109945</xdr:rowOff>
    </xdr:from>
    <xdr:to>
      <xdr:col>86</xdr:col>
      <xdr:colOff>25400</xdr:colOff>
      <xdr:row>78</xdr:row>
      <xdr:rowOff>109945</xdr:rowOff>
    </xdr:to>
    <xdr:cxnSp macro="">
      <xdr:nvCxnSpPr>
        <xdr:cNvPr id="558" name="直線コネクタ 557">
          <a:extLst>
            <a:ext uri="{FF2B5EF4-FFF2-40B4-BE49-F238E27FC236}">
              <a16:creationId xmlns:a16="http://schemas.microsoft.com/office/drawing/2014/main" id="{ACB14CDF-0189-4956-9BC1-9DF44ED3C0BE}"/>
            </a:ext>
          </a:extLst>
        </xdr:cNvPr>
        <xdr:cNvCxnSpPr/>
      </xdr:nvCxnSpPr>
      <xdr:spPr>
        <a:xfrm>
          <a:off x="16230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160400</xdr:rowOff>
    </xdr:from>
    <xdr:ext cx="405111" cy="259045"/>
    <xdr:sp macro="" textlink="">
      <xdr:nvSpPr>
        <xdr:cNvPr id="559" name="【消防施設】&#10;有形固定資産減価償却率平均値テキスト">
          <a:extLst>
            <a:ext uri="{FF2B5EF4-FFF2-40B4-BE49-F238E27FC236}">
              <a16:creationId xmlns:a16="http://schemas.microsoft.com/office/drawing/2014/main" id="{14A0C4FF-16D3-4D68-B28D-88FE242DACD6}"/>
            </a:ext>
          </a:extLst>
        </xdr:cNvPr>
        <xdr:cNvSpPr txBox="1"/>
      </xdr:nvSpPr>
      <xdr:spPr>
        <a:xfrm>
          <a:off x="16357600" y="14047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560" name="フローチャート: 判断 559">
          <a:extLst>
            <a:ext uri="{FF2B5EF4-FFF2-40B4-BE49-F238E27FC236}">
              <a16:creationId xmlns:a16="http://schemas.microsoft.com/office/drawing/2014/main" id="{36274FCC-8BCC-4B6F-B994-636E220BF2B6}"/>
            </a:ext>
          </a:extLst>
        </xdr:cNvPr>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130992</xdr:rowOff>
    </xdr:from>
    <xdr:to>
      <xdr:col>81</xdr:col>
      <xdr:colOff>101600</xdr:colOff>
      <xdr:row>83</xdr:row>
      <xdr:rowOff>61142</xdr:rowOff>
    </xdr:to>
    <xdr:sp macro="" textlink="">
      <xdr:nvSpPr>
        <xdr:cNvPr id="561" name="フローチャート: 判断 560">
          <a:extLst>
            <a:ext uri="{FF2B5EF4-FFF2-40B4-BE49-F238E27FC236}">
              <a16:creationId xmlns:a16="http://schemas.microsoft.com/office/drawing/2014/main" id="{3BF01180-1993-40FD-9396-4A8044B08922}"/>
            </a:ext>
          </a:extLst>
        </xdr:cNvPr>
        <xdr:cNvSpPr/>
      </xdr:nvSpPr>
      <xdr:spPr>
        <a:xfrm>
          <a:off x="154305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562" name="フローチャート: 判断 561">
          <a:extLst>
            <a:ext uri="{FF2B5EF4-FFF2-40B4-BE49-F238E27FC236}">
              <a16:creationId xmlns:a16="http://schemas.microsoft.com/office/drawing/2014/main" id="{85415FD6-5751-459A-85FA-49DCA15A1C93}"/>
            </a:ext>
          </a:extLst>
        </xdr:cNvPr>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86905</xdr:rowOff>
    </xdr:from>
    <xdr:to>
      <xdr:col>72</xdr:col>
      <xdr:colOff>38100</xdr:colOff>
      <xdr:row>83</xdr:row>
      <xdr:rowOff>17055</xdr:rowOff>
    </xdr:to>
    <xdr:sp macro="" textlink="">
      <xdr:nvSpPr>
        <xdr:cNvPr id="563" name="フローチャート: 判断 562">
          <a:extLst>
            <a:ext uri="{FF2B5EF4-FFF2-40B4-BE49-F238E27FC236}">
              <a16:creationId xmlns:a16="http://schemas.microsoft.com/office/drawing/2014/main" id="{6BA8BFEC-B857-4135-ADD1-E2FCAEB9BDE8}"/>
            </a:ext>
          </a:extLst>
        </xdr:cNvPr>
        <xdr:cNvSpPr/>
      </xdr:nvSpPr>
      <xdr:spPr>
        <a:xfrm>
          <a:off x="13652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19957</xdr:rowOff>
    </xdr:from>
    <xdr:to>
      <xdr:col>67</xdr:col>
      <xdr:colOff>101600</xdr:colOff>
      <xdr:row>82</xdr:row>
      <xdr:rowOff>121557</xdr:rowOff>
    </xdr:to>
    <xdr:sp macro="" textlink="">
      <xdr:nvSpPr>
        <xdr:cNvPr id="564" name="フローチャート: 判断 563">
          <a:extLst>
            <a:ext uri="{FF2B5EF4-FFF2-40B4-BE49-F238E27FC236}">
              <a16:creationId xmlns:a16="http://schemas.microsoft.com/office/drawing/2014/main" id="{D8C990BC-0E8D-43FF-BE97-1028DFA6ADF8}"/>
            </a:ext>
          </a:extLst>
        </xdr:cNvPr>
        <xdr:cNvSpPr/>
      </xdr:nvSpPr>
      <xdr:spPr>
        <a:xfrm>
          <a:off x="12763500" y="1407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AD3C264E-7295-4849-8E55-9194216FB0F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B4CF3693-E66A-4666-8F8F-EE66A30BB92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33692A7D-B015-405D-B4C3-0380C4C7285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id="{F08A81B4-5B39-4F71-A43B-C50644EBF3F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9" name="テキスト ボックス 568">
          <a:extLst>
            <a:ext uri="{FF2B5EF4-FFF2-40B4-BE49-F238E27FC236}">
              <a16:creationId xmlns:a16="http://schemas.microsoft.com/office/drawing/2014/main" id="{FFA4710D-8534-4B7F-A557-19327219089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570" name="楕円 569">
          <a:extLst>
            <a:ext uri="{FF2B5EF4-FFF2-40B4-BE49-F238E27FC236}">
              <a16:creationId xmlns:a16="http://schemas.microsoft.com/office/drawing/2014/main" id="{6F59416F-F454-480A-8191-81821ADF08FF}"/>
            </a:ext>
          </a:extLst>
        </xdr:cNvPr>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571" name="【消防施設】&#10;有形固定資産減価償却率該当値テキスト">
          <a:extLst>
            <a:ext uri="{FF2B5EF4-FFF2-40B4-BE49-F238E27FC236}">
              <a16:creationId xmlns:a16="http://schemas.microsoft.com/office/drawing/2014/main" id="{8E37A019-49E7-47DD-8309-345C08C72C18}"/>
            </a:ext>
          </a:extLst>
        </xdr:cNvPr>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572" name="楕円 571">
          <a:extLst>
            <a:ext uri="{FF2B5EF4-FFF2-40B4-BE49-F238E27FC236}">
              <a16:creationId xmlns:a16="http://schemas.microsoft.com/office/drawing/2014/main" id="{0E41C77E-EB40-4D6F-83BD-219C7AD23677}"/>
            </a:ext>
          </a:extLst>
        </xdr:cNvPr>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168729</xdr:rowOff>
    </xdr:from>
    <xdr:to>
      <xdr:col>85</xdr:col>
      <xdr:colOff>127000</xdr:colOff>
      <xdr:row>86</xdr:row>
      <xdr:rowOff>168729</xdr:rowOff>
    </xdr:to>
    <xdr:cxnSp macro="">
      <xdr:nvCxnSpPr>
        <xdr:cNvPr id="573" name="直線コネクタ 572">
          <a:extLst>
            <a:ext uri="{FF2B5EF4-FFF2-40B4-BE49-F238E27FC236}">
              <a16:creationId xmlns:a16="http://schemas.microsoft.com/office/drawing/2014/main" id="{4889675D-73D0-4869-84D2-BD05F439DAD0}"/>
            </a:ext>
          </a:extLst>
        </xdr:cNvPr>
        <xdr:cNvCxnSpPr/>
      </xdr:nvCxnSpPr>
      <xdr:spPr>
        <a:xfrm>
          <a:off x="15481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117929</xdr:rowOff>
    </xdr:from>
    <xdr:to>
      <xdr:col>76</xdr:col>
      <xdr:colOff>165100</xdr:colOff>
      <xdr:row>87</xdr:row>
      <xdr:rowOff>48079</xdr:rowOff>
    </xdr:to>
    <xdr:sp macro="" textlink="">
      <xdr:nvSpPr>
        <xdr:cNvPr id="574" name="楕円 573">
          <a:extLst>
            <a:ext uri="{FF2B5EF4-FFF2-40B4-BE49-F238E27FC236}">
              <a16:creationId xmlns:a16="http://schemas.microsoft.com/office/drawing/2014/main" id="{99B2815E-0C49-4CF4-BFBB-A6E3D7417215}"/>
            </a:ext>
          </a:extLst>
        </xdr:cNvPr>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168729</xdr:rowOff>
    </xdr:from>
    <xdr:to>
      <xdr:col>81</xdr:col>
      <xdr:colOff>50800</xdr:colOff>
      <xdr:row>86</xdr:row>
      <xdr:rowOff>168729</xdr:rowOff>
    </xdr:to>
    <xdr:cxnSp macro="">
      <xdr:nvCxnSpPr>
        <xdr:cNvPr id="575" name="直線コネクタ 574">
          <a:extLst>
            <a:ext uri="{FF2B5EF4-FFF2-40B4-BE49-F238E27FC236}">
              <a16:creationId xmlns:a16="http://schemas.microsoft.com/office/drawing/2014/main" id="{15AA2C7D-C2CC-4462-903F-1026825EC68F}"/>
            </a:ext>
          </a:extLst>
        </xdr:cNvPr>
        <xdr:cNvCxnSpPr/>
      </xdr:nvCxnSpPr>
      <xdr:spPr>
        <a:xfrm>
          <a:off x="14592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576" name="楕円 575">
          <a:extLst>
            <a:ext uri="{FF2B5EF4-FFF2-40B4-BE49-F238E27FC236}">
              <a16:creationId xmlns:a16="http://schemas.microsoft.com/office/drawing/2014/main" id="{88BE5749-00C4-46C5-AA87-F427D2D17F91}"/>
            </a:ext>
          </a:extLst>
        </xdr:cNvPr>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577" name="直線コネクタ 576">
          <a:extLst>
            <a:ext uri="{FF2B5EF4-FFF2-40B4-BE49-F238E27FC236}">
              <a16:creationId xmlns:a16="http://schemas.microsoft.com/office/drawing/2014/main" id="{D37A0126-25AB-4629-A562-67878584094F}"/>
            </a:ext>
          </a:extLst>
        </xdr:cNvPr>
        <xdr:cNvCxnSpPr/>
      </xdr:nvCxnSpPr>
      <xdr:spPr>
        <a:xfrm>
          <a:off x="13703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117929</xdr:rowOff>
    </xdr:from>
    <xdr:to>
      <xdr:col>67</xdr:col>
      <xdr:colOff>101600</xdr:colOff>
      <xdr:row>87</xdr:row>
      <xdr:rowOff>48079</xdr:rowOff>
    </xdr:to>
    <xdr:sp macro="" textlink="">
      <xdr:nvSpPr>
        <xdr:cNvPr id="578" name="楕円 577">
          <a:extLst>
            <a:ext uri="{FF2B5EF4-FFF2-40B4-BE49-F238E27FC236}">
              <a16:creationId xmlns:a16="http://schemas.microsoft.com/office/drawing/2014/main" id="{6671F105-4183-40A7-A069-CDDCFF89F67E}"/>
            </a:ext>
          </a:extLst>
        </xdr:cNvPr>
        <xdr:cNvSpPr/>
      </xdr:nvSpPr>
      <xdr:spPr>
        <a:xfrm>
          <a:off x="12763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168729</xdr:rowOff>
    </xdr:from>
    <xdr:to>
      <xdr:col>71</xdr:col>
      <xdr:colOff>177800</xdr:colOff>
      <xdr:row>86</xdr:row>
      <xdr:rowOff>168729</xdr:rowOff>
    </xdr:to>
    <xdr:cxnSp macro="">
      <xdr:nvCxnSpPr>
        <xdr:cNvPr id="579" name="直線コネクタ 578">
          <a:extLst>
            <a:ext uri="{FF2B5EF4-FFF2-40B4-BE49-F238E27FC236}">
              <a16:creationId xmlns:a16="http://schemas.microsoft.com/office/drawing/2014/main" id="{EDCC4680-D339-4219-8633-546C791B2349}"/>
            </a:ext>
          </a:extLst>
        </xdr:cNvPr>
        <xdr:cNvCxnSpPr/>
      </xdr:nvCxnSpPr>
      <xdr:spPr>
        <a:xfrm>
          <a:off x="12814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77669</xdr:rowOff>
    </xdr:from>
    <xdr:ext cx="405111" cy="259045"/>
    <xdr:sp macro="" textlink="">
      <xdr:nvSpPr>
        <xdr:cNvPr id="580" name="n_1aveValue【消防施設】&#10;有形固定資産減価償却率">
          <a:extLst>
            <a:ext uri="{FF2B5EF4-FFF2-40B4-BE49-F238E27FC236}">
              <a16:creationId xmlns:a16="http://schemas.microsoft.com/office/drawing/2014/main" id="{FAF29F78-872B-40FC-8C0D-548F9ABC4AAB}"/>
            </a:ext>
          </a:extLst>
        </xdr:cNvPr>
        <xdr:cNvSpPr txBox="1"/>
      </xdr:nvSpPr>
      <xdr:spPr>
        <a:xfrm>
          <a:off x="15266044" y="1396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64606</xdr:rowOff>
    </xdr:from>
    <xdr:ext cx="405111" cy="259045"/>
    <xdr:sp macro="" textlink="">
      <xdr:nvSpPr>
        <xdr:cNvPr id="581" name="n_2aveValue【消防施設】&#10;有形固定資産減価償却率">
          <a:extLst>
            <a:ext uri="{FF2B5EF4-FFF2-40B4-BE49-F238E27FC236}">
              <a16:creationId xmlns:a16="http://schemas.microsoft.com/office/drawing/2014/main" id="{0DE9F5BF-22E3-405A-BE0E-3E7196C0266F}"/>
            </a:ext>
          </a:extLst>
        </xdr:cNvPr>
        <xdr:cNvSpPr txBox="1"/>
      </xdr:nvSpPr>
      <xdr:spPr>
        <a:xfrm>
          <a:off x="14389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33582</xdr:rowOff>
    </xdr:from>
    <xdr:ext cx="405111" cy="259045"/>
    <xdr:sp macro="" textlink="">
      <xdr:nvSpPr>
        <xdr:cNvPr id="582" name="n_3aveValue【消防施設】&#10;有形固定資産減価償却率">
          <a:extLst>
            <a:ext uri="{FF2B5EF4-FFF2-40B4-BE49-F238E27FC236}">
              <a16:creationId xmlns:a16="http://schemas.microsoft.com/office/drawing/2014/main" id="{B541E3C4-A275-4F2C-AF2F-9A618E92216F}"/>
            </a:ext>
          </a:extLst>
        </xdr:cNvPr>
        <xdr:cNvSpPr txBox="1"/>
      </xdr:nvSpPr>
      <xdr:spPr>
        <a:xfrm>
          <a:off x="13500744" y="1392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138084</xdr:rowOff>
    </xdr:from>
    <xdr:ext cx="405111" cy="259045"/>
    <xdr:sp macro="" textlink="">
      <xdr:nvSpPr>
        <xdr:cNvPr id="583" name="n_4aveValue【消防施設】&#10;有形固定資産減価償却率">
          <a:extLst>
            <a:ext uri="{FF2B5EF4-FFF2-40B4-BE49-F238E27FC236}">
              <a16:creationId xmlns:a16="http://schemas.microsoft.com/office/drawing/2014/main" id="{4FF8E73A-FCF2-4E7B-8103-215B381A9F41}"/>
            </a:ext>
          </a:extLst>
        </xdr:cNvPr>
        <xdr:cNvSpPr txBox="1"/>
      </xdr:nvSpPr>
      <xdr:spPr>
        <a:xfrm>
          <a:off x="12611744" y="1385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584" name="n_1mainValue【消防施設】&#10;有形固定資産減価償却率">
          <a:extLst>
            <a:ext uri="{FF2B5EF4-FFF2-40B4-BE49-F238E27FC236}">
              <a16:creationId xmlns:a16="http://schemas.microsoft.com/office/drawing/2014/main" id="{2902693A-F764-4A56-86D5-87390E36D60D}"/>
            </a:ext>
          </a:extLst>
        </xdr:cNvPr>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585" name="n_2mainValue【消防施設】&#10;有形固定資産減価償却率">
          <a:extLst>
            <a:ext uri="{FF2B5EF4-FFF2-40B4-BE49-F238E27FC236}">
              <a16:creationId xmlns:a16="http://schemas.microsoft.com/office/drawing/2014/main" id="{85D97683-2172-4E2F-93D9-DB8AB40539FB}"/>
            </a:ext>
          </a:extLst>
        </xdr:cNvPr>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586" name="n_3mainValue【消防施設】&#10;有形固定資産減価償却率">
          <a:extLst>
            <a:ext uri="{FF2B5EF4-FFF2-40B4-BE49-F238E27FC236}">
              <a16:creationId xmlns:a16="http://schemas.microsoft.com/office/drawing/2014/main" id="{E2A153F2-0DED-4560-98CF-0EE60F847ADD}"/>
            </a:ext>
          </a:extLst>
        </xdr:cNvPr>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587" name="n_4mainValue【消防施設】&#10;有形固定資産減価償却率">
          <a:extLst>
            <a:ext uri="{FF2B5EF4-FFF2-40B4-BE49-F238E27FC236}">
              <a16:creationId xmlns:a16="http://schemas.microsoft.com/office/drawing/2014/main" id="{C3757B50-C248-4E6A-B53F-47A6E399D8A9}"/>
            </a:ext>
          </a:extLst>
        </xdr:cNvPr>
        <xdr:cNvSpPr txBox="1"/>
      </xdr:nvSpPr>
      <xdr:spPr>
        <a:xfrm>
          <a:off x="12579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8" name="正方形/長方形 587">
          <a:extLst>
            <a:ext uri="{FF2B5EF4-FFF2-40B4-BE49-F238E27FC236}">
              <a16:creationId xmlns:a16="http://schemas.microsoft.com/office/drawing/2014/main" id="{43D35658-5EDD-43E3-8023-5A7E2589619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9" name="正方形/長方形 588">
          <a:extLst>
            <a:ext uri="{FF2B5EF4-FFF2-40B4-BE49-F238E27FC236}">
              <a16:creationId xmlns:a16="http://schemas.microsoft.com/office/drawing/2014/main" id="{7C1C21E1-AB63-4930-AF23-753EBCB1F39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0" name="正方形/長方形 589">
          <a:extLst>
            <a:ext uri="{FF2B5EF4-FFF2-40B4-BE49-F238E27FC236}">
              <a16:creationId xmlns:a16="http://schemas.microsoft.com/office/drawing/2014/main" id="{6CA537BF-DB88-403D-9227-242D3B70387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1" name="正方形/長方形 590">
          <a:extLst>
            <a:ext uri="{FF2B5EF4-FFF2-40B4-BE49-F238E27FC236}">
              <a16:creationId xmlns:a16="http://schemas.microsoft.com/office/drawing/2014/main" id="{0C8D3E26-E320-497C-8CBC-8520A34982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2" name="正方形/長方形 591">
          <a:extLst>
            <a:ext uri="{FF2B5EF4-FFF2-40B4-BE49-F238E27FC236}">
              <a16:creationId xmlns:a16="http://schemas.microsoft.com/office/drawing/2014/main" id="{5C45C54E-7AAF-49EC-BE65-21B9245CB04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3" name="正方形/長方形 592">
          <a:extLst>
            <a:ext uri="{FF2B5EF4-FFF2-40B4-BE49-F238E27FC236}">
              <a16:creationId xmlns:a16="http://schemas.microsoft.com/office/drawing/2014/main" id="{91DEFD8C-61EE-499E-BB95-09182883168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4" name="正方形/長方形 593">
          <a:extLst>
            <a:ext uri="{FF2B5EF4-FFF2-40B4-BE49-F238E27FC236}">
              <a16:creationId xmlns:a16="http://schemas.microsoft.com/office/drawing/2014/main" id="{998A256D-D475-4224-A6EB-F08D3211778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5" name="正方形/長方形 594">
          <a:extLst>
            <a:ext uri="{FF2B5EF4-FFF2-40B4-BE49-F238E27FC236}">
              <a16:creationId xmlns:a16="http://schemas.microsoft.com/office/drawing/2014/main" id="{5A4D59F3-7CD3-4FD6-8C2C-F16C06F912C8}"/>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6" name="正方形/長方形 595">
          <a:extLst>
            <a:ext uri="{FF2B5EF4-FFF2-40B4-BE49-F238E27FC236}">
              <a16:creationId xmlns:a16="http://schemas.microsoft.com/office/drawing/2014/main" id="{A40713C5-EDC5-4F9C-BA0B-D4568C5F7B6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7" name="正方形/長方形 596">
          <a:extLst>
            <a:ext uri="{FF2B5EF4-FFF2-40B4-BE49-F238E27FC236}">
              <a16:creationId xmlns:a16="http://schemas.microsoft.com/office/drawing/2014/main" id="{00EBAD31-DF80-46F0-832D-CB2B883F072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8" name="正方形/長方形 597">
          <a:extLst>
            <a:ext uri="{FF2B5EF4-FFF2-40B4-BE49-F238E27FC236}">
              <a16:creationId xmlns:a16="http://schemas.microsoft.com/office/drawing/2014/main" id="{8C48D674-A3EF-41EA-AA9D-347C422896E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9" name="正方形/長方形 598">
          <a:extLst>
            <a:ext uri="{FF2B5EF4-FFF2-40B4-BE49-F238E27FC236}">
              <a16:creationId xmlns:a16="http://schemas.microsoft.com/office/drawing/2014/main" id="{45B92265-4547-47F1-8435-F5F2B261C57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0" name="正方形/長方形 599">
          <a:extLst>
            <a:ext uri="{FF2B5EF4-FFF2-40B4-BE49-F238E27FC236}">
              <a16:creationId xmlns:a16="http://schemas.microsoft.com/office/drawing/2014/main" id="{9BEC739A-1B0C-4BCE-87DC-3D2CB87ABE7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1" name="正方形/長方形 600">
          <a:extLst>
            <a:ext uri="{FF2B5EF4-FFF2-40B4-BE49-F238E27FC236}">
              <a16:creationId xmlns:a16="http://schemas.microsoft.com/office/drawing/2014/main" id="{532B8E2F-A57F-4978-8865-321F74309BF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2" name="正方形/長方形 601">
          <a:extLst>
            <a:ext uri="{FF2B5EF4-FFF2-40B4-BE49-F238E27FC236}">
              <a16:creationId xmlns:a16="http://schemas.microsoft.com/office/drawing/2014/main" id="{C3E35C90-E89E-4262-ABF9-53EC466F486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3" name="正方形/長方形 602">
          <a:extLst>
            <a:ext uri="{FF2B5EF4-FFF2-40B4-BE49-F238E27FC236}">
              <a16:creationId xmlns:a16="http://schemas.microsoft.com/office/drawing/2014/main" id="{195D6C8F-A06E-4330-82E2-456B792D8D8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4" name="テキスト ボックス 603">
          <a:extLst>
            <a:ext uri="{FF2B5EF4-FFF2-40B4-BE49-F238E27FC236}">
              <a16:creationId xmlns:a16="http://schemas.microsoft.com/office/drawing/2014/main" id="{EDB59FDC-5A3C-4AE0-BB57-D52583A5D41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5" name="直線コネクタ 604">
          <a:extLst>
            <a:ext uri="{FF2B5EF4-FFF2-40B4-BE49-F238E27FC236}">
              <a16:creationId xmlns:a16="http://schemas.microsoft.com/office/drawing/2014/main" id="{9DC2DA7E-4C89-4307-98C8-F71867F8893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06" name="テキスト ボックス 605">
          <a:extLst>
            <a:ext uri="{FF2B5EF4-FFF2-40B4-BE49-F238E27FC236}">
              <a16:creationId xmlns:a16="http://schemas.microsoft.com/office/drawing/2014/main" id="{60432506-384E-4121-8146-A5DBBCB5D8F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07" name="直線コネクタ 606">
          <a:extLst>
            <a:ext uri="{FF2B5EF4-FFF2-40B4-BE49-F238E27FC236}">
              <a16:creationId xmlns:a16="http://schemas.microsoft.com/office/drawing/2014/main" id="{E76B6871-151E-4AF6-9FDA-F50EC3DF8EF1}"/>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08" name="テキスト ボックス 607">
          <a:extLst>
            <a:ext uri="{FF2B5EF4-FFF2-40B4-BE49-F238E27FC236}">
              <a16:creationId xmlns:a16="http://schemas.microsoft.com/office/drawing/2014/main" id="{14C30466-A0C1-4408-8B55-5BC428089348}"/>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9" name="直線コネクタ 608">
          <a:extLst>
            <a:ext uri="{FF2B5EF4-FFF2-40B4-BE49-F238E27FC236}">
              <a16:creationId xmlns:a16="http://schemas.microsoft.com/office/drawing/2014/main" id="{1FBBFB20-7AAD-42EB-AA47-399D2844F9D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10" name="テキスト ボックス 609">
          <a:extLst>
            <a:ext uri="{FF2B5EF4-FFF2-40B4-BE49-F238E27FC236}">
              <a16:creationId xmlns:a16="http://schemas.microsoft.com/office/drawing/2014/main" id="{AA8CAE11-3C30-4EF3-BAFB-90957396EFD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11" name="直線コネクタ 610">
          <a:extLst>
            <a:ext uri="{FF2B5EF4-FFF2-40B4-BE49-F238E27FC236}">
              <a16:creationId xmlns:a16="http://schemas.microsoft.com/office/drawing/2014/main" id="{D7F39B79-6522-4B1D-ACC7-CB3EEECA218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2" name="テキスト ボックス 611">
          <a:extLst>
            <a:ext uri="{FF2B5EF4-FFF2-40B4-BE49-F238E27FC236}">
              <a16:creationId xmlns:a16="http://schemas.microsoft.com/office/drawing/2014/main" id="{00041362-A864-460E-BF8E-5F1CB0DBBE2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13" name="直線コネクタ 612">
          <a:extLst>
            <a:ext uri="{FF2B5EF4-FFF2-40B4-BE49-F238E27FC236}">
              <a16:creationId xmlns:a16="http://schemas.microsoft.com/office/drawing/2014/main" id="{2F4D172D-0A9C-4686-A510-EDE4DD87CE9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14" name="テキスト ボックス 613">
          <a:extLst>
            <a:ext uri="{FF2B5EF4-FFF2-40B4-BE49-F238E27FC236}">
              <a16:creationId xmlns:a16="http://schemas.microsoft.com/office/drawing/2014/main" id="{765AF9E1-A829-4FE6-AC90-CDCE3C63DA2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15" name="直線コネクタ 614">
          <a:extLst>
            <a:ext uri="{FF2B5EF4-FFF2-40B4-BE49-F238E27FC236}">
              <a16:creationId xmlns:a16="http://schemas.microsoft.com/office/drawing/2014/main" id="{8E4E0363-8DB2-47BB-B41B-31D8D832C56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6" name="テキスト ボックス 615">
          <a:extLst>
            <a:ext uri="{FF2B5EF4-FFF2-40B4-BE49-F238E27FC236}">
              <a16:creationId xmlns:a16="http://schemas.microsoft.com/office/drawing/2014/main" id="{18D57A6C-0CEF-4A28-91B1-996534B969A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7" name="直線コネクタ 616">
          <a:extLst>
            <a:ext uri="{FF2B5EF4-FFF2-40B4-BE49-F238E27FC236}">
              <a16:creationId xmlns:a16="http://schemas.microsoft.com/office/drawing/2014/main" id="{F9422B5B-6EE5-4DD9-9EEA-49FBCBE7178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18" name="テキスト ボックス 617">
          <a:extLst>
            <a:ext uri="{FF2B5EF4-FFF2-40B4-BE49-F238E27FC236}">
              <a16:creationId xmlns:a16="http://schemas.microsoft.com/office/drawing/2014/main" id="{7079B2BF-F097-4C9C-971F-55FB04E47411}"/>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9" name="直線コネクタ 618">
          <a:extLst>
            <a:ext uri="{FF2B5EF4-FFF2-40B4-BE49-F238E27FC236}">
              <a16:creationId xmlns:a16="http://schemas.microsoft.com/office/drawing/2014/main" id="{9EE466EA-0AE4-45AB-AACA-50B8E1F2BE2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0" name="【庁舎】&#10;有形固定資産減価償却率グラフ枠">
          <a:extLst>
            <a:ext uri="{FF2B5EF4-FFF2-40B4-BE49-F238E27FC236}">
              <a16:creationId xmlns:a16="http://schemas.microsoft.com/office/drawing/2014/main" id="{ABEE9EF1-07D4-47CC-A6A1-52E1762ADA4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621" name="直線コネクタ 620">
          <a:extLst>
            <a:ext uri="{FF2B5EF4-FFF2-40B4-BE49-F238E27FC236}">
              <a16:creationId xmlns:a16="http://schemas.microsoft.com/office/drawing/2014/main" id="{081A853F-6842-465F-979B-641AE9E27782}"/>
            </a:ext>
          </a:extLst>
        </xdr:cNvPr>
        <xdr:cNvCxnSpPr/>
      </xdr:nvCxnSpPr>
      <xdr:spPr>
        <a:xfrm flipV="1">
          <a:off x="1631886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22" name="【庁舎】&#10;有形固定資産減価償却率最小値テキスト">
          <a:extLst>
            <a:ext uri="{FF2B5EF4-FFF2-40B4-BE49-F238E27FC236}">
              <a16:creationId xmlns:a16="http://schemas.microsoft.com/office/drawing/2014/main" id="{FA500869-5DEE-407D-BD17-9EBC16173EFB}"/>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23" name="直線コネクタ 622">
          <a:extLst>
            <a:ext uri="{FF2B5EF4-FFF2-40B4-BE49-F238E27FC236}">
              <a16:creationId xmlns:a16="http://schemas.microsoft.com/office/drawing/2014/main" id="{D920B5A2-B093-4DCB-B4B9-02558F4B8E36}"/>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624" name="【庁舎】&#10;有形固定資産減価償却率最大値テキスト">
          <a:extLst>
            <a:ext uri="{FF2B5EF4-FFF2-40B4-BE49-F238E27FC236}">
              <a16:creationId xmlns:a16="http://schemas.microsoft.com/office/drawing/2014/main" id="{1B158742-9FFB-41C7-988C-C7D4A83F0022}"/>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625" name="直線コネクタ 624">
          <a:extLst>
            <a:ext uri="{FF2B5EF4-FFF2-40B4-BE49-F238E27FC236}">
              <a16:creationId xmlns:a16="http://schemas.microsoft.com/office/drawing/2014/main" id="{5BCD789D-0021-4727-AC33-56FDEE6F1FA3}"/>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31585</xdr:rowOff>
    </xdr:from>
    <xdr:ext cx="405111" cy="259045"/>
    <xdr:sp macro="" textlink="">
      <xdr:nvSpPr>
        <xdr:cNvPr id="626" name="【庁舎】&#10;有形固定資産減価償却率平均値テキスト">
          <a:extLst>
            <a:ext uri="{FF2B5EF4-FFF2-40B4-BE49-F238E27FC236}">
              <a16:creationId xmlns:a16="http://schemas.microsoft.com/office/drawing/2014/main" id="{4248623E-6D50-4CCA-A406-578FE0603B10}"/>
            </a:ext>
          </a:extLst>
        </xdr:cNvPr>
        <xdr:cNvSpPr txBox="1"/>
      </xdr:nvSpPr>
      <xdr:spPr>
        <a:xfrm>
          <a:off x="16357600" y="1786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627" name="フローチャート: 判断 626">
          <a:extLst>
            <a:ext uri="{FF2B5EF4-FFF2-40B4-BE49-F238E27FC236}">
              <a16:creationId xmlns:a16="http://schemas.microsoft.com/office/drawing/2014/main" id="{16024044-DBDB-4409-8372-A21F01140F5E}"/>
            </a:ext>
          </a:extLst>
        </xdr:cNvPr>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76019</xdr:rowOff>
    </xdr:from>
    <xdr:to>
      <xdr:col>81</xdr:col>
      <xdr:colOff>101600</xdr:colOff>
      <xdr:row>105</xdr:row>
      <xdr:rowOff>6169</xdr:rowOff>
    </xdr:to>
    <xdr:sp macro="" textlink="">
      <xdr:nvSpPr>
        <xdr:cNvPr id="628" name="フローチャート: 判断 627">
          <a:extLst>
            <a:ext uri="{FF2B5EF4-FFF2-40B4-BE49-F238E27FC236}">
              <a16:creationId xmlns:a16="http://schemas.microsoft.com/office/drawing/2014/main" id="{72DE0AAC-DC25-45CC-A848-156B2CB9D889}"/>
            </a:ext>
          </a:extLst>
        </xdr:cNvPr>
        <xdr:cNvSpPr/>
      </xdr:nvSpPr>
      <xdr:spPr>
        <a:xfrm>
          <a:off x="15430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120106</xdr:rowOff>
    </xdr:from>
    <xdr:to>
      <xdr:col>76</xdr:col>
      <xdr:colOff>165100</xdr:colOff>
      <xdr:row>105</xdr:row>
      <xdr:rowOff>50256</xdr:rowOff>
    </xdr:to>
    <xdr:sp macro="" textlink="">
      <xdr:nvSpPr>
        <xdr:cNvPr id="629" name="フローチャート: 判断 628">
          <a:extLst>
            <a:ext uri="{FF2B5EF4-FFF2-40B4-BE49-F238E27FC236}">
              <a16:creationId xmlns:a16="http://schemas.microsoft.com/office/drawing/2014/main" id="{CB40A94B-0F2E-4248-907A-DBAF83F81E77}"/>
            </a:ext>
          </a:extLst>
        </xdr:cNvPr>
        <xdr:cNvSpPr/>
      </xdr:nvSpPr>
      <xdr:spPr>
        <a:xfrm>
          <a:off x="14541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630" name="フローチャート: 判断 629">
          <a:extLst>
            <a:ext uri="{FF2B5EF4-FFF2-40B4-BE49-F238E27FC236}">
              <a16:creationId xmlns:a16="http://schemas.microsoft.com/office/drawing/2014/main" id="{F672B353-4149-4587-B89E-A36DD8F56B5F}"/>
            </a:ext>
          </a:extLst>
        </xdr:cNvPr>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44994</xdr:rowOff>
    </xdr:from>
    <xdr:to>
      <xdr:col>67</xdr:col>
      <xdr:colOff>101600</xdr:colOff>
      <xdr:row>104</xdr:row>
      <xdr:rowOff>146594</xdr:rowOff>
    </xdr:to>
    <xdr:sp macro="" textlink="">
      <xdr:nvSpPr>
        <xdr:cNvPr id="631" name="フローチャート: 判断 630">
          <a:extLst>
            <a:ext uri="{FF2B5EF4-FFF2-40B4-BE49-F238E27FC236}">
              <a16:creationId xmlns:a16="http://schemas.microsoft.com/office/drawing/2014/main" id="{E2CAA619-5F72-4449-A15E-253D771BA76E}"/>
            </a:ext>
          </a:extLst>
        </xdr:cNvPr>
        <xdr:cNvSpPr/>
      </xdr:nvSpPr>
      <xdr:spPr>
        <a:xfrm>
          <a:off x="12763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C1245C27-C8A7-471A-87DF-B6BA5A40D12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1D33B7FC-4363-4AEA-A616-A90863D399A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2E730937-25A5-477F-ABBF-A0EF9671694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F1B588B6-CED6-4FCF-93DC-4397918795A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3CD640EC-0296-43D9-8278-3DA404BBA03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149498</xdr:rowOff>
    </xdr:from>
    <xdr:to>
      <xdr:col>85</xdr:col>
      <xdr:colOff>177800</xdr:colOff>
      <xdr:row>104</xdr:row>
      <xdr:rowOff>79648</xdr:rowOff>
    </xdr:to>
    <xdr:sp macro="" textlink="">
      <xdr:nvSpPr>
        <xdr:cNvPr id="637" name="楕円 636">
          <a:extLst>
            <a:ext uri="{FF2B5EF4-FFF2-40B4-BE49-F238E27FC236}">
              <a16:creationId xmlns:a16="http://schemas.microsoft.com/office/drawing/2014/main" id="{29B7426F-F559-4694-9297-B862BB30062F}"/>
            </a:ext>
          </a:extLst>
        </xdr:cNvPr>
        <xdr:cNvSpPr/>
      </xdr:nvSpPr>
      <xdr:spPr>
        <a:xfrm>
          <a:off x="16268700" y="1780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925</xdr:rowOff>
    </xdr:from>
    <xdr:ext cx="405111" cy="259045"/>
    <xdr:sp macro="" textlink="">
      <xdr:nvSpPr>
        <xdr:cNvPr id="638" name="【庁舎】&#10;有形固定資産減価償却率該当値テキスト">
          <a:extLst>
            <a:ext uri="{FF2B5EF4-FFF2-40B4-BE49-F238E27FC236}">
              <a16:creationId xmlns:a16="http://schemas.microsoft.com/office/drawing/2014/main" id="{1B85BC14-9143-4B2D-8973-D5BB05AE8019}"/>
            </a:ext>
          </a:extLst>
        </xdr:cNvPr>
        <xdr:cNvSpPr txBox="1"/>
      </xdr:nvSpPr>
      <xdr:spPr>
        <a:xfrm>
          <a:off x="16357600" y="17660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113574</xdr:rowOff>
    </xdr:from>
    <xdr:to>
      <xdr:col>81</xdr:col>
      <xdr:colOff>101600</xdr:colOff>
      <xdr:row>104</xdr:row>
      <xdr:rowOff>43724</xdr:rowOff>
    </xdr:to>
    <xdr:sp macro="" textlink="">
      <xdr:nvSpPr>
        <xdr:cNvPr id="639" name="楕円 638">
          <a:extLst>
            <a:ext uri="{FF2B5EF4-FFF2-40B4-BE49-F238E27FC236}">
              <a16:creationId xmlns:a16="http://schemas.microsoft.com/office/drawing/2014/main" id="{16C42BEE-9BF6-44E2-9EF4-464A1C0803BD}"/>
            </a:ext>
          </a:extLst>
        </xdr:cNvPr>
        <xdr:cNvSpPr/>
      </xdr:nvSpPr>
      <xdr:spPr>
        <a:xfrm>
          <a:off x="15430500" y="1777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164374</xdr:rowOff>
    </xdr:from>
    <xdr:to>
      <xdr:col>85</xdr:col>
      <xdr:colOff>127000</xdr:colOff>
      <xdr:row>104</xdr:row>
      <xdr:rowOff>28848</xdr:rowOff>
    </xdr:to>
    <xdr:cxnSp macro="">
      <xdr:nvCxnSpPr>
        <xdr:cNvPr id="640" name="直線コネクタ 639">
          <a:extLst>
            <a:ext uri="{FF2B5EF4-FFF2-40B4-BE49-F238E27FC236}">
              <a16:creationId xmlns:a16="http://schemas.microsoft.com/office/drawing/2014/main" id="{7052DADC-32A1-4D5E-8210-80F5CF123ED4}"/>
            </a:ext>
          </a:extLst>
        </xdr:cNvPr>
        <xdr:cNvCxnSpPr/>
      </xdr:nvCxnSpPr>
      <xdr:spPr>
        <a:xfrm>
          <a:off x="15481300" y="17823724"/>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77651</xdr:rowOff>
    </xdr:from>
    <xdr:to>
      <xdr:col>76</xdr:col>
      <xdr:colOff>165100</xdr:colOff>
      <xdr:row>104</xdr:row>
      <xdr:rowOff>7801</xdr:rowOff>
    </xdr:to>
    <xdr:sp macro="" textlink="">
      <xdr:nvSpPr>
        <xdr:cNvPr id="641" name="楕円 640">
          <a:extLst>
            <a:ext uri="{FF2B5EF4-FFF2-40B4-BE49-F238E27FC236}">
              <a16:creationId xmlns:a16="http://schemas.microsoft.com/office/drawing/2014/main" id="{E1942136-29D5-498D-941E-5F46CF795794}"/>
            </a:ext>
          </a:extLst>
        </xdr:cNvPr>
        <xdr:cNvSpPr/>
      </xdr:nvSpPr>
      <xdr:spPr>
        <a:xfrm>
          <a:off x="14541500" y="1773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128451</xdr:rowOff>
    </xdr:from>
    <xdr:to>
      <xdr:col>81</xdr:col>
      <xdr:colOff>50800</xdr:colOff>
      <xdr:row>103</xdr:row>
      <xdr:rowOff>164374</xdr:rowOff>
    </xdr:to>
    <xdr:cxnSp macro="">
      <xdr:nvCxnSpPr>
        <xdr:cNvPr id="642" name="直線コネクタ 641">
          <a:extLst>
            <a:ext uri="{FF2B5EF4-FFF2-40B4-BE49-F238E27FC236}">
              <a16:creationId xmlns:a16="http://schemas.microsoft.com/office/drawing/2014/main" id="{64C9BEF5-2193-4966-800B-CF288DF01F4D}"/>
            </a:ext>
          </a:extLst>
        </xdr:cNvPr>
        <xdr:cNvCxnSpPr/>
      </xdr:nvCxnSpPr>
      <xdr:spPr>
        <a:xfrm>
          <a:off x="14592300" y="1778780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58057</xdr:rowOff>
    </xdr:from>
    <xdr:to>
      <xdr:col>72</xdr:col>
      <xdr:colOff>38100</xdr:colOff>
      <xdr:row>103</xdr:row>
      <xdr:rowOff>159657</xdr:rowOff>
    </xdr:to>
    <xdr:sp macro="" textlink="">
      <xdr:nvSpPr>
        <xdr:cNvPr id="643" name="楕円 642">
          <a:extLst>
            <a:ext uri="{FF2B5EF4-FFF2-40B4-BE49-F238E27FC236}">
              <a16:creationId xmlns:a16="http://schemas.microsoft.com/office/drawing/2014/main" id="{63D07A12-8904-454D-B2E6-A111D6B36AAD}"/>
            </a:ext>
          </a:extLst>
        </xdr:cNvPr>
        <xdr:cNvSpPr/>
      </xdr:nvSpPr>
      <xdr:spPr>
        <a:xfrm>
          <a:off x="13652500" y="1771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108857</xdr:rowOff>
    </xdr:from>
    <xdr:to>
      <xdr:col>76</xdr:col>
      <xdr:colOff>114300</xdr:colOff>
      <xdr:row>103</xdr:row>
      <xdr:rowOff>128451</xdr:rowOff>
    </xdr:to>
    <xdr:cxnSp macro="">
      <xdr:nvCxnSpPr>
        <xdr:cNvPr id="644" name="直線コネクタ 643">
          <a:extLst>
            <a:ext uri="{FF2B5EF4-FFF2-40B4-BE49-F238E27FC236}">
              <a16:creationId xmlns:a16="http://schemas.microsoft.com/office/drawing/2014/main" id="{C1D5F7BE-2453-48BA-9DDA-6D92F0589B0A}"/>
            </a:ext>
          </a:extLst>
        </xdr:cNvPr>
        <xdr:cNvCxnSpPr/>
      </xdr:nvCxnSpPr>
      <xdr:spPr>
        <a:xfrm>
          <a:off x="13703300" y="1776820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23768</xdr:rowOff>
    </xdr:from>
    <xdr:to>
      <xdr:col>67</xdr:col>
      <xdr:colOff>101600</xdr:colOff>
      <xdr:row>103</xdr:row>
      <xdr:rowOff>125368</xdr:rowOff>
    </xdr:to>
    <xdr:sp macro="" textlink="">
      <xdr:nvSpPr>
        <xdr:cNvPr id="645" name="楕円 644">
          <a:extLst>
            <a:ext uri="{FF2B5EF4-FFF2-40B4-BE49-F238E27FC236}">
              <a16:creationId xmlns:a16="http://schemas.microsoft.com/office/drawing/2014/main" id="{D6745B3B-7C04-450C-8793-81F013AB68B9}"/>
            </a:ext>
          </a:extLst>
        </xdr:cNvPr>
        <xdr:cNvSpPr/>
      </xdr:nvSpPr>
      <xdr:spPr>
        <a:xfrm>
          <a:off x="12763500" y="1768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74568</xdr:rowOff>
    </xdr:from>
    <xdr:to>
      <xdr:col>71</xdr:col>
      <xdr:colOff>177800</xdr:colOff>
      <xdr:row>103</xdr:row>
      <xdr:rowOff>108857</xdr:rowOff>
    </xdr:to>
    <xdr:cxnSp macro="">
      <xdr:nvCxnSpPr>
        <xdr:cNvPr id="646" name="直線コネクタ 645">
          <a:extLst>
            <a:ext uri="{FF2B5EF4-FFF2-40B4-BE49-F238E27FC236}">
              <a16:creationId xmlns:a16="http://schemas.microsoft.com/office/drawing/2014/main" id="{5A1DA158-1C84-4A49-989B-D158D34DF408}"/>
            </a:ext>
          </a:extLst>
        </xdr:cNvPr>
        <xdr:cNvCxnSpPr/>
      </xdr:nvCxnSpPr>
      <xdr:spPr>
        <a:xfrm>
          <a:off x="12814300" y="1773391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168746</xdr:rowOff>
    </xdr:from>
    <xdr:ext cx="405111" cy="259045"/>
    <xdr:sp macro="" textlink="">
      <xdr:nvSpPr>
        <xdr:cNvPr id="647" name="n_1aveValue【庁舎】&#10;有形固定資産減価償却率">
          <a:extLst>
            <a:ext uri="{FF2B5EF4-FFF2-40B4-BE49-F238E27FC236}">
              <a16:creationId xmlns:a16="http://schemas.microsoft.com/office/drawing/2014/main" id="{BF2E51CC-BBAD-4B23-BF4B-7D5CBB438EE7}"/>
            </a:ext>
          </a:extLst>
        </xdr:cNvPr>
        <xdr:cNvSpPr txBox="1"/>
      </xdr:nvSpPr>
      <xdr:spPr>
        <a:xfrm>
          <a:off x="152660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41383</xdr:rowOff>
    </xdr:from>
    <xdr:ext cx="405111" cy="259045"/>
    <xdr:sp macro="" textlink="">
      <xdr:nvSpPr>
        <xdr:cNvPr id="648" name="n_2aveValue【庁舎】&#10;有形固定資産減価償却率">
          <a:extLst>
            <a:ext uri="{FF2B5EF4-FFF2-40B4-BE49-F238E27FC236}">
              <a16:creationId xmlns:a16="http://schemas.microsoft.com/office/drawing/2014/main" id="{FF63EB29-2B97-4A9E-A978-A0CC67C7CD1B}"/>
            </a:ext>
          </a:extLst>
        </xdr:cNvPr>
        <xdr:cNvSpPr txBox="1"/>
      </xdr:nvSpPr>
      <xdr:spPr>
        <a:xfrm>
          <a:off x="14389744"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3827</xdr:rowOff>
    </xdr:from>
    <xdr:ext cx="405111" cy="259045"/>
    <xdr:sp macro="" textlink="">
      <xdr:nvSpPr>
        <xdr:cNvPr id="649" name="n_3aveValue【庁舎】&#10;有形固定資産減価償却率">
          <a:extLst>
            <a:ext uri="{FF2B5EF4-FFF2-40B4-BE49-F238E27FC236}">
              <a16:creationId xmlns:a16="http://schemas.microsoft.com/office/drawing/2014/main" id="{9F80FD4D-ECCC-4DD6-80D7-167086D1DACF}"/>
            </a:ext>
          </a:extLst>
        </xdr:cNvPr>
        <xdr:cNvSpPr txBox="1"/>
      </xdr:nvSpPr>
      <xdr:spPr>
        <a:xfrm>
          <a:off x="13500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137721</xdr:rowOff>
    </xdr:from>
    <xdr:ext cx="405111" cy="259045"/>
    <xdr:sp macro="" textlink="">
      <xdr:nvSpPr>
        <xdr:cNvPr id="650" name="n_4aveValue【庁舎】&#10;有形固定資産減価償却率">
          <a:extLst>
            <a:ext uri="{FF2B5EF4-FFF2-40B4-BE49-F238E27FC236}">
              <a16:creationId xmlns:a16="http://schemas.microsoft.com/office/drawing/2014/main" id="{35D1AF1B-1F76-4924-9026-DD7C2953FCEC}"/>
            </a:ext>
          </a:extLst>
        </xdr:cNvPr>
        <xdr:cNvSpPr txBox="1"/>
      </xdr:nvSpPr>
      <xdr:spPr>
        <a:xfrm>
          <a:off x="12611744"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60251</xdr:rowOff>
    </xdr:from>
    <xdr:ext cx="405111" cy="259045"/>
    <xdr:sp macro="" textlink="">
      <xdr:nvSpPr>
        <xdr:cNvPr id="651" name="n_1mainValue【庁舎】&#10;有形固定資産減価償却率">
          <a:extLst>
            <a:ext uri="{FF2B5EF4-FFF2-40B4-BE49-F238E27FC236}">
              <a16:creationId xmlns:a16="http://schemas.microsoft.com/office/drawing/2014/main" id="{079826DA-E7C4-4F1A-9BB5-23F0921E293F}"/>
            </a:ext>
          </a:extLst>
        </xdr:cNvPr>
        <xdr:cNvSpPr txBox="1"/>
      </xdr:nvSpPr>
      <xdr:spPr>
        <a:xfrm>
          <a:off x="15266044" y="1754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24328</xdr:rowOff>
    </xdr:from>
    <xdr:ext cx="405111" cy="259045"/>
    <xdr:sp macro="" textlink="">
      <xdr:nvSpPr>
        <xdr:cNvPr id="652" name="n_2mainValue【庁舎】&#10;有形固定資産減価償却率">
          <a:extLst>
            <a:ext uri="{FF2B5EF4-FFF2-40B4-BE49-F238E27FC236}">
              <a16:creationId xmlns:a16="http://schemas.microsoft.com/office/drawing/2014/main" id="{1E9530A9-4F93-4EDF-B270-D22BB195B314}"/>
            </a:ext>
          </a:extLst>
        </xdr:cNvPr>
        <xdr:cNvSpPr txBox="1"/>
      </xdr:nvSpPr>
      <xdr:spPr>
        <a:xfrm>
          <a:off x="14389744" y="1751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4734</xdr:rowOff>
    </xdr:from>
    <xdr:ext cx="405111" cy="259045"/>
    <xdr:sp macro="" textlink="">
      <xdr:nvSpPr>
        <xdr:cNvPr id="653" name="n_3mainValue【庁舎】&#10;有形固定資産減価償却率">
          <a:extLst>
            <a:ext uri="{FF2B5EF4-FFF2-40B4-BE49-F238E27FC236}">
              <a16:creationId xmlns:a16="http://schemas.microsoft.com/office/drawing/2014/main" id="{D0BA6B62-C666-4792-9AD6-3B993BB05E97}"/>
            </a:ext>
          </a:extLst>
        </xdr:cNvPr>
        <xdr:cNvSpPr txBox="1"/>
      </xdr:nvSpPr>
      <xdr:spPr>
        <a:xfrm>
          <a:off x="13500744" y="1749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141895</xdr:rowOff>
    </xdr:from>
    <xdr:ext cx="405111" cy="259045"/>
    <xdr:sp macro="" textlink="">
      <xdr:nvSpPr>
        <xdr:cNvPr id="654" name="n_4mainValue【庁舎】&#10;有形固定資産減価償却率">
          <a:extLst>
            <a:ext uri="{FF2B5EF4-FFF2-40B4-BE49-F238E27FC236}">
              <a16:creationId xmlns:a16="http://schemas.microsoft.com/office/drawing/2014/main" id="{C42D18C0-5396-49B3-97EF-024A014FD914}"/>
            </a:ext>
          </a:extLst>
        </xdr:cNvPr>
        <xdr:cNvSpPr txBox="1"/>
      </xdr:nvSpPr>
      <xdr:spPr>
        <a:xfrm>
          <a:off x="12611744" y="17458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5" name="正方形/長方形 654">
          <a:extLst>
            <a:ext uri="{FF2B5EF4-FFF2-40B4-BE49-F238E27FC236}">
              <a16:creationId xmlns:a16="http://schemas.microsoft.com/office/drawing/2014/main" id="{47BDCEDE-3582-4FEF-AD42-F40157870C7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6" name="正方形/長方形 655">
          <a:extLst>
            <a:ext uri="{FF2B5EF4-FFF2-40B4-BE49-F238E27FC236}">
              <a16:creationId xmlns:a16="http://schemas.microsoft.com/office/drawing/2014/main" id="{AD0AF27D-6BD1-4D5D-AD57-812762512D6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7" name="正方形/長方形 656">
          <a:extLst>
            <a:ext uri="{FF2B5EF4-FFF2-40B4-BE49-F238E27FC236}">
              <a16:creationId xmlns:a16="http://schemas.microsoft.com/office/drawing/2014/main" id="{E37B668D-7920-410E-A22D-2CA70EC35EA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8" name="正方形/長方形 657">
          <a:extLst>
            <a:ext uri="{FF2B5EF4-FFF2-40B4-BE49-F238E27FC236}">
              <a16:creationId xmlns:a16="http://schemas.microsoft.com/office/drawing/2014/main" id="{3F79CDC8-0653-41A7-8DDD-C16316BBE1A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9" name="正方形/長方形 658">
          <a:extLst>
            <a:ext uri="{FF2B5EF4-FFF2-40B4-BE49-F238E27FC236}">
              <a16:creationId xmlns:a16="http://schemas.microsoft.com/office/drawing/2014/main" id="{56783F1D-2E5B-4AB8-9A15-E44450C4F75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0" name="正方形/長方形 659">
          <a:extLst>
            <a:ext uri="{FF2B5EF4-FFF2-40B4-BE49-F238E27FC236}">
              <a16:creationId xmlns:a16="http://schemas.microsoft.com/office/drawing/2014/main" id="{2CD5B874-43C4-453A-91EF-A753319A457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1" name="正方形/長方形 660">
          <a:extLst>
            <a:ext uri="{FF2B5EF4-FFF2-40B4-BE49-F238E27FC236}">
              <a16:creationId xmlns:a16="http://schemas.microsoft.com/office/drawing/2014/main" id="{81DFD759-4733-414B-A45C-A970E13BE49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2" name="正方形/長方形 661">
          <a:extLst>
            <a:ext uri="{FF2B5EF4-FFF2-40B4-BE49-F238E27FC236}">
              <a16:creationId xmlns:a16="http://schemas.microsoft.com/office/drawing/2014/main" id="{216691FC-D978-4606-B4D8-F7DCB175D6B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3" name="テキスト ボックス 662">
          <a:extLst>
            <a:ext uri="{FF2B5EF4-FFF2-40B4-BE49-F238E27FC236}">
              <a16:creationId xmlns:a16="http://schemas.microsoft.com/office/drawing/2014/main" id="{0551BEF4-AC18-4D23-AB69-A0CACE5DCF2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4" name="直線コネクタ 663">
          <a:extLst>
            <a:ext uri="{FF2B5EF4-FFF2-40B4-BE49-F238E27FC236}">
              <a16:creationId xmlns:a16="http://schemas.microsoft.com/office/drawing/2014/main" id="{41DA23EC-5044-4D2B-8382-CC4DF8BE7E1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65" name="テキスト ボックス 664">
          <a:extLst>
            <a:ext uri="{FF2B5EF4-FFF2-40B4-BE49-F238E27FC236}">
              <a16:creationId xmlns:a16="http://schemas.microsoft.com/office/drawing/2014/main" id="{BEBEBA4B-825A-40B4-97DC-3C53DFC742C6}"/>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66" name="直線コネクタ 665">
          <a:extLst>
            <a:ext uri="{FF2B5EF4-FFF2-40B4-BE49-F238E27FC236}">
              <a16:creationId xmlns:a16="http://schemas.microsoft.com/office/drawing/2014/main" id="{09EDAB07-590D-4441-AF22-47DBBDA3DA7A}"/>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67" name="テキスト ボックス 666">
          <a:extLst>
            <a:ext uri="{FF2B5EF4-FFF2-40B4-BE49-F238E27FC236}">
              <a16:creationId xmlns:a16="http://schemas.microsoft.com/office/drawing/2014/main" id="{5CAE4D60-0BE0-4826-B3E4-946203543EA5}"/>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68" name="直線コネクタ 667">
          <a:extLst>
            <a:ext uri="{FF2B5EF4-FFF2-40B4-BE49-F238E27FC236}">
              <a16:creationId xmlns:a16="http://schemas.microsoft.com/office/drawing/2014/main" id="{A34F3178-1752-4F5E-9A0E-C6452D84B245}"/>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69" name="テキスト ボックス 668">
          <a:extLst>
            <a:ext uri="{FF2B5EF4-FFF2-40B4-BE49-F238E27FC236}">
              <a16:creationId xmlns:a16="http://schemas.microsoft.com/office/drawing/2014/main" id="{1ACEB744-4B81-418D-ACBE-E3833EAF1181}"/>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0" name="直線コネクタ 669">
          <a:extLst>
            <a:ext uri="{FF2B5EF4-FFF2-40B4-BE49-F238E27FC236}">
              <a16:creationId xmlns:a16="http://schemas.microsoft.com/office/drawing/2014/main" id="{3D400345-0285-4F19-9978-6C578DD6A9F3}"/>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1" name="テキスト ボックス 670">
          <a:extLst>
            <a:ext uri="{FF2B5EF4-FFF2-40B4-BE49-F238E27FC236}">
              <a16:creationId xmlns:a16="http://schemas.microsoft.com/office/drawing/2014/main" id="{A38A1DB8-EDAA-44E2-9B6B-287FB5AE656B}"/>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2" name="直線コネクタ 671">
          <a:extLst>
            <a:ext uri="{FF2B5EF4-FFF2-40B4-BE49-F238E27FC236}">
              <a16:creationId xmlns:a16="http://schemas.microsoft.com/office/drawing/2014/main" id="{DD7C3795-C82F-414F-8B52-8BDE06B636CF}"/>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3" name="テキスト ボックス 672">
          <a:extLst>
            <a:ext uri="{FF2B5EF4-FFF2-40B4-BE49-F238E27FC236}">
              <a16:creationId xmlns:a16="http://schemas.microsoft.com/office/drawing/2014/main" id="{D68C4546-0C2D-4E6F-A3AB-8F09E8BA5D42}"/>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4" name="直線コネクタ 673">
          <a:extLst>
            <a:ext uri="{FF2B5EF4-FFF2-40B4-BE49-F238E27FC236}">
              <a16:creationId xmlns:a16="http://schemas.microsoft.com/office/drawing/2014/main" id="{6567ACAF-1E03-4C45-A7C8-5022E507A4ED}"/>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5" name="テキスト ボックス 674">
          <a:extLst>
            <a:ext uri="{FF2B5EF4-FFF2-40B4-BE49-F238E27FC236}">
              <a16:creationId xmlns:a16="http://schemas.microsoft.com/office/drawing/2014/main" id="{FD58063D-E7B9-4CE9-B184-4E0318EC4EBD}"/>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76" name="直線コネクタ 675">
          <a:extLst>
            <a:ext uri="{FF2B5EF4-FFF2-40B4-BE49-F238E27FC236}">
              <a16:creationId xmlns:a16="http://schemas.microsoft.com/office/drawing/2014/main" id="{73660749-AC3F-433C-A97D-B552C97EA01F}"/>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77" name="テキスト ボックス 676">
          <a:extLst>
            <a:ext uri="{FF2B5EF4-FFF2-40B4-BE49-F238E27FC236}">
              <a16:creationId xmlns:a16="http://schemas.microsoft.com/office/drawing/2014/main" id="{904F8792-907A-42BF-AFD1-9D2649FC4A83}"/>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8" name="直線コネクタ 677">
          <a:extLst>
            <a:ext uri="{FF2B5EF4-FFF2-40B4-BE49-F238E27FC236}">
              <a16:creationId xmlns:a16="http://schemas.microsoft.com/office/drawing/2014/main" id="{D5FB463C-C70E-4D83-B0A9-52BB1B02CC6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9" name="テキスト ボックス 678">
          <a:extLst>
            <a:ext uri="{FF2B5EF4-FFF2-40B4-BE49-F238E27FC236}">
              <a16:creationId xmlns:a16="http://schemas.microsoft.com/office/drawing/2014/main" id="{13B98E4F-6928-4C93-9BFF-53914B0C853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0" name="【庁舎】&#10;一人当たり面積グラフ枠">
          <a:extLst>
            <a:ext uri="{FF2B5EF4-FFF2-40B4-BE49-F238E27FC236}">
              <a16:creationId xmlns:a16="http://schemas.microsoft.com/office/drawing/2014/main" id="{40D6B2C7-294C-4A6E-A026-7AA242AD916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50074</xdr:rowOff>
    </xdr:from>
    <xdr:to>
      <xdr:col>116</xdr:col>
      <xdr:colOff>62864</xdr:colOff>
      <xdr:row>108</xdr:row>
      <xdr:rowOff>164374</xdr:rowOff>
    </xdr:to>
    <xdr:cxnSp macro="">
      <xdr:nvCxnSpPr>
        <xdr:cNvPr id="681" name="直線コネクタ 680">
          <a:extLst>
            <a:ext uri="{FF2B5EF4-FFF2-40B4-BE49-F238E27FC236}">
              <a16:creationId xmlns:a16="http://schemas.microsoft.com/office/drawing/2014/main" id="{07C9D3FC-5B7A-496F-8844-9151D74DE014}"/>
            </a:ext>
          </a:extLst>
        </xdr:cNvPr>
        <xdr:cNvCxnSpPr/>
      </xdr:nvCxnSpPr>
      <xdr:spPr>
        <a:xfrm flipV="1">
          <a:off x="22160864" y="17195074"/>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682" name="【庁舎】&#10;一人当たり面積最小値テキスト">
          <a:extLst>
            <a:ext uri="{FF2B5EF4-FFF2-40B4-BE49-F238E27FC236}">
              <a16:creationId xmlns:a16="http://schemas.microsoft.com/office/drawing/2014/main" id="{2DA63C39-DD3D-4A47-9414-5F4F77A774D3}"/>
            </a:ext>
          </a:extLst>
        </xdr:cNvPr>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683" name="直線コネクタ 682">
          <a:extLst>
            <a:ext uri="{FF2B5EF4-FFF2-40B4-BE49-F238E27FC236}">
              <a16:creationId xmlns:a16="http://schemas.microsoft.com/office/drawing/2014/main" id="{32402C37-5E0B-4FAF-89BE-7F19545E9EBD}"/>
            </a:ext>
          </a:extLst>
        </xdr:cNvPr>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168201</xdr:rowOff>
    </xdr:from>
    <xdr:ext cx="469744" cy="259045"/>
    <xdr:sp macro="" textlink="">
      <xdr:nvSpPr>
        <xdr:cNvPr id="684" name="【庁舎】&#10;一人当たり面積最大値テキスト">
          <a:extLst>
            <a:ext uri="{FF2B5EF4-FFF2-40B4-BE49-F238E27FC236}">
              <a16:creationId xmlns:a16="http://schemas.microsoft.com/office/drawing/2014/main" id="{8030AA88-D5DE-48E3-9E54-05FC21243439}"/>
            </a:ext>
          </a:extLst>
        </xdr:cNvPr>
        <xdr:cNvSpPr txBox="1"/>
      </xdr:nvSpPr>
      <xdr:spPr>
        <a:xfrm>
          <a:off x="22199600" y="1697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50074</xdr:rowOff>
    </xdr:from>
    <xdr:to>
      <xdr:col>116</xdr:col>
      <xdr:colOff>152400</xdr:colOff>
      <xdr:row>100</xdr:row>
      <xdr:rowOff>50074</xdr:rowOff>
    </xdr:to>
    <xdr:cxnSp macro="">
      <xdr:nvCxnSpPr>
        <xdr:cNvPr id="685" name="直線コネクタ 684">
          <a:extLst>
            <a:ext uri="{FF2B5EF4-FFF2-40B4-BE49-F238E27FC236}">
              <a16:creationId xmlns:a16="http://schemas.microsoft.com/office/drawing/2014/main" id="{B7CC6E5D-6D44-4AB7-A65C-34B2CBC56B59}"/>
            </a:ext>
          </a:extLst>
        </xdr:cNvPr>
        <xdr:cNvCxnSpPr/>
      </xdr:nvCxnSpPr>
      <xdr:spPr>
        <a:xfrm>
          <a:off x="22072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95266</xdr:rowOff>
    </xdr:from>
    <xdr:ext cx="469744" cy="259045"/>
    <xdr:sp macro="" textlink="">
      <xdr:nvSpPr>
        <xdr:cNvPr id="686" name="【庁舎】&#10;一人当たり面積平均値テキスト">
          <a:extLst>
            <a:ext uri="{FF2B5EF4-FFF2-40B4-BE49-F238E27FC236}">
              <a16:creationId xmlns:a16="http://schemas.microsoft.com/office/drawing/2014/main" id="{B47F2793-0641-4ABD-92A9-6A07FCE37C85}"/>
            </a:ext>
          </a:extLst>
        </xdr:cNvPr>
        <xdr:cNvSpPr txBox="1"/>
      </xdr:nvSpPr>
      <xdr:spPr>
        <a:xfrm>
          <a:off x="22199600" y="1826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687" name="フローチャート: 判断 686">
          <a:extLst>
            <a:ext uri="{FF2B5EF4-FFF2-40B4-BE49-F238E27FC236}">
              <a16:creationId xmlns:a16="http://schemas.microsoft.com/office/drawing/2014/main" id="{3FB50AD4-5B2B-41CD-8FD7-3422577253D3}"/>
            </a:ext>
          </a:extLst>
        </xdr:cNvPr>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688" name="フローチャート: 判断 687">
          <a:extLst>
            <a:ext uri="{FF2B5EF4-FFF2-40B4-BE49-F238E27FC236}">
              <a16:creationId xmlns:a16="http://schemas.microsoft.com/office/drawing/2014/main" id="{6800FC34-062B-4A03-BF97-210F484E12AE}"/>
            </a:ext>
          </a:extLst>
        </xdr:cNvPr>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689" name="フローチャート: 判断 688">
          <a:extLst>
            <a:ext uri="{FF2B5EF4-FFF2-40B4-BE49-F238E27FC236}">
              <a16:creationId xmlns:a16="http://schemas.microsoft.com/office/drawing/2014/main" id="{558ECC89-7F46-46B3-99F1-1AD1A8F278FB}"/>
            </a:ext>
          </a:extLst>
        </xdr:cNvPr>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690" name="フローチャート: 判断 689">
          <a:extLst>
            <a:ext uri="{FF2B5EF4-FFF2-40B4-BE49-F238E27FC236}">
              <a16:creationId xmlns:a16="http://schemas.microsoft.com/office/drawing/2014/main" id="{3EFA57EC-0599-4242-A050-6B11D898CE78}"/>
            </a:ext>
          </a:extLst>
        </xdr:cNvPr>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169092</xdr:rowOff>
    </xdr:from>
    <xdr:to>
      <xdr:col>98</xdr:col>
      <xdr:colOff>38100</xdr:colOff>
      <xdr:row>107</xdr:row>
      <xdr:rowOff>99242</xdr:rowOff>
    </xdr:to>
    <xdr:sp macro="" textlink="">
      <xdr:nvSpPr>
        <xdr:cNvPr id="691" name="フローチャート: 判断 690">
          <a:extLst>
            <a:ext uri="{FF2B5EF4-FFF2-40B4-BE49-F238E27FC236}">
              <a16:creationId xmlns:a16="http://schemas.microsoft.com/office/drawing/2014/main" id="{BECCDB09-DDF3-465B-92DA-AD1F8E054768}"/>
            </a:ext>
          </a:extLst>
        </xdr:cNvPr>
        <xdr:cNvSpPr/>
      </xdr:nvSpPr>
      <xdr:spPr>
        <a:xfrm>
          <a:off x="18605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2" name="テキスト ボックス 691">
          <a:extLst>
            <a:ext uri="{FF2B5EF4-FFF2-40B4-BE49-F238E27FC236}">
              <a16:creationId xmlns:a16="http://schemas.microsoft.com/office/drawing/2014/main" id="{5F651D09-AFC3-44CF-93EC-8B0815369BB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3" name="テキスト ボックス 692">
          <a:extLst>
            <a:ext uri="{FF2B5EF4-FFF2-40B4-BE49-F238E27FC236}">
              <a16:creationId xmlns:a16="http://schemas.microsoft.com/office/drawing/2014/main" id="{EE64DD27-E2BC-4DAE-897E-CFF65C323F2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4" name="テキスト ボックス 693">
          <a:extLst>
            <a:ext uri="{FF2B5EF4-FFF2-40B4-BE49-F238E27FC236}">
              <a16:creationId xmlns:a16="http://schemas.microsoft.com/office/drawing/2014/main" id="{A01D8B9E-E1FE-452A-8522-84034591C17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5" name="テキスト ボックス 694">
          <a:extLst>
            <a:ext uri="{FF2B5EF4-FFF2-40B4-BE49-F238E27FC236}">
              <a16:creationId xmlns:a16="http://schemas.microsoft.com/office/drawing/2014/main" id="{DAF35802-428C-4AA3-A4A8-1DD448CE8A3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6" name="テキスト ボックス 695">
          <a:extLst>
            <a:ext uri="{FF2B5EF4-FFF2-40B4-BE49-F238E27FC236}">
              <a16:creationId xmlns:a16="http://schemas.microsoft.com/office/drawing/2014/main" id="{011DD0FA-F895-4A43-94C8-2C0CA54FFF0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25400</xdr:rowOff>
    </xdr:from>
    <xdr:to>
      <xdr:col>116</xdr:col>
      <xdr:colOff>114300</xdr:colOff>
      <xdr:row>104</xdr:row>
      <xdr:rowOff>127000</xdr:rowOff>
    </xdr:to>
    <xdr:sp macro="" textlink="">
      <xdr:nvSpPr>
        <xdr:cNvPr id="697" name="楕円 696">
          <a:extLst>
            <a:ext uri="{FF2B5EF4-FFF2-40B4-BE49-F238E27FC236}">
              <a16:creationId xmlns:a16="http://schemas.microsoft.com/office/drawing/2014/main" id="{E28E2CCF-3ABE-49B3-8F81-E1A74AD9B166}"/>
            </a:ext>
          </a:extLst>
        </xdr:cNvPr>
        <xdr:cNvSpPr/>
      </xdr:nvSpPr>
      <xdr:spPr>
        <a:xfrm>
          <a:off x="22110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48277</xdr:rowOff>
    </xdr:from>
    <xdr:ext cx="469744" cy="259045"/>
    <xdr:sp macro="" textlink="">
      <xdr:nvSpPr>
        <xdr:cNvPr id="698" name="【庁舎】&#10;一人当たり面積該当値テキスト">
          <a:extLst>
            <a:ext uri="{FF2B5EF4-FFF2-40B4-BE49-F238E27FC236}">
              <a16:creationId xmlns:a16="http://schemas.microsoft.com/office/drawing/2014/main" id="{597BA14C-1049-4929-9D8F-B9F50A2F90A1}"/>
            </a:ext>
          </a:extLst>
        </xdr:cNvPr>
        <xdr:cNvSpPr txBox="1"/>
      </xdr:nvSpPr>
      <xdr:spPr>
        <a:xfrm>
          <a:off x="22199600"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18869</xdr:rowOff>
    </xdr:from>
    <xdr:to>
      <xdr:col>112</xdr:col>
      <xdr:colOff>38100</xdr:colOff>
      <xdr:row>104</xdr:row>
      <xdr:rowOff>120469</xdr:rowOff>
    </xdr:to>
    <xdr:sp macro="" textlink="">
      <xdr:nvSpPr>
        <xdr:cNvPr id="699" name="楕円 698">
          <a:extLst>
            <a:ext uri="{FF2B5EF4-FFF2-40B4-BE49-F238E27FC236}">
              <a16:creationId xmlns:a16="http://schemas.microsoft.com/office/drawing/2014/main" id="{8F3C6B0B-6447-466E-9761-2E5D9F1DFCDB}"/>
            </a:ext>
          </a:extLst>
        </xdr:cNvPr>
        <xdr:cNvSpPr/>
      </xdr:nvSpPr>
      <xdr:spPr>
        <a:xfrm>
          <a:off x="21272500" y="1784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69669</xdr:rowOff>
    </xdr:from>
    <xdr:to>
      <xdr:col>116</xdr:col>
      <xdr:colOff>63500</xdr:colOff>
      <xdr:row>104</xdr:row>
      <xdr:rowOff>76200</xdr:rowOff>
    </xdr:to>
    <xdr:cxnSp macro="">
      <xdr:nvCxnSpPr>
        <xdr:cNvPr id="700" name="直線コネクタ 699">
          <a:extLst>
            <a:ext uri="{FF2B5EF4-FFF2-40B4-BE49-F238E27FC236}">
              <a16:creationId xmlns:a16="http://schemas.microsoft.com/office/drawing/2014/main" id="{562F6D8A-1A69-4965-82C4-2125964D6153}"/>
            </a:ext>
          </a:extLst>
        </xdr:cNvPr>
        <xdr:cNvCxnSpPr/>
      </xdr:nvCxnSpPr>
      <xdr:spPr>
        <a:xfrm>
          <a:off x="21323300" y="1790046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18869</xdr:rowOff>
    </xdr:from>
    <xdr:to>
      <xdr:col>107</xdr:col>
      <xdr:colOff>101600</xdr:colOff>
      <xdr:row>104</xdr:row>
      <xdr:rowOff>120469</xdr:rowOff>
    </xdr:to>
    <xdr:sp macro="" textlink="">
      <xdr:nvSpPr>
        <xdr:cNvPr id="701" name="楕円 700">
          <a:extLst>
            <a:ext uri="{FF2B5EF4-FFF2-40B4-BE49-F238E27FC236}">
              <a16:creationId xmlns:a16="http://schemas.microsoft.com/office/drawing/2014/main" id="{3AB7148B-DBF8-460D-8086-E0757F1B0199}"/>
            </a:ext>
          </a:extLst>
        </xdr:cNvPr>
        <xdr:cNvSpPr/>
      </xdr:nvSpPr>
      <xdr:spPr>
        <a:xfrm>
          <a:off x="20383500" y="1784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69669</xdr:rowOff>
    </xdr:from>
    <xdr:to>
      <xdr:col>111</xdr:col>
      <xdr:colOff>177800</xdr:colOff>
      <xdr:row>104</xdr:row>
      <xdr:rowOff>69669</xdr:rowOff>
    </xdr:to>
    <xdr:cxnSp macro="">
      <xdr:nvCxnSpPr>
        <xdr:cNvPr id="702" name="直線コネクタ 701">
          <a:extLst>
            <a:ext uri="{FF2B5EF4-FFF2-40B4-BE49-F238E27FC236}">
              <a16:creationId xmlns:a16="http://schemas.microsoft.com/office/drawing/2014/main" id="{7DD04A80-7E3F-4DF2-87BF-07CAABCD38FD}"/>
            </a:ext>
          </a:extLst>
        </xdr:cNvPr>
        <xdr:cNvCxnSpPr/>
      </xdr:nvCxnSpPr>
      <xdr:spPr>
        <a:xfrm>
          <a:off x="20434300" y="179004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28666</xdr:rowOff>
    </xdr:from>
    <xdr:to>
      <xdr:col>102</xdr:col>
      <xdr:colOff>165100</xdr:colOff>
      <xdr:row>104</xdr:row>
      <xdr:rowOff>130266</xdr:rowOff>
    </xdr:to>
    <xdr:sp macro="" textlink="">
      <xdr:nvSpPr>
        <xdr:cNvPr id="703" name="楕円 702">
          <a:extLst>
            <a:ext uri="{FF2B5EF4-FFF2-40B4-BE49-F238E27FC236}">
              <a16:creationId xmlns:a16="http://schemas.microsoft.com/office/drawing/2014/main" id="{44311300-5F6B-4EEB-8F30-768D3B11D9A8}"/>
            </a:ext>
          </a:extLst>
        </xdr:cNvPr>
        <xdr:cNvSpPr/>
      </xdr:nvSpPr>
      <xdr:spPr>
        <a:xfrm>
          <a:off x="19494500" y="178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69669</xdr:rowOff>
    </xdr:from>
    <xdr:to>
      <xdr:col>107</xdr:col>
      <xdr:colOff>50800</xdr:colOff>
      <xdr:row>104</xdr:row>
      <xdr:rowOff>79466</xdr:rowOff>
    </xdr:to>
    <xdr:cxnSp macro="">
      <xdr:nvCxnSpPr>
        <xdr:cNvPr id="704" name="直線コネクタ 703">
          <a:extLst>
            <a:ext uri="{FF2B5EF4-FFF2-40B4-BE49-F238E27FC236}">
              <a16:creationId xmlns:a16="http://schemas.microsoft.com/office/drawing/2014/main" id="{49A5F43B-69CB-43A1-9F9B-3571B3657255}"/>
            </a:ext>
          </a:extLst>
        </xdr:cNvPr>
        <xdr:cNvCxnSpPr/>
      </xdr:nvCxnSpPr>
      <xdr:spPr>
        <a:xfrm flipV="1">
          <a:off x="19545300" y="1790046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35198</xdr:rowOff>
    </xdr:from>
    <xdr:to>
      <xdr:col>98</xdr:col>
      <xdr:colOff>38100</xdr:colOff>
      <xdr:row>104</xdr:row>
      <xdr:rowOff>136798</xdr:rowOff>
    </xdr:to>
    <xdr:sp macro="" textlink="">
      <xdr:nvSpPr>
        <xdr:cNvPr id="705" name="楕円 704">
          <a:extLst>
            <a:ext uri="{FF2B5EF4-FFF2-40B4-BE49-F238E27FC236}">
              <a16:creationId xmlns:a16="http://schemas.microsoft.com/office/drawing/2014/main" id="{76E88673-495E-4ACE-86AD-2F640DED8B3F}"/>
            </a:ext>
          </a:extLst>
        </xdr:cNvPr>
        <xdr:cNvSpPr/>
      </xdr:nvSpPr>
      <xdr:spPr>
        <a:xfrm>
          <a:off x="18605500" y="1786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79466</xdr:rowOff>
    </xdr:from>
    <xdr:to>
      <xdr:col>102</xdr:col>
      <xdr:colOff>114300</xdr:colOff>
      <xdr:row>104</xdr:row>
      <xdr:rowOff>85998</xdr:rowOff>
    </xdr:to>
    <xdr:cxnSp macro="">
      <xdr:nvCxnSpPr>
        <xdr:cNvPr id="706" name="直線コネクタ 705">
          <a:extLst>
            <a:ext uri="{FF2B5EF4-FFF2-40B4-BE49-F238E27FC236}">
              <a16:creationId xmlns:a16="http://schemas.microsoft.com/office/drawing/2014/main" id="{6D880329-F55F-4947-9AEE-3B04161AD5E3}"/>
            </a:ext>
          </a:extLst>
        </xdr:cNvPr>
        <xdr:cNvCxnSpPr/>
      </xdr:nvCxnSpPr>
      <xdr:spPr>
        <a:xfrm flipV="1">
          <a:off x="18656300" y="17910266"/>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64243</xdr:rowOff>
    </xdr:from>
    <xdr:ext cx="469744" cy="259045"/>
    <xdr:sp macro="" textlink="">
      <xdr:nvSpPr>
        <xdr:cNvPr id="707" name="n_1aveValue【庁舎】&#10;一人当たり面積">
          <a:extLst>
            <a:ext uri="{FF2B5EF4-FFF2-40B4-BE49-F238E27FC236}">
              <a16:creationId xmlns:a16="http://schemas.microsoft.com/office/drawing/2014/main" id="{306CFD22-75F7-47E9-BC82-B8CF0EFF75EC}"/>
            </a:ext>
          </a:extLst>
        </xdr:cNvPr>
        <xdr:cNvSpPr txBox="1"/>
      </xdr:nvSpPr>
      <xdr:spPr>
        <a:xfrm>
          <a:off x="210757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64243</xdr:rowOff>
    </xdr:from>
    <xdr:ext cx="469744" cy="259045"/>
    <xdr:sp macro="" textlink="">
      <xdr:nvSpPr>
        <xdr:cNvPr id="708" name="n_2aveValue【庁舎】&#10;一人当たり面積">
          <a:extLst>
            <a:ext uri="{FF2B5EF4-FFF2-40B4-BE49-F238E27FC236}">
              <a16:creationId xmlns:a16="http://schemas.microsoft.com/office/drawing/2014/main" id="{FDAFC9C4-0C64-4E1E-99C3-F523E85D2FAE}"/>
            </a:ext>
          </a:extLst>
        </xdr:cNvPr>
        <xdr:cNvSpPr txBox="1"/>
      </xdr:nvSpPr>
      <xdr:spPr>
        <a:xfrm>
          <a:off x="20199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64243</xdr:rowOff>
    </xdr:from>
    <xdr:ext cx="469744" cy="259045"/>
    <xdr:sp macro="" textlink="">
      <xdr:nvSpPr>
        <xdr:cNvPr id="709" name="n_3aveValue【庁舎】&#10;一人当たり面積">
          <a:extLst>
            <a:ext uri="{FF2B5EF4-FFF2-40B4-BE49-F238E27FC236}">
              <a16:creationId xmlns:a16="http://schemas.microsoft.com/office/drawing/2014/main" id="{7E5008D5-B2C6-46AD-BD64-1B0E796256BA}"/>
            </a:ext>
          </a:extLst>
        </xdr:cNvPr>
        <xdr:cNvSpPr txBox="1"/>
      </xdr:nvSpPr>
      <xdr:spPr>
        <a:xfrm>
          <a:off x="19310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90369</xdr:rowOff>
    </xdr:from>
    <xdr:ext cx="469744" cy="259045"/>
    <xdr:sp macro="" textlink="">
      <xdr:nvSpPr>
        <xdr:cNvPr id="710" name="n_4aveValue【庁舎】&#10;一人当たり面積">
          <a:extLst>
            <a:ext uri="{FF2B5EF4-FFF2-40B4-BE49-F238E27FC236}">
              <a16:creationId xmlns:a16="http://schemas.microsoft.com/office/drawing/2014/main" id="{06E3739B-1FBA-463E-AE54-469582FDED06}"/>
            </a:ext>
          </a:extLst>
        </xdr:cNvPr>
        <xdr:cNvSpPr txBox="1"/>
      </xdr:nvSpPr>
      <xdr:spPr>
        <a:xfrm>
          <a:off x="184214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136996</xdr:rowOff>
    </xdr:from>
    <xdr:ext cx="469744" cy="259045"/>
    <xdr:sp macro="" textlink="">
      <xdr:nvSpPr>
        <xdr:cNvPr id="711" name="n_1mainValue【庁舎】&#10;一人当たり面積">
          <a:extLst>
            <a:ext uri="{FF2B5EF4-FFF2-40B4-BE49-F238E27FC236}">
              <a16:creationId xmlns:a16="http://schemas.microsoft.com/office/drawing/2014/main" id="{0A51A216-0889-428F-AA19-FFDD0B9B14ED}"/>
            </a:ext>
          </a:extLst>
        </xdr:cNvPr>
        <xdr:cNvSpPr txBox="1"/>
      </xdr:nvSpPr>
      <xdr:spPr>
        <a:xfrm>
          <a:off x="21075727" y="1762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136996</xdr:rowOff>
    </xdr:from>
    <xdr:ext cx="469744" cy="259045"/>
    <xdr:sp macro="" textlink="">
      <xdr:nvSpPr>
        <xdr:cNvPr id="712" name="n_2mainValue【庁舎】&#10;一人当たり面積">
          <a:extLst>
            <a:ext uri="{FF2B5EF4-FFF2-40B4-BE49-F238E27FC236}">
              <a16:creationId xmlns:a16="http://schemas.microsoft.com/office/drawing/2014/main" id="{AC8D629C-F5F9-40EE-8972-969C3B35AFED}"/>
            </a:ext>
          </a:extLst>
        </xdr:cNvPr>
        <xdr:cNvSpPr txBox="1"/>
      </xdr:nvSpPr>
      <xdr:spPr>
        <a:xfrm>
          <a:off x="20199427" y="1762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146793</xdr:rowOff>
    </xdr:from>
    <xdr:ext cx="469744" cy="259045"/>
    <xdr:sp macro="" textlink="">
      <xdr:nvSpPr>
        <xdr:cNvPr id="713" name="n_3mainValue【庁舎】&#10;一人当たり面積">
          <a:extLst>
            <a:ext uri="{FF2B5EF4-FFF2-40B4-BE49-F238E27FC236}">
              <a16:creationId xmlns:a16="http://schemas.microsoft.com/office/drawing/2014/main" id="{F3453989-C78F-48BC-A654-9FABA49804EF}"/>
            </a:ext>
          </a:extLst>
        </xdr:cNvPr>
        <xdr:cNvSpPr txBox="1"/>
      </xdr:nvSpPr>
      <xdr:spPr>
        <a:xfrm>
          <a:off x="19310427" y="1763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153325</xdr:rowOff>
    </xdr:from>
    <xdr:ext cx="469744" cy="259045"/>
    <xdr:sp macro="" textlink="">
      <xdr:nvSpPr>
        <xdr:cNvPr id="714" name="n_4mainValue【庁舎】&#10;一人当たり面積">
          <a:extLst>
            <a:ext uri="{FF2B5EF4-FFF2-40B4-BE49-F238E27FC236}">
              <a16:creationId xmlns:a16="http://schemas.microsoft.com/office/drawing/2014/main" id="{91B53433-D58D-4C64-8D17-8C21AC3C778A}"/>
            </a:ext>
          </a:extLst>
        </xdr:cNvPr>
        <xdr:cNvSpPr txBox="1"/>
      </xdr:nvSpPr>
      <xdr:spPr>
        <a:xfrm>
          <a:off x="18421427" y="17641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5" name="正方形/長方形 714">
          <a:extLst>
            <a:ext uri="{FF2B5EF4-FFF2-40B4-BE49-F238E27FC236}">
              <a16:creationId xmlns:a16="http://schemas.microsoft.com/office/drawing/2014/main" id="{5FB8BA16-EF6A-40FC-9D09-CC79B4122C4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6" name="正方形/長方形 715">
          <a:extLst>
            <a:ext uri="{FF2B5EF4-FFF2-40B4-BE49-F238E27FC236}">
              <a16:creationId xmlns:a16="http://schemas.microsoft.com/office/drawing/2014/main" id="{A02A35D9-CE5A-41FE-A79E-4D2EF248D35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7" name="テキスト ボックス 716">
          <a:extLst>
            <a:ext uri="{FF2B5EF4-FFF2-40B4-BE49-F238E27FC236}">
              <a16:creationId xmlns:a16="http://schemas.microsoft.com/office/drawing/2014/main" id="{B24C578D-B366-4DDF-9F60-38834F2DFBB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a:t>
          </a:r>
          <a:endParaRPr lang="ja-JP" altLang="ja-JP">
            <a:effectLst/>
          </a:endParaRPr>
        </a:p>
        <a:p>
          <a:r>
            <a:rPr lang="ja-JP" altLang="ja-JP" sz="1100" b="0" i="0" baseline="0">
              <a:solidFill>
                <a:schemeClr val="dk1"/>
              </a:solidFill>
              <a:effectLst/>
              <a:latin typeface="+mn-lt"/>
              <a:ea typeface="+mn-ea"/>
              <a:cs typeface="+mn-cs"/>
            </a:rPr>
            <a:t>類似団体と比較して特に有形固定資産減価償却率が高くなっている施設は、保健センターであり、低くなっている施設は、図書館である。 </a:t>
          </a:r>
          <a:endParaRPr lang="ja-JP" altLang="ja-JP">
            <a:effectLst/>
          </a:endParaRPr>
        </a:p>
        <a:p>
          <a:r>
            <a:rPr lang="ja-JP" altLang="ja-JP" sz="1100">
              <a:solidFill>
                <a:schemeClr val="dk1"/>
              </a:solidFill>
              <a:effectLst/>
              <a:latin typeface="+mn-lt"/>
              <a:ea typeface="+mn-ea"/>
              <a:cs typeface="+mn-cs"/>
            </a:rPr>
            <a:t>保健センターについては、平成７年度に取得しており耐用年数を経過しつつあるためである。図書館については、平成</a:t>
          </a:r>
          <a:r>
            <a:rPr lang="en-US" altLang="ja-JP" sz="1100">
              <a:solidFill>
                <a:schemeClr val="dk1"/>
              </a:solidFill>
              <a:effectLst/>
              <a:latin typeface="+mn-lt"/>
              <a:ea typeface="+mn-ea"/>
              <a:cs typeface="+mn-cs"/>
            </a:rPr>
            <a:t>14</a:t>
          </a:r>
          <a:r>
            <a:rPr lang="ja-JP" altLang="ja-JP" sz="1100">
              <a:solidFill>
                <a:schemeClr val="dk1"/>
              </a:solidFill>
              <a:effectLst/>
              <a:latin typeface="+mn-lt"/>
              <a:ea typeface="+mn-ea"/>
              <a:cs typeface="+mn-cs"/>
            </a:rPr>
            <a:t>年度に取得しており、老朽化率が低いためである。</a:t>
          </a: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沖縄県北谷町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29,016
28,227
13.91
18,696,580
17,368,765
986,613
8,057,777
6,199,625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類似団体内平均値を</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上回っている。ここ数年は連続して伸びていたが、昨年と比較すると横ばいとなっている。米軍用地返還跡地開発に伴う固定資産税等の増収が見込まれていることから、今後も緩やかな伸びが期待でき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62795</xdr:rowOff>
    </xdr:from>
    <xdr:to>
      <xdr:col>23</xdr:col>
      <xdr:colOff>133350</xdr:colOff>
      <xdr:row>41</xdr:row>
      <xdr:rowOff>62795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0922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299</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01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62795</xdr:rowOff>
    </xdr:from>
    <xdr:to>
      <xdr:col>19</xdr:col>
      <xdr:colOff>133350</xdr:colOff>
      <xdr:row>41</xdr:row>
      <xdr:rowOff>76200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0922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103011</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1056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103011</xdr:rowOff>
    </xdr:from>
    <xdr:to>
      <xdr:col>11</xdr:col>
      <xdr:colOff>31750</xdr:colOff>
      <xdr:row>41</xdr:row>
      <xdr:rowOff>129822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1324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11995</xdr:rowOff>
    </xdr:from>
    <xdr:to>
      <xdr:col>23</xdr:col>
      <xdr:colOff>184150</xdr:colOff>
      <xdr:row>41</xdr:row>
      <xdr:rowOff>113595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28522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8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11995</xdr:rowOff>
    </xdr:from>
    <xdr:to>
      <xdr:col>19</xdr:col>
      <xdr:colOff>184150</xdr:colOff>
      <xdr:row>41</xdr:row>
      <xdr:rowOff>113595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123772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1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52211</xdr:rowOff>
    </xdr:from>
    <xdr:to>
      <xdr:col>11</xdr:col>
      <xdr:colOff>82550</xdr:colOff>
      <xdr:row>41</xdr:row>
      <xdr:rowOff>153811</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163988</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79022</xdr:rowOff>
    </xdr:from>
    <xdr:to>
      <xdr:col>7</xdr:col>
      <xdr:colOff>31750</xdr:colOff>
      <xdr:row>42</xdr:row>
      <xdr:rowOff>9172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19349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類似団体内平均値を</a:t>
          </a:r>
          <a:r>
            <a:rPr kumimoji="1" lang="en-US" altLang="ja-JP" sz="1100">
              <a:solidFill>
                <a:schemeClr val="dk1"/>
              </a:solidFill>
              <a:effectLst/>
              <a:latin typeface="+mn-lt"/>
              <a:ea typeface="+mn-ea"/>
              <a:cs typeface="+mn-cs"/>
            </a:rPr>
            <a:t>11.3</a:t>
          </a:r>
          <a:r>
            <a:rPr kumimoji="1" lang="ja-JP" altLang="ja-JP" sz="1100">
              <a:solidFill>
                <a:schemeClr val="dk1"/>
              </a:solidFill>
              <a:effectLst/>
              <a:latin typeface="+mn-lt"/>
              <a:ea typeface="+mn-ea"/>
              <a:cs typeface="+mn-cs"/>
            </a:rPr>
            <a:t>ポイント下回り、また、前年度と比較して</a:t>
          </a:r>
          <a:r>
            <a:rPr kumimoji="1" lang="en-US" altLang="ja-JP" sz="1100">
              <a:solidFill>
                <a:schemeClr val="dk1"/>
              </a:solidFill>
              <a:effectLst/>
              <a:latin typeface="+mn-lt"/>
              <a:ea typeface="+mn-ea"/>
              <a:cs typeface="+mn-cs"/>
            </a:rPr>
            <a:t>6.5</a:t>
          </a:r>
          <a:r>
            <a:rPr kumimoji="1" lang="ja-JP" altLang="ja-JP" sz="1100">
              <a:solidFill>
                <a:schemeClr val="dk1"/>
              </a:solidFill>
              <a:effectLst/>
              <a:latin typeface="+mn-lt"/>
              <a:ea typeface="+mn-ea"/>
              <a:cs typeface="+mn-cs"/>
            </a:rPr>
            <a:t>ポイント下回っている。これは、経常的収入の増によるものとなっている。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137583</xdr:rowOff>
    </xdr:from>
    <xdr:to>
      <xdr:col>23</xdr:col>
      <xdr:colOff>133350</xdr:colOff>
      <xdr:row>66</xdr:row>
      <xdr:rowOff>162983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1023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52510</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137583</xdr:rowOff>
    </xdr:from>
    <xdr:to>
      <xdr:col>24</xdr:col>
      <xdr:colOff>12700</xdr:colOff>
      <xdr:row>57</xdr:row>
      <xdr:rowOff>137583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57</xdr:row>
      <xdr:rowOff>137583</xdr:rowOff>
    </xdr:from>
    <xdr:to>
      <xdr:col>23</xdr:col>
      <xdr:colOff>133350</xdr:colOff>
      <xdr:row>60</xdr:row>
      <xdr:rowOff>146050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9910233"/>
          <a:ext cx="838200" cy="52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110507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4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65617</xdr:rowOff>
    </xdr:from>
    <xdr:to>
      <xdr:col>19</xdr:col>
      <xdr:colOff>133350</xdr:colOff>
      <xdr:row>60</xdr:row>
      <xdr:rowOff>146050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35261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50377</xdr:rowOff>
    </xdr:from>
    <xdr:to>
      <xdr:col>19</xdr:col>
      <xdr:colOff>184150</xdr:colOff>
      <xdr:row>65</xdr:row>
      <xdr:rowOff>151977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1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136754</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28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108373</xdr:rowOff>
    </xdr:from>
    <xdr:to>
      <xdr:col>15</xdr:col>
      <xdr:colOff>82550</xdr:colOff>
      <xdr:row>60</xdr:row>
      <xdr:rowOff>65617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223923"/>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122767</xdr:rowOff>
    </xdr:from>
    <xdr:to>
      <xdr:col>15</xdr:col>
      <xdr:colOff>133350</xdr:colOff>
      <xdr:row>66</xdr:row>
      <xdr:rowOff>52917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26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37694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108373</xdr:rowOff>
    </xdr:from>
    <xdr:to>
      <xdr:col>11</xdr:col>
      <xdr:colOff>31750</xdr:colOff>
      <xdr:row>61</xdr:row>
      <xdr:rowOff>79163</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223923"/>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90594</xdr:rowOff>
    </xdr:from>
    <xdr:to>
      <xdr:col>11</xdr:col>
      <xdr:colOff>82550</xdr:colOff>
      <xdr:row>66</xdr:row>
      <xdr:rowOff>20744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5521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58420</xdr:rowOff>
    </xdr:from>
    <xdr:to>
      <xdr:col>7</xdr:col>
      <xdr:colOff>31750</xdr:colOff>
      <xdr:row>65</xdr:row>
      <xdr:rowOff>160020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144797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57</xdr:row>
      <xdr:rowOff>86783</xdr:rowOff>
    </xdr:from>
    <xdr:to>
      <xdr:col>23</xdr:col>
      <xdr:colOff>184150</xdr:colOff>
      <xdr:row>58</xdr:row>
      <xdr:rowOff>16933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985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8060</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9780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95250</xdr:rowOff>
    </xdr:from>
    <xdr:to>
      <xdr:col>19</xdr:col>
      <xdr:colOff>184150</xdr:colOff>
      <xdr:row>61</xdr:row>
      <xdr:rowOff>25400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35577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14817</xdr:rowOff>
    </xdr:from>
    <xdr:to>
      <xdr:col>15</xdr:col>
      <xdr:colOff>133350</xdr:colOff>
      <xdr:row>60</xdr:row>
      <xdr:rowOff>116417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126594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57573</xdr:rowOff>
    </xdr:from>
    <xdr:to>
      <xdr:col>11</xdr:col>
      <xdr:colOff>82550</xdr:colOff>
      <xdr:row>59</xdr:row>
      <xdr:rowOff>159173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1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169350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994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28363</xdr:rowOff>
    </xdr:from>
    <xdr:to>
      <xdr:col>7</xdr:col>
      <xdr:colOff>31750</xdr:colOff>
      <xdr:row>61</xdr:row>
      <xdr:rowOff>129963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140140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[195,995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町面積の約</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を占める米軍基地から派生する騒音被害、軍人軍属による事件、事故等への対応、米軍基地返還跡地利用推進等の行政需要への対応のため、専任の人員配置が必要となっていること及び保育所の運営を直接行っていることにより、類似団体よりも高い状況に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64748</xdr:rowOff>
    </xdr:from>
    <xdr:to>
      <xdr:col>23</xdr:col>
      <xdr:colOff>133350</xdr:colOff>
      <xdr:row>89</xdr:row>
      <xdr:rowOff>1533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80748"/>
          <a:ext cx="0" cy="14798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145060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1533</xdr:rowOff>
    </xdr:from>
    <xdr:to>
      <xdr:col>24</xdr:col>
      <xdr:colOff>12700</xdr:colOff>
      <xdr:row>89</xdr:row>
      <xdr:rowOff>1533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6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151125</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2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64748</xdr:rowOff>
    </xdr:from>
    <xdr:to>
      <xdr:col>24</xdr:col>
      <xdr:colOff>12700</xdr:colOff>
      <xdr:row>80</xdr:row>
      <xdr:rowOff>64748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163666</xdr:rowOff>
    </xdr:from>
    <xdr:to>
      <xdr:col>23</xdr:col>
      <xdr:colOff>133350</xdr:colOff>
      <xdr:row>86</xdr:row>
      <xdr:rowOff>62943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565466"/>
          <a:ext cx="838200" cy="24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125911</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1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109384</xdr:rowOff>
    </xdr:from>
    <xdr:to>
      <xdr:col>23</xdr:col>
      <xdr:colOff>184150</xdr:colOff>
      <xdr:row>83</xdr:row>
      <xdr:rowOff>39534</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6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111660</xdr:rowOff>
    </xdr:from>
    <xdr:to>
      <xdr:col>19</xdr:col>
      <xdr:colOff>133350</xdr:colOff>
      <xdr:row>84</xdr:row>
      <xdr:rowOff>163666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513460"/>
          <a:ext cx="889000" cy="5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40749</xdr:rowOff>
    </xdr:from>
    <xdr:to>
      <xdr:col>19</xdr:col>
      <xdr:colOff>184150</xdr:colOff>
      <xdr:row>82</xdr:row>
      <xdr:rowOff>142349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9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152526</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868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150647</xdr:rowOff>
    </xdr:from>
    <xdr:to>
      <xdr:col>15</xdr:col>
      <xdr:colOff>82550</xdr:colOff>
      <xdr:row>84</xdr:row>
      <xdr:rowOff>111660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380997"/>
          <a:ext cx="889000" cy="13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115717</xdr:rowOff>
    </xdr:from>
    <xdr:to>
      <xdr:col>15</xdr:col>
      <xdr:colOff>133350</xdr:colOff>
      <xdr:row>82</xdr:row>
      <xdr:rowOff>45867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0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56044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772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150647</xdr:rowOff>
    </xdr:from>
    <xdr:to>
      <xdr:col>11</xdr:col>
      <xdr:colOff>31750</xdr:colOff>
      <xdr:row>84</xdr:row>
      <xdr:rowOff>60708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4380997"/>
          <a:ext cx="889000" cy="8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116112</xdr:rowOff>
    </xdr:from>
    <xdr:to>
      <xdr:col>11</xdr:col>
      <xdr:colOff>82550</xdr:colOff>
      <xdr:row>82</xdr:row>
      <xdr:rowOff>46262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0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56439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772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78026</xdr:rowOff>
    </xdr:from>
    <xdr:to>
      <xdr:col>7</xdr:col>
      <xdr:colOff>31750</xdr:colOff>
      <xdr:row>82</xdr:row>
      <xdr:rowOff>8176</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18353</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734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12143</xdr:rowOff>
    </xdr:from>
    <xdr:to>
      <xdr:col>23</xdr:col>
      <xdr:colOff>184150</xdr:colOff>
      <xdr:row>86</xdr:row>
      <xdr:rowOff>113743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75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155670</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72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112866</xdr:rowOff>
    </xdr:from>
    <xdr:to>
      <xdr:col>19</xdr:col>
      <xdr:colOff>184150</xdr:colOff>
      <xdr:row>85</xdr:row>
      <xdr:rowOff>43016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51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27793</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601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60860</xdr:rowOff>
    </xdr:from>
    <xdr:to>
      <xdr:col>15</xdr:col>
      <xdr:colOff>133350</xdr:colOff>
      <xdr:row>84</xdr:row>
      <xdr:rowOff>162460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46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147237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54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99847</xdr:rowOff>
    </xdr:from>
    <xdr:to>
      <xdr:col>11</xdr:col>
      <xdr:colOff>82550</xdr:colOff>
      <xdr:row>84</xdr:row>
      <xdr:rowOff>29997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33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14774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416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9908</xdr:rowOff>
    </xdr:from>
    <xdr:to>
      <xdr:col>7</xdr:col>
      <xdr:colOff>31750</xdr:colOff>
      <xdr:row>84</xdr:row>
      <xdr:rowOff>111508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41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96285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49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給与の適正化に努めた結果、類似団体内平均値を</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ポイント下回っている。今後も引き続き、給与の適正化に努める。</a:t>
          </a:r>
          <a:endParaRPr lang="ja-JP" altLang="ja-JP">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12700</xdr:rowOff>
    </xdr:from>
    <xdr:to>
      <xdr:col>81</xdr:col>
      <xdr:colOff>44450</xdr:colOff>
      <xdr:row>83</xdr:row>
      <xdr:rowOff>12700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243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141713</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43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79829</xdr:rowOff>
    </xdr:from>
    <xdr:to>
      <xdr:col>77</xdr:col>
      <xdr:colOff>44450</xdr:colOff>
      <xdr:row>83</xdr:row>
      <xdr:rowOff>12700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3967279"/>
          <a:ext cx="889000" cy="27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79829</xdr:rowOff>
    </xdr:from>
    <xdr:to>
      <xdr:col>72</xdr:col>
      <xdr:colOff>203200</xdr:colOff>
      <xdr:row>82</xdr:row>
      <xdr:rowOff>149679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3967279"/>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149679</xdr:rowOff>
    </xdr:from>
    <xdr:to>
      <xdr:col>68</xdr:col>
      <xdr:colOff>152400</xdr:colOff>
      <xdr:row>83</xdr:row>
      <xdr:rowOff>98879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20857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133350</xdr:rowOff>
    </xdr:from>
    <xdr:to>
      <xdr:col>81</xdr:col>
      <xdr:colOff>95250</xdr:colOff>
      <xdr:row>83</xdr:row>
      <xdr:rowOff>63500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149877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03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133350</xdr:rowOff>
    </xdr:from>
    <xdr:to>
      <xdr:col>77</xdr:col>
      <xdr:colOff>95250</xdr:colOff>
      <xdr:row>83</xdr:row>
      <xdr:rowOff>63500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73677</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396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29029</xdr:rowOff>
    </xdr:from>
    <xdr:to>
      <xdr:col>73</xdr:col>
      <xdr:colOff>44450</xdr:colOff>
      <xdr:row>81</xdr:row>
      <xdr:rowOff>130629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391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140806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3685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98879</xdr:rowOff>
    </xdr:from>
    <xdr:to>
      <xdr:col>68</xdr:col>
      <xdr:colOff>203200</xdr:colOff>
      <xdr:row>83</xdr:row>
      <xdr:rowOff>29029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15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39206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3926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48079</xdr:rowOff>
    </xdr:from>
    <xdr:to>
      <xdr:col>64</xdr:col>
      <xdr:colOff>152400</xdr:colOff>
      <xdr:row>83</xdr:row>
      <xdr:rowOff>149679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159856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町面積の約</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を占める米軍基地から派生する騒音被害、軍人軍属による事件、事故等への対応、米軍基地返還跡地利用推進等の行政需要への対応のため、専任の人員配置が必要となっていること及び保育所の運営を直接行っていることにより、類似団体よりも高い状況にある。</a:t>
          </a:r>
          <a:endParaRPr lang="ja-JP" altLang="ja-JP">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98969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7003"/>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71046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98969</xdr:rowOff>
    </xdr:from>
    <xdr:to>
      <xdr:col>81</xdr:col>
      <xdr:colOff>133350</xdr:colOff>
      <xdr:row>67</xdr:row>
      <xdr:rowOff>98969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140063</xdr:rowOff>
    </xdr:from>
    <xdr:to>
      <xdr:col>81</xdr:col>
      <xdr:colOff>44450</xdr:colOff>
      <xdr:row>61</xdr:row>
      <xdr:rowOff>146957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598513"/>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53176</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168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36649</xdr:rowOff>
    </xdr:from>
    <xdr:to>
      <xdr:col>81</xdr:col>
      <xdr:colOff>95250</xdr:colOff>
      <xdr:row>60</xdr:row>
      <xdr:rowOff>138249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146957</xdr:rowOff>
    </xdr:from>
    <xdr:to>
      <xdr:col>77</xdr:col>
      <xdr:colOff>44450</xdr:colOff>
      <xdr:row>61</xdr:row>
      <xdr:rowOff>150404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60540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24584</xdr:rowOff>
    </xdr:from>
    <xdr:to>
      <xdr:col>77</xdr:col>
      <xdr:colOff>95250</xdr:colOff>
      <xdr:row>60</xdr:row>
      <xdr:rowOff>126184</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136361</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080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112485</xdr:rowOff>
    </xdr:from>
    <xdr:to>
      <xdr:col>72</xdr:col>
      <xdr:colOff>203200</xdr:colOff>
      <xdr:row>61</xdr:row>
      <xdr:rowOff>150404</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570935"/>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33201</xdr:rowOff>
    </xdr:from>
    <xdr:to>
      <xdr:col>73</xdr:col>
      <xdr:colOff>44450</xdr:colOff>
      <xdr:row>60</xdr:row>
      <xdr:rowOff>134801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144978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112485</xdr:rowOff>
    </xdr:from>
    <xdr:to>
      <xdr:col>68</xdr:col>
      <xdr:colOff>152400</xdr:colOff>
      <xdr:row>61</xdr:row>
      <xdr:rowOff>122827</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570935"/>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28031</xdr:rowOff>
    </xdr:from>
    <xdr:to>
      <xdr:col>68</xdr:col>
      <xdr:colOff>203200</xdr:colOff>
      <xdr:row>60</xdr:row>
      <xdr:rowOff>129631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139808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17690</xdr:rowOff>
    </xdr:from>
    <xdr:to>
      <xdr:col>64</xdr:col>
      <xdr:colOff>152400</xdr:colOff>
      <xdr:row>60</xdr:row>
      <xdr:rowOff>119290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129467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89263</xdr:rowOff>
    </xdr:from>
    <xdr:to>
      <xdr:col>81</xdr:col>
      <xdr:colOff>95250</xdr:colOff>
      <xdr:row>62</xdr:row>
      <xdr:rowOff>19413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54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61340</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519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96157</xdr:rowOff>
    </xdr:from>
    <xdr:to>
      <xdr:col>77</xdr:col>
      <xdr:colOff>95250</xdr:colOff>
      <xdr:row>62</xdr:row>
      <xdr:rowOff>26307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11084</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640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99604</xdr:rowOff>
    </xdr:from>
    <xdr:to>
      <xdr:col>73</xdr:col>
      <xdr:colOff>44450</xdr:colOff>
      <xdr:row>62</xdr:row>
      <xdr:rowOff>29754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55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14531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64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61685</xdr:rowOff>
    </xdr:from>
    <xdr:to>
      <xdr:col>68</xdr:col>
      <xdr:colOff>203200</xdr:colOff>
      <xdr:row>61</xdr:row>
      <xdr:rowOff>163285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5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148062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60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72027</xdr:rowOff>
    </xdr:from>
    <xdr:to>
      <xdr:col>64</xdr:col>
      <xdr:colOff>152400</xdr:colOff>
      <xdr:row>62</xdr:row>
      <xdr:rowOff>2177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5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158404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61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地方債の借入抑制に努めた結果、令和元年度まで改善傾向が続いていた。令和２年度からは、大型整備事業における償還期間が短い地方債の償還が開始されたことに伴い、一時的に悪化しているものと考えられる。しかし、類似団体内平均値</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ポイント下回っていることから、動向を注視しつつ、適切な新規地方債の発行を行う。</a:t>
          </a:r>
          <a:endParaRPr lang="ja-JP" altLang="ja-JP">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109946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50256</xdr:rowOff>
    </xdr:from>
    <xdr:to>
      <xdr:col>81</xdr:col>
      <xdr:colOff>44450</xdr:colOff>
      <xdr:row>39</xdr:row>
      <xdr:rowOff>84727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736806"/>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136996</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2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15784</xdr:rowOff>
    </xdr:from>
    <xdr:to>
      <xdr:col>77</xdr:col>
      <xdr:colOff>44450</xdr:colOff>
      <xdr:row>39</xdr:row>
      <xdr:rowOff>50256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70233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363</xdr:rowOff>
    </xdr:from>
    <xdr:to>
      <xdr:col>77</xdr:col>
      <xdr:colOff>95250</xdr:colOff>
      <xdr:row>40</xdr:row>
      <xdr:rowOff>101963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86740</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944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15784</xdr:rowOff>
    </xdr:from>
    <xdr:to>
      <xdr:col>72</xdr:col>
      <xdr:colOff>203200</xdr:colOff>
      <xdr:row>39</xdr:row>
      <xdr:rowOff>22678</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702334"/>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100528</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22678</xdr:rowOff>
    </xdr:from>
    <xdr:to>
      <xdr:col>68</xdr:col>
      <xdr:colOff>152400</xdr:colOff>
      <xdr:row>39</xdr:row>
      <xdr:rowOff>70938</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70922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114317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33927</xdr:rowOff>
    </xdr:from>
    <xdr:to>
      <xdr:col>81</xdr:col>
      <xdr:colOff>95250</xdr:colOff>
      <xdr:row>39</xdr:row>
      <xdr:rowOff>135527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72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50454</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565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170906</xdr:rowOff>
    </xdr:from>
    <xdr:to>
      <xdr:col>77</xdr:col>
      <xdr:colOff>95250</xdr:colOff>
      <xdr:row>39</xdr:row>
      <xdr:rowOff>101056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68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111233</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454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136434</xdr:rowOff>
    </xdr:from>
    <xdr:to>
      <xdr:col>73</xdr:col>
      <xdr:colOff>44450</xdr:colOff>
      <xdr:row>39</xdr:row>
      <xdr:rowOff>66584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76761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42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143328</xdr:rowOff>
    </xdr:from>
    <xdr:to>
      <xdr:col>68</xdr:col>
      <xdr:colOff>203200</xdr:colOff>
      <xdr:row>39</xdr:row>
      <xdr:rowOff>73478</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83655</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20138</xdr:rowOff>
    </xdr:from>
    <xdr:to>
      <xdr:col>64</xdr:col>
      <xdr:colOff>152400</xdr:colOff>
      <xdr:row>39</xdr:row>
      <xdr:rowOff>121738</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70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131915</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47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地方債の借入抑制、退職手当負担額の減少及び財政調整基金の積立てによる充当可能基金の増により、平成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年度からは</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％となっている。今後も引き続き、行財政の健全な運営に努める。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7691</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4089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151218</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75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7691</xdr:rowOff>
    </xdr:from>
    <xdr:to>
      <xdr:col>81</xdr:col>
      <xdr:colOff>133350</xdr:colOff>
      <xdr:row>22</xdr:row>
      <xdr:rowOff>7691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7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124759</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35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127353</xdr:rowOff>
    </xdr:from>
    <xdr:to>
      <xdr:col>77</xdr:col>
      <xdr:colOff>95250</xdr:colOff>
      <xdr:row>15</xdr:row>
      <xdr:rowOff>57503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67680</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296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20250</xdr:rowOff>
    </xdr:from>
    <xdr:to>
      <xdr:col>73</xdr:col>
      <xdr:colOff>44450</xdr:colOff>
      <xdr:row>15</xdr:row>
      <xdr:rowOff>121850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132027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3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163548</xdr:rowOff>
    </xdr:from>
    <xdr:to>
      <xdr:col>68</xdr:col>
      <xdr:colOff>203200</xdr:colOff>
      <xdr:row>15</xdr:row>
      <xdr:rowOff>93698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56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103875</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33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18909</xdr:rowOff>
    </xdr:from>
    <xdr:to>
      <xdr:col>64</xdr:col>
      <xdr:colOff>152400</xdr:colOff>
      <xdr:row>15</xdr:row>
      <xdr:rowOff>120509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130686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沖縄県北谷町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29,016
28,227
13.91
18,696,580
17,368,765
986,613
8,057,777
6,199,625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前年度と比較し</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ポイント上回っている。主な要因は経常的収入に占める人件費の割合が減少したことによる。実支出は、対前年比で</a:t>
          </a:r>
          <a:r>
            <a:rPr kumimoji="1" lang="en-US" altLang="ja-JP" sz="1100">
              <a:solidFill>
                <a:schemeClr val="dk1"/>
              </a:solidFill>
              <a:effectLst/>
              <a:latin typeface="+mn-lt"/>
              <a:ea typeface="+mn-ea"/>
              <a:cs typeface="+mn-cs"/>
            </a:rPr>
            <a:t>98,843</a:t>
          </a:r>
          <a:r>
            <a:rPr kumimoji="1" lang="ja-JP" altLang="ja-JP" sz="1100">
              <a:solidFill>
                <a:schemeClr val="dk1"/>
              </a:solidFill>
              <a:effectLst/>
              <a:latin typeface="+mn-lt"/>
              <a:ea typeface="+mn-ea"/>
              <a:cs typeface="+mn-cs"/>
            </a:rPr>
            <a:t>千円の増となっており、その主な要因は、職員給与費の増によるもの。</a:t>
          </a:r>
          <a:endParaRPr lang="ja-JP" altLang="ja-JP" sz="1400">
            <a:effectLst/>
          </a:endParaRPr>
        </a:p>
        <a:p>
          <a:r>
            <a:rPr kumimoji="1" lang="ja-JP" altLang="ja-JP" sz="1100">
              <a:solidFill>
                <a:schemeClr val="dk1"/>
              </a:solidFill>
              <a:effectLst/>
              <a:latin typeface="+mn-lt"/>
              <a:ea typeface="+mn-ea"/>
              <a:cs typeface="+mn-cs"/>
            </a:rPr>
            <a:t>また、町面積の約</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を占める米軍基地から派生する騒音被害、軍人軍属による事件、事故等への対応、米軍基地返還跡地利用推進等の行政需要への対応のため、専任の人員配置が必要となっていることや保育所の運営を直接行っていることにより、類似団体よりも高い状況にあ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122428</xdr:rowOff>
    </xdr:from>
    <xdr:to>
      <xdr:col>24</xdr:col>
      <xdr:colOff>25400</xdr:colOff>
      <xdr:row>40</xdr:row>
      <xdr:rowOff>90424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5172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62501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90424</xdr:rowOff>
    </xdr:from>
    <xdr:to>
      <xdr:col>24</xdr:col>
      <xdr:colOff>114300</xdr:colOff>
      <xdr:row>40</xdr:row>
      <xdr:rowOff>90424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122428</xdr:rowOff>
    </xdr:from>
    <xdr:to>
      <xdr:col>24</xdr:col>
      <xdr:colOff>114300</xdr:colOff>
      <xdr:row>34</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74422</xdr:rowOff>
    </xdr:from>
    <xdr:to>
      <xdr:col>24</xdr:col>
      <xdr:colOff>25400</xdr:colOff>
      <xdr:row>37</xdr:row>
      <xdr:rowOff>106426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1807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168148</xdr:rowOff>
    </xdr:from>
    <xdr:to>
      <xdr:col>19</xdr:col>
      <xdr:colOff>187325</xdr:colOff>
      <xdr:row>37</xdr:row>
      <xdr:rowOff>106426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4034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98823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159004</xdr:rowOff>
    </xdr:from>
    <xdr:to>
      <xdr:col>15</xdr:col>
      <xdr:colOff>98425</xdr:colOff>
      <xdr:row>36</xdr:row>
      <xdr:rowOff>168148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312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159004</xdr:rowOff>
    </xdr:from>
    <xdr:to>
      <xdr:col>11</xdr:col>
      <xdr:colOff>9525</xdr:colOff>
      <xdr:row>37</xdr:row>
      <xdr:rowOff>19558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312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23622</xdr:rowOff>
    </xdr:from>
    <xdr:to>
      <xdr:col>24</xdr:col>
      <xdr:colOff>76200</xdr:colOff>
      <xdr:row>37</xdr:row>
      <xdr:rowOff>125222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167149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55626</xdr:rowOff>
    </xdr:from>
    <xdr:to>
      <xdr:col>20</xdr:col>
      <xdr:colOff>38100</xdr:colOff>
      <xdr:row>37</xdr:row>
      <xdr:rowOff>157226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142003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117348</xdr:rowOff>
    </xdr:from>
    <xdr:to>
      <xdr:col>15</xdr:col>
      <xdr:colOff>149225</xdr:colOff>
      <xdr:row>37</xdr:row>
      <xdr:rowOff>47498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32275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108204</xdr:rowOff>
    </xdr:from>
    <xdr:to>
      <xdr:col>11</xdr:col>
      <xdr:colOff>60325</xdr:colOff>
      <xdr:row>37</xdr:row>
      <xdr:rowOff>38354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140208</xdr:rowOff>
    </xdr:from>
    <xdr:to>
      <xdr:col>6</xdr:col>
      <xdr:colOff>171450</xdr:colOff>
      <xdr:row>37</xdr:row>
      <xdr:rowOff>70358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55135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前年度と比較し</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ポイント上回っている。主な要因は経常的収入に占める物件費の割合が減少したことによる。実支出は、対前年比で</a:t>
          </a:r>
          <a:r>
            <a:rPr kumimoji="1" lang="en-US" altLang="ja-JP" sz="1100">
              <a:solidFill>
                <a:schemeClr val="dk1"/>
              </a:solidFill>
              <a:effectLst/>
              <a:latin typeface="+mn-lt"/>
              <a:ea typeface="+mn-ea"/>
              <a:cs typeface="+mn-cs"/>
            </a:rPr>
            <a:t>40,255</a:t>
          </a:r>
          <a:r>
            <a:rPr kumimoji="1" lang="ja-JP" altLang="ja-JP" sz="1100">
              <a:solidFill>
                <a:schemeClr val="dk1"/>
              </a:solidFill>
              <a:effectLst/>
              <a:latin typeface="+mn-lt"/>
              <a:ea typeface="+mn-ea"/>
              <a:cs typeface="+mn-cs"/>
            </a:rPr>
            <a:t>千円の増となっており、主な要因は、小・中学校の電気代が前年比で大幅増となったことがあげられる。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60706</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198116"/>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106426</xdr:rowOff>
    </xdr:from>
    <xdr:to>
      <xdr:col>82</xdr:col>
      <xdr:colOff>107950</xdr:colOff>
      <xdr:row>18</xdr:row>
      <xdr:rowOff>17272</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5671800" y="3021076"/>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33291</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605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17272</xdr:rowOff>
    </xdr:from>
    <xdr:to>
      <xdr:col>78</xdr:col>
      <xdr:colOff>69850</xdr:colOff>
      <xdr:row>18</xdr:row>
      <xdr:rowOff>99568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310337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8128</xdr:rowOff>
    </xdr:from>
    <xdr:to>
      <xdr:col>73</xdr:col>
      <xdr:colOff>180975</xdr:colOff>
      <xdr:row>18</xdr:row>
      <xdr:rowOff>99568</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309422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149115</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8128</xdr:rowOff>
    </xdr:from>
    <xdr:to>
      <xdr:col>69</xdr:col>
      <xdr:colOff>92075</xdr:colOff>
      <xdr:row>18</xdr:row>
      <xdr:rowOff>90424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309422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163068</xdr:rowOff>
    </xdr:from>
    <xdr:to>
      <xdr:col>69</xdr:col>
      <xdr:colOff>142875</xdr:colOff>
      <xdr:row>17</xdr:row>
      <xdr:rowOff>93218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103395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55626</xdr:rowOff>
    </xdr:from>
    <xdr:to>
      <xdr:col>82</xdr:col>
      <xdr:colOff>158750</xdr:colOff>
      <xdr:row>17</xdr:row>
      <xdr:rowOff>157226</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27703</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94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137922</xdr:rowOff>
    </xdr:from>
    <xdr:to>
      <xdr:col>78</xdr:col>
      <xdr:colOff>120650</xdr:colOff>
      <xdr:row>18</xdr:row>
      <xdr:rowOff>68072</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30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52849</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313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48768</xdr:rowOff>
    </xdr:from>
    <xdr:to>
      <xdr:col>74</xdr:col>
      <xdr:colOff>31750</xdr:colOff>
      <xdr:row>18</xdr:row>
      <xdr:rowOff>150368</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31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135145</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322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128778</xdr:rowOff>
    </xdr:from>
    <xdr:to>
      <xdr:col>69</xdr:col>
      <xdr:colOff>142875</xdr:colOff>
      <xdr:row>18</xdr:row>
      <xdr:rowOff>58928</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304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43705</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312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39624</xdr:rowOff>
    </xdr:from>
    <xdr:to>
      <xdr:col>65</xdr:col>
      <xdr:colOff>53975</xdr:colOff>
      <xdr:row>18</xdr:row>
      <xdr:rowOff>141224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312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126001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321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前年度と比較し</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ポイント上回っている。主な要因は経常的収入に占める補助費の割合が減少したことによる。実支出は、対前年比で</a:t>
          </a:r>
          <a:r>
            <a:rPr kumimoji="1" lang="en-US" altLang="ja-JP" sz="1100">
              <a:solidFill>
                <a:schemeClr val="dk1"/>
              </a:solidFill>
              <a:effectLst/>
              <a:latin typeface="+mn-lt"/>
              <a:ea typeface="+mn-ea"/>
              <a:cs typeface="+mn-cs"/>
            </a:rPr>
            <a:t>59,577</a:t>
          </a:r>
          <a:r>
            <a:rPr kumimoji="1" lang="ja-JP" altLang="ja-JP" sz="1100">
              <a:solidFill>
                <a:schemeClr val="dk1"/>
              </a:solidFill>
              <a:effectLst/>
              <a:latin typeface="+mn-lt"/>
              <a:ea typeface="+mn-ea"/>
              <a:cs typeface="+mn-cs"/>
            </a:rPr>
            <a:t>千円の減となっており、その主な要因は、認可保育園支弁費の減によるもの。</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56</xdr:row>
      <xdr:rowOff>88900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5377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56</xdr:row>
      <xdr:rowOff>152400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690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143527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101600</xdr:rowOff>
    </xdr:from>
    <xdr:to>
      <xdr:col>15</xdr:col>
      <xdr:colOff>98425</xdr:colOff>
      <xdr:row>56</xdr:row>
      <xdr:rowOff>152400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702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107950</xdr:rowOff>
    </xdr:from>
    <xdr:to>
      <xdr:col>15</xdr:col>
      <xdr:colOff>149225</xdr:colOff>
      <xdr:row>58</xdr:row>
      <xdr:rowOff>38100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22877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101600</xdr:rowOff>
    </xdr:from>
    <xdr:to>
      <xdr:col>11</xdr:col>
      <xdr:colOff>9525</xdr:colOff>
      <xdr:row>57</xdr:row>
      <xdr:rowOff>31750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702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73677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101600</xdr:rowOff>
    </xdr:from>
    <xdr:to>
      <xdr:col>15</xdr:col>
      <xdr:colOff>149225</xdr:colOff>
      <xdr:row>57</xdr:row>
      <xdr:rowOff>31750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50800</xdr:rowOff>
    </xdr:from>
    <xdr:to>
      <xdr:col>11</xdr:col>
      <xdr:colOff>60325</xdr:colOff>
      <xdr:row>56</xdr:row>
      <xdr:rowOff>152400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162577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92727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前年度と比較し、</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％上回っている。主な要因は、公共施設の維持補修費の減によるもの。今後も、公共施設等総合管理計画を踏まえた公共施設等の適正管理に努め、経費の縮減を図る。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62</xdr:row>
      <xdr:rowOff>29028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13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4535</xdr:rowOff>
    </xdr:from>
    <xdr:to>
      <xdr:col>82</xdr:col>
      <xdr:colOff>107950</xdr:colOff>
      <xdr:row>54</xdr:row>
      <xdr:rowOff>61685</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091385"/>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50800</xdr:rowOff>
    </xdr:from>
    <xdr:to>
      <xdr:col>78</xdr:col>
      <xdr:colOff>69850</xdr:colOff>
      <xdr:row>54</xdr:row>
      <xdr:rowOff>61685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93091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50800</xdr:rowOff>
    </xdr:from>
    <xdr:to>
      <xdr:col>73</xdr:col>
      <xdr:colOff>180975</xdr:colOff>
      <xdr:row>54</xdr:row>
      <xdr:rowOff>83457</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309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148970</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83457</xdr:rowOff>
    </xdr:from>
    <xdr:to>
      <xdr:col>69</xdr:col>
      <xdr:colOff>92075</xdr:colOff>
      <xdr:row>54</xdr:row>
      <xdr:rowOff>127000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93417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42834</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160565</xdr:rowOff>
    </xdr:from>
    <xdr:to>
      <xdr:col>65</xdr:col>
      <xdr:colOff>53975</xdr:colOff>
      <xdr:row>58</xdr:row>
      <xdr:rowOff>90715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75492</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125185</xdr:rowOff>
    </xdr:from>
    <xdr:to>
      <xdr:col>82</xdr:col>
      <xdr:colOff>158750</xdr:colOff>
      <xdr:row>53</xdr:row>
      <xdr:rowOff>55335</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04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33762</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894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10885</xdr:rowOff>
    </xdr:from>
    <xdr:to>
      <xdr:col>78</xdr:col>
      <xdr:colOff>120650</xdr:colOff>
      <xdr:row>54</xdr:row>
      <xdr:rowOff>112485</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122662</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03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0</xdr:rowOff>
    </xdr:from>
    <xdr:to>
      <xdr:col>74</xdr:col>
      <xdr:colOff>31750</xdr:colOff>
      <xdr:row>54</xdr:row>
      <xdr:rowOff>101600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111777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32657</xdr:rowOff>
    </xdr:from>
    <xdr:to>
      <xdr:col>69</xdr:col>
      <xdr:colOff>142875</xdr:colOff>
      <xdr:row>54</xdr:row>
      <xdr:rowOff>134257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144434</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76200</xdr:rowOff>
    </xdr:from>
    <xdr:to>
      <xdr:col>65</xdr:col>
      <xdr:colOff>53975</xdr:colOff>
      <xdr:row>55</xdr:row>
      <xdr:rowOff>6350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16527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前年度と比較し</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ポイント上回っている。主な要因は経常的収入に占める補助費の割合が減少したことによる。実支出は、対前年比で</a:t>
          </a:r>
          <a:r>
            <a:rPr kumimoji="1" lang="en-US" altLang="ja-JP" sz="1100">
              <a:solidFill>
                <a:schemeClr val="dk1"/>
              </a:solidFill>
              <a:effectLst/>
              <a:latin typeface="+mn-lt"/>
              <a:ea typeface="+mn-ea"/>
              <a:cs typeface="+mn-cs"/>
            </a:rPr>
            <a:t>69,250</a:t>
          </a:r>
          <a:r>
            <a:rPr kumimoji="1" lang="ja-JP" altLang="ja-JP" sz="1100">
              <a:solidFill>
                <a:schemeClr val="dk1"/>
              </a:solidFill>
              <a:effectLst/>
              <a:latin typeface="+mn-lt"/>
              <a:ea typeface="+mn-ea"/>
              <a:cs typeface="+mn-cs"/>
            </a:rPr>
            <a:t>千円の減となっており、その主な要因は、一部事務組合に対する負担金の減によるもの。</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30988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92292"/>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3065</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30988</xdr:rowOff>
    </xdr:from>
    <xdr:to>
      <xdr:col>82</xdr:col>
      <xdr:colOff>196850</xdr:colOff>
      <xdr:row>40</xdr:row>
      <xdr:rowOff>30988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xdr:rowOff>
    </xdr:from>
    <xdr:to>
      <xdr:col>82</xdr:col>
      <xdr:colOff>107950</xdr:colOff>
      <xdr:row>36</xdr:row>
      <xdr:rowOff>72136</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17575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80281</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72136</xdr:rowOff>
    </xdr:from>
    <xdr:to>
      <xdr:col>78</xdr:col>
      <xdr:colOff>69850</xdr:colOff>
      <xdr:row>36</xdr:row>
      <xdr:rowOff>94996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2443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94996</xdr:rowOff>
    </xdr:from>
    <xdr:to>
      <xdr:col>73</xdr:col>
      <xdr:colOff>180975</xdr:colOff>
      <xdr:row>36</xdr:row>
      <xdr:rowOff>99568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267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99568</xdr:rowOff>
    </xdr:from>
    <xdr:to>
      <xdr:col>69</xdr:col>
      <xdr:colOff>92075</xdr:colOff>
      <xdr:row>36</xdr:row>
      <xdr:rowOff>127000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2717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124206</xdr:rowOff>
    </xdr:from>
    <xdr:to>
      <xdr:col>82</xdr:col>
      <xdr:colOff>158750</xdr:colOff>
      <xdr:row>36</xdr:row>
      <xdr:rowOff>54356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140733</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597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21336</xdr:rowOff>
    </xdr:from>
    <xdr:to>
      <xdr:col>78</xdr:col>
      <xdr:colOff>120650</xdr:colOff>
      <xdr:row>36</xdr:row>
      <xdr:rowOff>122936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44196</xdr:rowOff>
    </xdr:from>
    <xdr:to>
      <xdr:col>74</xdr:col>
      <xdr:colOff>31750</xdr:colOff>
      <xdr:row>36</xdr:row>
      <xdr:rowOff>145796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155973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48768</xdr:rowOff>
    </xdr:from>
    <xdr:to>
      <xdr:col>69</xdr:col>
      <xdr:colOff>142875</xdr:colOff>
      <xdr:row>36</xdr:row>
      <xdr:rowOff>150368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16527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前年度と比較し</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上回っているものの、今後は、新たな公共施設の建設や老朽化した公共施設の建て替えによる地方債の発行が増加する見込み。類似団体等の動向を注視しつつ、今後も適切な新規地方債の発行を行う。</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35561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41148"/>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92710</xdr:rowOff>
    </xdr:from>
    <xdr:to>
      <xdr:col>24</xdr:col>
      <xdr:colOff>25400</xdr:colOff>
      <xdr:row>75</xdr:row>
      <xdr:rowOff>97282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29514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52849</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8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78994</xdr:rowOff>
    </xdr:from>
    <xdr:to>
      <xdr:col>19</xdr:col>
      <xdr:colOff>187325</xdr:colOff>
      <xdr:row>75</xdr:row>
      <xdr:rowOff>97282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29377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112776</xdr:rowOff>
    </xdr:from>
    <xdr:to>
      <xdr:col>20</xdr:col>
      <xdr:colOff>38100</xdr:colOff>
      <xdr:row>77</xdr:row>
      <xdr:rowOff>42926</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27703</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29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60706</xdr:rowOff>
    </xdr:from>
    <xdr:to>
      <xdr:col>15</xdr:col>
      <xdr:colOff>98425</xdr:colOff>
      <xdr:row>75</xdr:row>
      <xdr:rowOff>78994</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29194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60706</xdr:rowOff>
    </xdr:from>
    <xdr:to>
      <xdr:col>11</xdr:col>
      <xdr:colOff>9525</xdr:colOff>
      <xdr:row>75</xdr:row>
      <xdr:rowOff>83566</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29194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41910</xdr:rowOff>
    </xdr:from>
    <xdr:to>
      <xdr:col>24</xdr:col>
      <xdr:colOff>76200</xdr:colOff>
      <xdr:row>75</xdr:row>
      <xdr:rowOff>143510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58437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46482</xdr:rowOff>
    </xdr:from>
    <xdr:to>
      <xdr:col>20</xdr:col>
      <xdr:colOff>38100</xdr:colOff>
      <xdr:row>75</xdr:row>
      <xdr:rowOff>148081</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158259</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674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28194</xdr:rowOff>
    </xdr:from>
    <xdr:to>
      <xdr:col>15</xdr:col>
      <xdr:colOff>149225</xdr:colOff>
      <xdr:row>75</xdr:row>
      <xdr:rowOff>129794</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139971</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65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9906</xdr:rowOff>
    </xdr:from>
    <xdr:to>
      <xdr:col>11</xdr:col>
      <xdr:colOff>60325</xdr:colOff>
      <xdr:row>75</xdr:row>
      <xdr:rowOff>111506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121683</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63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32766</xdr:rowOff>
    </xdr:from>
    <xdr:to>
      <xdr:col>6</xdr:col>
      <xdr:colOff>171450</xdr:colOff>
      <xdr:row>75</xdr:row>
      <xdr:rowOff>134366</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144543</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前年度と比較し、</a:t>
          </a:r>
          <a:r>
            <a:rPr kumimoji="1" lang="en-US" altLang="ja-JP" sz="1100">
              <a:solidFill>
                <a:schemeClr val="dk1"/>
              </a:solidFill>
              <a:effectLst/>
              <a:latin typeface="+mn-lt"/>
              <a:ea typeface="+mn-ea"/>
              <a:cs typeface="+mn-cs"/>
            </a:rPr>
            <a:t>6.4</a:t>
          </a:r>
          <a:r>
            <a:rPr kumimoji="1" lang="ja-JP" altLang="ja-JP" sz="1100">
              <a:solidFill>
                <a:schemeClr val="dk1"/>
              </a:solidFill>
              <a:effectLst/>
              <a:latin typeface="+mn-lt"/>
              <a:ea typeface="+mn-ea"/>
              <a:cs typeface="+mn-cs"/>
            </a:rPr>
            <a:t>％上回っている。主な要因は、経常的収入の増加によるもの。</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80</xdr:row>
      <xdr:rowOff>100330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88900</xdr:rowOff>
    </xdr:from>
    <xdr:to>
      <xdr:col>82</xdr:col>
      <xdr:colOff>107950</xdr:colOff>
      <xdr:row>77</xdr:row>
      <xdr:rowOff>161289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3119100"/>
          <a:ext cx="838200" cy="24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93997</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295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138430</xdr:rowOff>
    </xdr:from>
    <xdr:to>
      <xdr:col>78</xdr:col>
      <xdr:colOff>69850</xdr:colOff>
      <xdr:row>77</xdr:row>
      <xdr:rowOff>161289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4782800" y="133400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125730</xdr:rowOff>
    </xdr:from>
    <xdr:to>
      <xdr:col>78</xdr:col>
      <xdr:colOff>120650</xdr:colOff>
      <xdr:row>79</xdr:row>
      <xdr:rowOff>55880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40657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585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92711</xdr:rowOff>
    </xdr:from>
    <xdr:to>
      <xdr:col>73</xdr:col>
      <xdr:colOff>180975</xdr:colOff>
      <xdr:row>77</xdr:row>
      <xdr:rowOff>138430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32943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152400</xdr:rowOff>
    </xdr:from>
    <xdr:to>
      <xdr:col>74</xdr:col>
      <xdr:colOff>31750</xdr:colOff>
      <xdr:row>79</xdr:row>
      <xdr:rowOff>82550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67327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92711</xdr:rowOff>
    </xdr:from>
    <xdr:to>
      <xdr:col>69</xdr:col>
      <xdr:colOff>92075</xdr:colOff>
      <xdr:row>78</xdr:row>
      <xdr:rowOff>50800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004800" y="13294361"/>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44466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29227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38100</xdr:rowOff>
    </xdr:from>
    <xdr:to>
      <xdr:col>82</xdr:col>
      <xdr:colOff>158750</xdr:colOff>
      <xdr:row>76</xdr:row>
      <xdr:rowOff>139700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54627</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110489</xdr:rowOff>
    </xdr:from>
    <xdr:to>
      <xdr:col>78</xdr:col>
      <xdr:colOff>120650</xdr:colOff>
      <xdr:row>78</xdr:row>
      <xdr:rowOff>40639</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87630</xdr:rowOff>
    </xdr:from>
    <xdr:to>
      <xdr:col>74</xdr:col>
      <xdr:colOff>31750</xdr:colOff>
      <xdr:row>78</xdr:row>
      <xdr:rowOff>17780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27957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41911</xdr:rowOff>
    </xdr:from>
    <xdr:to>
      <xdr:col>69</xdr:col>
      <xdr:colOff>142875</xdr:colOff>
      <xdr:row>77</xdr:row>
      <xdr:rowOff>143511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153688</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0</xdr:rowOff>
    </xdr:from>
    <xdr:to>
      <xdr:col>65</xdr:col>
      <xdr:colOff>53975</xdr:colOff>
      <xdr:row>78</xdr:row>
      <xdr:rowOff>101600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111777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沖縄県北谷町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150687</xdr:rowOff>
    </xdr:from>
    <xdr:to>
      <xdr:col>29</xdr:col>
      <xdr:colOff>127000</xdr:colOff>
      <xdr:row>20</xdr:row>
      <xdr:rowOff>9298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12812"/>
          <a:ext cx="0" cy="1573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152825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9298</xdr:rowOff>
    </xdr:from>
    <xdr:to>
      <xdr:col>30</xdr:col>
      <xdr:colOff>25400</xdr:colOff>
      <xdr:row>20</xdr:row>
      <xdr:rowOff>9298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5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65614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5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150687</xdr:rowOff>
    </xdr:from>
    <xdr:to>
      <xdr:col>30</xdr:col>
      <xdr:colOff>25400</xdr:colOff>
      <xdr:row>10</xdr:row>
      <xdr:rowOff>150687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12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146475</xdr:rowOff>
    </xdr:from>
    <xdr:to>
      <xdr:col>29</xdr:col>
      <xdr:colOff>127000</xdr:colOff>
      <xdr:row>15</xdr:row>
      <xdr:rowOff>4710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594400"/>
          <a:ext cx="647700" cy="29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31045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93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58968</xdr:rowOff>
    </xdr:from>
    <xdr:to>
      <xdr:col>29</xdr:col>
      <xdr:colOff>177800</xdr:colOff>
      <xdr:row>17</xdr:row>
      <xdr:rowOff>160568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4710</xdr:rowOff>
    </xdr:from>
    <xdr:to>
      <xdr:col>26</xdr:col>
      <xdr:colOff>50800</xdr:colOff>
      <xdr:row>15</xdr:row>
      <xdr:rowOff>165073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624085"/>
          <a:ext cx="698500" cy="160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86155</xdr:rowOff>
    </xdr:from>
    <xdr:to>
      <xdr:col>26</xdr:col>
      <xdr:colOff>101600</xdr:colOff>
      <xdr:row>18</xdr:row>
      <xdr:rowOff>16305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1082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3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165073</xdr:rowOff>
    </xdr:from>
    <xdr:to>
      <xdr:col>22</xdr:col>
      <xdr:colOff>114300</xdr:colOff>
      <xdr:row>16</xdr:row>
      <xdr:rowOff>8678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784448"/>
          <a:ext cx="698500" cy="15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102418</xdr:rowOff>
    </xdr:from>
    <xdr:to>
      <xdr:col>22</xdr:col>
      <xdr:colOff>165100</xdr:colOff>
      <xdr:row>18</xdr:row>
      <xdr:rowOff>32568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17345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5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8678</xdr:rowOff>
    </xdr:from>
    <xdr:to>
      <xdr:col>18</xdr:col>
      <xdr:colOff>177800</xdr:colOff>
      <xdr:row>16</xdr:row>
      <xdr:rowOff>49728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799503"/>
          <a:ext cx="698500" cy="41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107545</xdr:rowOff>
    </xdr:from>
    <xdr:to>
      <xdr:col>19</xdr:col>
      <xdr:colOff>38100</xdr:colOff>
      <xdr:row>18</xdr:row>
      <xdr:rowOff>37695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22472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119873</xdr:rowOff>
    </xdr:from>
    <xdr:to>
      <xdr:col>15</xdr:col>
      <xdr:colOff>101600</xdr:colOff>
      <xdr:row>18</xdr:row>
      <xdr:rowOff>50023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34800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95675</xdr:rowOff>
    </xdr:from>
    <xdr:to>
      <xdr:col>29</xdr:col>
      <xdr:colOff>177800</xdr:colOff>
      <xdr:row>15</xdr:row>
      <xdr:rowOff>25825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543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112202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3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125360</xdr:rowOff>
    </xdr:from>
    <xdr:to>
      <xdr:col>26</xdr:col>
      <xdr:colOff>101600</xdr:colOff>
      <xdr:row>15</xdr:row>
      <xdr:rowOff>55510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573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65687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342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114273</xdr:rowOff>
    </xdr:from>
    <xdr:to>
      <xdr:col>22</xdr:col>
      <xdr:colOff>165100</xdr:colOff>
      <xdr:row>16</xdr:row>
      <xdr:rowOff>44423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733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54600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50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129328</xdr:rowOff>
    </xdr:from>
    <xdr:to>
      <xdr:col>19</xdr:col>
      <xdr:colOff>38100</xdr:colOff>
      <xdr:row>16</xdr:row>
      <xdr:rowOff>59478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748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69655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517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170378</xdr:rowOff>
    </xdr:from>
    <xdr:to>
      <xdr:col>15</xdr:col>
      <xdr:colOff>101600</xdr:colOff>
      <xdr:row>16</xdr:row>
      <xdr:rowOff>100528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789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110705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558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235033</xdr:rowOff>
    </xdr:from>
    <xdr:to>
      <xdr:col>29</xdr:col>
      <xdr:colOff>127000</xdr:colOff>
      <xdr:row>37</xdr:row>
      <xdr:rowOff>178988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59583"/>
          <a:ext cx="0" cy="1144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151065</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178988</xdr:rowOff>
    </xdr:from>
    <xdr:to>
      <xdr:col>30</xdr:col>
      <xdr:colOff>25400</xdr:colOff>
      <xdr:row>37</xdr:row>
      <xdr:rowOff>178988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03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149960</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0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235033</xdr:rowOff>
    </xdr:from>
    <xdr:to>
      <xdr:col>30</xdr:col>
      <xdr:colOff>25400</xdr:colOff>
      <xdr:row>33</xdr:row>
      <xdr:rowOff>235033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595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330644</xdr:rowOff>
    </xdr:from>
    <xdr:to>
      <xdr:col>29</xdr:col>
      <xdr:colOff>127000</xdr:colOff>
      <xdr:row>36</xdr:row>
      <xdr:rowOff>18606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940994"/>
          <a:ext cx="647700" cy="30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104747</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15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259670</xdr:rowOff>
    </xdr:from>
    <xdr:to>
      <xdr:col>29</xdr:col>
      <xdr:colOff>177800</xdr:colOff>
      <xdr:row>36</xdr:row>
      <xdr:rowOff>18370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18606</xdr:rowOff>
    </xdr:from>
    <xdr:to>
      <xdr:col>26</xdr:col>
      <xdr:colOff>50800</xdr:colOff>
      <xdr:row>36</xdr:row>
      <xdr:rowOff>39465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971856"/>
          <a:ext cx="698500" cy="20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272377</xdr:rowOff>
    </xdr:from>
    <xdr:to>
      <xdr:col>26</xdr:col>
      <xdr:colOff>101600</xdr:colOff>
      <xdr:row>36</xdr:row>
      <xdr:rowOff>31077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82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41254</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51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39465</xdr:rowOff>
    </xdr:from>
    <xdr:to>
      <xdr:col>22</xdr:col>
      <xdr:colOff>114300</xdr:colOff>
      <xdr:row>36</xdr:row>
      <xdr:rowOff>90271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992715"/>
          <a:ext cx="698500" cy="50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270948</xdr:rowOff>
    </xdr:from>
    <xdr:to>
      <xdr:col>22</xdr:col>
      <xdr:colOff>165100</xdr:colOff>
      <xdr:row>36</xdr:row>
      <xdr:rowOff>29648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39825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90271</xdr:rowOff>
    </xdr:from>
    <xdr:to>
      <xdr:col>18</xdr:col>
      <xdr:colOff>177800</xdr:colOff>
      <xdr:row>36</xdr:row>
      <xdr:rowOff>96044</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7043521"/>
          <a:ext cx="698500" cy="5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268129</xdr:rowOff>
    </xdr:from>
    <xdr:to>
      <xdr:col>19</xdr:col>
      <xdr:colOff>38100</xdr:colOff>
      <xdr:row>36</xdr:row>
      <xdr:rowOff>26829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37006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267653</xdr:rowOff>
    </xdr:from>
    <xdr:to>
      <xdr:col>15</xdr:col>
      <xdr:colOff>101600</xdr:colOff>
      <xdr:row>36</xdr:row>
      <xdr:rowOff>26353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36530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4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279844</xdr:rowOff>
    </xdr:from>
    <xdr:to>
      <xdr:col>29</xdr:col>
      <xdr:colOff>177800</xdr:colOff>
      <xdr:row>36</xdr:row>
      <xdr:rowOff>38544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90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251921</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86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310706</xdr:rowOff>
    </xdr:from>
    <xdr:to>
      <xdr:col>26</xdr:col>
      <xdr:colOff>101600</xdr:colOff>
      <xdr:row>36</xdr:row>
      <xdr:rowOff>69406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921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54183</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007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331565</xdr:rowOff>
    </xdr:from>
    <xdr:to>
      <xdr:col>22</xdr:col>
      <xdr:colOff>165100</xdr:colOff>
      <xdr:row>36</xdr:row>
      <xdr:rowOff>90265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941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75042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02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39471</xdr:rowOff>
    </xdr:from>
    <xdr:to>
      <xdr:col>19</xdr:col>
      <xdr:colOff>38100</xdr:colOff>
      <xdr:row>36</xdr:row>
      <xdr:rowOff>141071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992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125848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079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45244</xdr:rowOff>
    </xdr:from>
    <xdr:to>
      <xdr:col>15</xdr:col>
      <xdr:colOff>101600</xdr:colOff>
      <xdr:row>36</xdr:row>
      <xdr:rowOff>146844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998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131621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08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29,016
28,227
13.91
18,696,580
17,368,765
986,613
8,057,777
6,199,625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5226</xdr:rowOff>
    </xdr:from>
    <xdr:to>
      <xdr:col>24</xdr:col>
      <xdr:colOff>62865</xdr:colOff>
      <xdr:row>39</xdr:row>
      <xdr:rowOff>10617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48726"/>
          <a:ext cx="1270" cy="1548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14444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10617</xdr:rowOff>
    </xdr:from>
    <xdr:to>
      <xdr:col>24</xdr:col>
      <xdr:colOff>152400</xdr:colOff>
      <xdr:row>39</xdr:row>
      <xdr:rowOff>10617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123353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5226</xdr:rowOff>
    </xdr:from>
    <xdr:to>
      <xdr:col>24</xdr:col>
      <xdr:colOff>152400</xdr:colOff>
      <xdr:row>30</xdr:row>
      <xdr:rowOff>5226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4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77654</xdr:rowOff>
    </xdr:from>
    <xdr:to>
      <xdr:col>24</xdr:col>
      <xdr:colOff>63500</xdr:colOff>
      <xdr:row>33</xdr:row>
      <xdr:rowOff>117621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735504"/>
          <a:ext cx="838200" cy="3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8748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80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30321</xdr:rowOff>
    </xdr:from>
    <xdr:to>
      <xdr:col>24</xdr:col>
      <xdr:colOff>114300</xdr:colOff>
      <xdr:row>36</xdr:row>
      <xdr:rowOff>131921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117621</xdr:rowOff>
    </xdr:from>
    <xdr:to>
      <xdr:col>19</xdr:col>
      <xdr:colOff>177800</xdr:colOff>
      <xdr:row>35</xdr:row>
      <xdr:rowOff>56699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775471"/>
          <a:ext cx="889000" cy="28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56877</xdr:rowOff>
    </xdr:from>
    <xdr:to>
      <xdr:col>20</xdr:col>
      <xdr:colOff>38100</xdr:colOff>
      <xdr:row>36</xdr:row>
      <xdr:rowOff>158477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149604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32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56699</xdr:rowOff>
    </xdr:from>
    <xdr:to>
      <xdr:col>15</xdr:col>
      <xdr:colOff>50800</xdr:colOff>
      <xdr:row>35</xdr:row>
      <xdr:rowOff>74359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057449"/>
          <a:ext cx="889000" cy="1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15653</xdr:rowOff>
    </xdr:from>
    <xdr:to>
      <xdr:col>15</xdr:col>
      <xdr:colOff>101600</xdr:colOff>
      <xdr:row>37</xdr:row>
      <xdr:rowOff>117253</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108380</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74359</xdr:rowOff>
    </xdr:from>
    <xdr:to>
      <xdr:col>10</xdr:col>
      <xdr:colOff>114300</xdr:colOff>
      <xdr:row>35</xdr:row>
      <xdr:rowOff>135795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075109"/>
          <a:ext cx="889000" cy="6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22435</xdr:rowOff>
    </xdr:from>
    <xdr:to>
      <xdr:col>10</xdr:col>
      <xdr:colOff>165100</xdr:colOff>
      <xdr:row>37</xdr:row>
      <xdr:rowOff>124035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115162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31845</xdr:rowOff>
    </xdr:from>
    <xdr:to>
      <xdr:col>6</xdr:col>
      <xdr:colOff>38100</xdr:colOff>
      <xdr:row>37</xdr:row>
      <xdr:rowOff>133445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124572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26854</xdr:rowOff>
    </xdr:from>
    <xdr:to>
      <xdr:col>24</xdr:col>
      <xdr:colOff>114300</xdr:colOff>
      <xdr:row>33</xdr:row>
      <xdr:rowOff>128454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68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49731</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3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66821</xdr:rowOff>
    </xdr:from>
    <xdr:to>
      <xdr:col>20</xdr:col>
      <xdr:colOff>38100</xdr:colOff>
      <xdr:row>33</xdr:row>
      <xdr:rowOff>168421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72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13498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49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5899</xdr:rowOff>
    </xdr:from>
    <xdr:to>
      <xdr:col>15</xdr:col>
      <xdr:colOff>101600</xdr:colOff>
      <xdr:row>35</xdr:row>
      <xdr:rowOff>107499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0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124026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78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23559</xdr:rowOff>
    </xdr:from>
    <xdr:to>
      <xdr:col>10</xdr:col>
      <xdr:colOff>165100</xdr:colOff>
      <xdr:row>35</xdr:row>
      <xdr:rowOff>125159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2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141686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79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84995</xdr:rowOff>
    </xdr:from>
    <xdr:to>
      <xdr:col>6</xdr:col>
      <xdr:colOff>38100</xdr:colOff>
      <xdr:row>36</xdr:row>
      <xdr:rowOff>15145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8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31672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86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92494</xdr:rowOff>
    </xdr:from>
    <xdr:to>
      <xdr:col>24</xdr:col>
      <xdr:colOff>62865</xdr:colOff>
      <xdr:row>58</xdr:row>
      <xdr:rowOff>116446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4994"/>
          <a:ext cx="1270" cy="1395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120273</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116446</xdr:rowOff>
    </xdr:from>
    <xdr:to>
      <xdr:col>24</xdr:col>
      <xdr:colOff>152400</xdr:colOff>
      <xdr:row>58</xdr:row>
      <xdr:rowOff>116446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39171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92494</xdr:rowOff>
    </xdr:from>
    <xdr:to>
      <xdr:col>24</xdr:col>
      <xdr:colOff>152400</xdr:colOff>
      <xdr:row>50</xdr:row>
      <xdr:rowOff>92494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74867</xdr:rowOff>
    </xdr:from>
    <xdr:to>
      <xdr:col>24</xdr:col>
      <xdr:colOff>63500</xdr:colOff>
      <xdr:row>55</xdr:row>
      <xdr:rowOff>129019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333167"/>
          <a:ext cx="838200" cy="22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161561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91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11684</xdr:rowOff>
    </xdr:from>
    <xdr:to>
      <xdr:col>24</xdr:col>
      <xdr:colOff>114300</xdr:colOff>
      <xdr:row>56</xdr:row>
      <xdr:rowOff>113284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150864</xdr:rowOff>
    </xdr:from>
    <xdr:to>
      <xdr:col>19</xdr:col>
      <xdr:colOff>177800</xdr:colOff>
      <xdr:row>55</xdr:row>
      <xdr:rowOff>129019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409164"/>
          <a:ext cx="889000" cy="14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83033</xdr:rowOff>
    </xdr:from>
    <xdr:to>
      <xdr:col>20</xdr:col>
      <xdr:colOff>38100</xdr:colOff>
      <xdr:row>57</xdr:row>
      <xdr:rowOff>13183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8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4310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77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150864</xdr:rowOff>
    </xdr:from>
    <xdr:to>
      <xdr:col>15</xdr:col>
      <xdr:colOff>50800</xdr:colOff>
      <xdr:row>55</xdr:row>
      <xdr:rowOff>145085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409164"/>
          <a:ext cx="889000" cy="165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114326</xdr:rowOff>
    </xdr:from>
    <xdr:to>
      <xdr:col>15</xdr:col>
      <xdr:colOff>101600</xdr:colOff>
      <xdr:row>57</xdr:row>
      <xdr:rowOff>44476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35603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80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927</xdr:rowOff>
    </xdr:from>
    <xdr:to>
      <xdr:col>10</xdr:col>
      <xdr:colOff>114300</xdr:colOff>
      <xdr:row>55</xdr:row>
      <xdr:rowOff>145085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430677"/>
          <a:ext cx="889000" cy="14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109601</xdr:rowOff>
    </xdr:from>
    <xdr:to>
      <xdr:col>10</xdr:col>
      <xdr:colOff>165100</xdr:colOff>
      <xdr:row>57</xdr:row>
      <xdr:rowOff>39751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30878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80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151854</xdr:rowOff>
    </xdr:from>
    <xdr:to>
      <xdr:col>6</xdr:col>
      <xdr:colOff>38100</xdr:colOff>
      <xdr:row>57</xdr:row>
      <xdr:rowOff>82004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73131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8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24067</xdr:rowOff>
    </xdr:from>
    <xdr:to>
      <xdr:col>24</xdr:col>
      <xdr:colOff>114300</xdr:colOff>
      <xdr:row>54</xdr:row>
      <xdr:rowOff>125667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28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46944</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13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78219</xdr:rowOff>
    </xdr:from>
    <xdr:to>
      <xdr:col>20</xdr:col>
      <xdr:colOff>38100</xdr:colOff>
      <xdr:row>56</xdr:row>
      <xdr:rowOff>8369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50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24896</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28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100064</xdr:rowOff>
    </xdr:from>
    <xdr:to>
      <xdr:col>15</xdr:col>
      <xdr:colOff>101600</xdr:colOff>
      <xdr:row>55</xdr:row>
      <xdr:rowOff>30214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35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46741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13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94285</xdr:rowOff>
    </xdr:from>
    <xdr:to>
      <xdr:col>10</xdr:col>
      <xdr:colOff>165100</xdr:colOff>
      <xdr:row>56</xdr:row>
      <xdr:rowOff>24435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52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40962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29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121577</xdr:rowOff>
    </xdr:from>
    <xdr:to>
      <xdr:col>6</xdr:col>
      <xdr:colOff>38100</xdr:colOff>
      <xdr:row>55</xdr:row>
      <xdr:rowOff>51727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37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68254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15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110073</xdr:rowOff>
    </xdr:from>
    <xdr:to>
      <xdr:col>24</xdr:col>
      <xdr:colOff>62865</xdr:colOff>
      <xdr:row>78</xdr:row>
      <xdr:rowOff>127219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54473"/>
          <a:ext cx="1270" cy="1045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131046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0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127219</xdr:rowOff>
    </xdr:from>
    <xdr:to>
      <xdr:col>24</xdr:col>
      <xdr:colOff>152400</xdr:colOff>
      <xdr:row>78</xdr:row>
      <xdr:rowOff>127219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0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56750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110073</xdr:rowOff>
    </xdr:from>
    <xdr:to>
      <xdr:col>24</xdr:col>
      <xdr:colOff>152400</xdr:colOff>
      <xdr:row>72</xdr:row>
      <xdr:rowOff>110073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5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131790</xdr:rowOff>
    </xdr:from>
    <xdr:to>
      <xdr:col>24</xdr:col>
      <xdr:colOff>63500</xdr:colOff>
      <xdr:row>76</xdr:row>
      <xdr:rowOff>164343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2990540"/>
          <a:ext cx="838200" cy="20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51919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53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73492</xdr:rowOff>
    </xdr:from>
    <xdr:to>
      <xdr:col>24</xdr:col>
      <xdr:colOff>114300</xdr:colOff>
      <xdr:row>78</xdr:row>
      <xdr:rowOff>3642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164343</xdr:rowOff>
    </xdr:from>
    <xdr:to>
      <xdr:col>19</xdr:col>
      <xdr:colOff>177800</xdr:colOff>
      <xdr:row>77</xdr:row>
      <xdr:rowOff>35367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194543"/>
          <a:ext cx="889000" cy="4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74819</xdr:rowOff>
    </xdr:from>
    <xdr:to>
      <xdr:col>20</xdr:col>
      <xdr:colOff>38100</xdr:colOff>
      <xdr:row>78</xdr:row>
      <xdr:rowOff>4969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167546</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36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35367</xdr:rowOff>
    </xdr:from>
    <xdr:to>
      <xdr:col>15</xdr:col>
      <xdr:colOff>50800</xdr:colOff>
      <xdr:row>77</xdr:row>
      <xdr:rowOff>49495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237017"/>
          <a:ext cx="889000" cy="1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95438</xdr:rowOff>
    </xdr:from>
    <xdr:to>
      <xdr:col>15</xdr:col>
      <xdr:colOff>101600</xdr:colOff>
      <xdr:row>78</xdr:row>
      <xdr:rowOff>25588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16715</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38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47712</xdr:rowOff>
    </xdr:from>
    <xdr:to>
      <xdr:col>10</xdr:col>
      <xdr:colOff>114300</xdr:colOff>
      <xdr:row>77</xdr:row>
      <xdr:rowOff>49495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249362"/>
          <a:ext cx="8890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90226</xdr:rowOff>
    </xdr:from>
    <xdr:to>
      <xdr:col>10</xdr:col>
      <xdr:colOff>165100</xdr:colOff>
      <xdr:row>78</xdr:row>
      <xdr:rowOff>20376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11503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3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86158</xdr:rowOff>
    </xdr:from>
    <xdr:to>
      <xdr:col>6</xdr:col>
      <xdr:colOff>38100</xdr:colOff>
      <xdr:row>78</xdr:row>
      <xdr:rowOff>16308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7435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380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80990</xdr:rowOff>
    </xdr:from>
    <xdr:to>
      <xdr:col>24</xdr:col>
      <xdr:colOff>114300</xdr:colOff>
      <xdr:row>76</xdr:row>
      <xdr:rowOff>11140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293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103867</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79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113543</xdr:rowOff>
    </xdr:from>
    <xdr:to>
      <xdr:col>20</xdr:col>
      <xdr:colOff>38100</xdr:colOff>
      <xdr:row>77</xdr:row>
      <xdr:rowOff>43693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14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60220</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2918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156017</xdr:rowOff>
    </xdr:from>
    <xdr:to>
      <xdr:col>15</xdr:col>
      <xdr:colOff>101600</xdr:colOff>
      <xdr:row>77</xdr:row>
      <xdr:rowOff>86167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18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102694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2961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170145</xdr:rowOff>
    </xdr:from>
    <xdr:to>
      <xdr:col>10</xdr:col>
      <xdr:colOff>165100</xdr:colOff>
      <xdr:row>77</xdr:row>
      <xdr:rowOff>100295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0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116822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2975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168362</xdr:rowOff>
    </xdr:from>
    <xdr:to>
      <xdr:col>6</xdr:col>
      <xdr:colOff>38100</xdr:colOff>
      <xdr:row>77</xdr:row>
      <xdr:rowOff>98512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19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115039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2973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1791</xdr:rowOff>
    </xdr:from>
    <xdr:to>
      <xdr:col>24</xdr:col>
      <xdr:colOff>62865</xdr:colOff>
      <xdr:row>99</xdr:row>
      <xdr:rowOff>36068</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03741"/>
          <a:ext cx="1270" cy="1405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39895</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1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36068</xdr:rowOff>
    </xdr:from>
    <xdr:to>
      <xdr:col>24</xdr:col>
      <xdr:colOff>152400</xdr:colOff>
      <xdr:row>99</xdr:row>
      <xdr:rowOff>36068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9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119918</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7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1791</xdr:rowOff>
    </xdr:from>
    <xdr:to>
      <xdr:col>24</xdr:col>
      <xdr:colOff>152400</xdr:colOff>
      <xdr:row>91</xdr:row>
      <xdr:rowOff>1791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39421</xdr:rowOff>
    </xdr:from>
    <xdr:to>
      <xdr:col>24</xdr:col>
      <xdr:colOff>63500</xdr:colOff>
      <xdr:row>96</xdr:row>
      <xdr:rowOff>149822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498621"/>
          <a:ext cx="838200" cy="1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139247</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4269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160820</xdr:rowOff>
    </xdr:from>
    <xdr:to>
      <xdr:col>24</xdr:col>
      <xdr:colOff>114300</xdr:colOff>
      <xdr:row>96</xdr:row>
      <xdr:rowOff>90970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149822</xdr:rowOff>
    </xdr:from>
    <xdr:to>
      <xdr:col>19</xdr:col>
      <xdr:colOff>177800</xdr:colOff>
      <xdr:row>96</xdr:row>
      <xdr:rowOff>158178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609022"/>
          <a:ext cx="889000" cy="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134734</xdr:rowOff>
    </xdr:from>
    <xdr:to>
      <xdr:col>20</xdr:col>
      <xdr:colOff>38100</xdr:colOff>
      <xdr:row>98</xdr:row>
      <xdr:rowOff>64884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76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56011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85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158178</xdr:rowOff>
    </xdr:from>
    <xdr:to>
      <xdr:col>15</xdr:col>
      <xdr:colOff>50800</xdr:colOff>
      <xdr:row>97</xdr:row>
      <xdr:rowOff>56362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617378"/>
          <a:ext cx="889000" cy="6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18593</xdr:rowOff>
    </xdr:from>
    <xdr:to>
      <xdr:col>15</xdr:col>
      <xdr:colOff>101600</xdr:colOff>
      <xdr:row>98</xdr:row>
      <xdr:rowOff>120193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82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111320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91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39548</xdr:rowOff>
    </xdr:from>
    <xdr:to>
      <xdr:col>10</xdr:col>
      <xdr:colOff>114300</xdr:colOff>
      <xdr:row>97</xdr:row>
      <xdr:rowOff>56362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1130300" y="16670198"/>
          <a:ext cx="889000" cy="16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64312</xdr:rowOff>
    </xdr:from>
    <xdr:to>
      <xdr:col>10</xdr:col>
      <xdr:colOff>165100</xdr:colOff>
      <xdr:row>98</xdr:row>
      <xdr:rowOff>165912</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866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157039</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95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66687</xdr:rowOff>
    </xdr:from>
    <xdr:to>
      <xdr:col>6</xdr:col>
      <xdr:colOff>38100</xdr:colOff>
      <xdr:row>98</xdr:row>
      <xdr:rowOff>168287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8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159414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96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160071</xdr:rowOff>
    </xdr:from>
    <xdr:to>
      <xdr:col>24</xdr:col>
      <xdr:colOff>114300</xdr:colOff>
      <xdr:row>96</xdr:row>
      <xdr:rowOff>90221</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44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11498</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299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99022</xdr:rowOff>
    </xdr:from>
    <xdr:to>
      <xdr:col>20</xdr:col>
      <xdr:colOff>38100</xdr:colOff>
      <xdr:row>97</xdr:row>
      <xdr:rowOff>29172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55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45699</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33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107378</xdr:rowOff>
    </xdr:from>
    <xdr:to>
      <xdr:col>15</xdr:col>
      <xdr:colOff>101600</xdr:colOff>
      <xdr:row>97</xdr:row>
      <xdr:rowOff>37528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56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54055</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34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5562</xdr:rowOff>
    </xdr:from>
    <xdr:to>
      <xdr:col>10</xdr:col>
      <xdr:colOff>165100</xdr:colOff>
      <xdr:row>97</xdr:row>
      <xdr:rowOff>107162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63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123689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41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160198</xdr:rowOff>
    </xdr:from>
    <xdr:to>
      <xdr:col>6</xdr:col>
      <xdr:colOff>38100</xdr:colOff>
      <xdr:row>97</xdr:row>
      <xdr:rowOff>90348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61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106875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39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47871</xdr:rowOff>
    </xdr:from>
    <xdr:to>
      <xdr:col>54</xdr:col>
      <xdr:colOff>189865</xdr:colOff>
      <xdr:row>38</xdr:row>
      <xdr:rowOff>76226</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705721"/>
          <a:ext cx="1270" cy="885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80053</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59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76226</xdr:rowOff>
    </xdr:from>
    <xdr:to>
      <xdr:col>55</xdr:col>
      <xdr:colOff>88900</xdr:colOff>
      <xdr:row>38</xdr:row>
      <xdr:rowOff>76226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591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165998</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48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47871</xdr:rowOff>
    </xdr:from>
    <xdr:to>
      <xdr:col>55</xdr:col>
      <xdr:colOff>88900</xdr:colOff>
      <xdr:row>33</xdr:row>
      <xdr:rowOff>47871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70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51346</xdr:rowOff>
    </xdr:from>
    <xdr:to>
      <xdr:col>55</xdr:col>
      <xdr:colOff>0</xdr:colOff>
      <xdr:row>34</xdr:row>
      <xdr:rowOff>104511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9639300" y="5366296"/>
          <a:ext cx="838200" cy="56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71107</xdr:rowOff>
    </xdr:from>
    <xdr:ext cx="534377"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2433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92680</xdr:rowOff>
    </xdr:from>
    <xdr:to>
      <xdr:col>55</xdr:col>
      <xdr:colOff>50800</xdr:colOff>
      <xdr:row>37</xdr:row>
      <xdr:rowOff>22830</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26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51346</xdr:rowOff>
    </xdr:from>
    <xdr:to>
      <xdr:col>50</xdr:col>
      <xdr:colOff>114300</xdr:colOff>
      <xdr:row>36</xdr:row>
      <xdr:rowOff>83099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5366296"/>
          <a:ext cx="889000" cy="889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17935</xdr:rowOff>
    </xdr:from>
    <xdr:to>
      <xdr:col>50</xdr:col>
      <xdr:colOff>165100</xdr:colOff>
      <xdr:row>32</xdr:row>
      <xdr:rowOff>119535</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550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110662</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5597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83099</xdr:rowOff>
    </xdr:from>
    <xdr:to>
      <xdr:col>45</xdr:col>
      <xdr:colOff>177800</xdr:colOff>
      <xdr:row>36</xdr:row>
      <xdr:rowOff>97637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255299"/>
          <a:ext cx="889000" cy="1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161099</xdr:rowOff>
    </xdr:from>
    <xdr:to>
      <xdr:col>46</xdr:col>
      <xdr:colOff>38100</xdr:colOff>
      <xdr:row>37</xdr:row>
      <xdr:rowOff>91249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333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82376</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42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97637</xdr:rowOff>
    </xdr:from>
    <xdr:to>
      <xdr:col>41</xdr:col>
      <xdr:colOff>50800</xdr:colOff>
      <xdr:row>36</xdr:row>
      <xdr:rowOff>130274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269837"/>
          <a:ext cx="889000" cy="3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165199</xdr:rowOff>
    </xdr:from>
    <xdr:to>
      <xdr:col>41</xdr:col>
      <xdr:colOff>101600</xdr:colOff>
      <xdr:row>37</xdr:row>
      <xdr:rowOff>95349</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33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86476</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43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7610</xdr:rowOff>
    </xdr:from>
    <xdr:to>
      <xdr:col>36</xdr:col>
      <xdr:colOff>165100</xdr:colOff>
      <xdr:row>37</xdr:row>
      <xdr:rowOff>109210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35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100337</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44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53711</xdr:rowOff>
    </xdr:from>
    <xdr:to>
      <xdr:col>55</xdr:col>
      <xdr:colOff>50800</xdr:colOff>
      <xdr:row>34</xdr:row>
      <xdr:rowOff>155311</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88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76588</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734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546</xdr:rowOff>
    </xdr:from>
    <xdr:to>
      <xdr:col>50</xdr:col>
      <xdr:colOff>165100</xdr:colOff>
      <xdr:row>31</xdr:row>
      <xdr:rowOff>102146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531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118673</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795" y="5090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32299</xdr:rowOff>
    </xdr:from>
    <xdr:to>
      <xdr:col>46</xdr:col>
      <xdr:colOff>38100</xdr:colOff>
      <xdr:row>36</xdr:row>
      <xdr:rowOff>133899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20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150426</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5979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46837</xdr:rowOff>
    </xdr:from>
    <xdr:to>
      <xdr:col>41</xdr:col>
      <xdr:colOff>101600</xdr:colOff>
      <xdr:row>36</xdr:row>
      <xdr:rowOff>148437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21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164964</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599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79474</xdr:rowOff>
    </xdr:from>
    <xdr:to>
      <xdr:col>36</xdr:col>
      <xdr:colOff>165100</xdr:colOff>
      <xdr:row>37</xdr:row>
      <xdr:rowOff>9624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25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26151</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02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4954</xdr:rowOff>
    </xdr:from>
    <xdr:to>
      <xdr:col>54</xdr:col>
      <xdr:colOff>189865</xdr:colOff>
      <xdr:row>58</xdr:row>
      <xdr:rowOff>109781</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748904"/>
          <a:ext cx="1270" cy="1304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113608</xdr:rowOff>
    </xdr:from>
    <xdr:ext cx="469744"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05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109781</xdr:rowOff>
    </xdr:from>
    <xdr:to>
      <xdr:col>55</xdr:col>
      <xdr:colOff>88900</xdr:colOff>
      <xdr:row>58</xdr:row>
      <xdr:rowOff>109781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05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123081</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52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4954</xdr:rowOff>
    </xdr:from>
    <xdr:to>
      <xdr:col>55</xdr:col>
      <xdr:colOff>88900</xdr:colOff>
      <xdr:row>51</xdr:row>
      <xdr:rowOff>4954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74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81124</xdr:rowOff>
    </xdr:from>
    <xdr:to>
      <xdr:col>55</xdr:col>
      <xdr:colOff>0</xdr:colOff>
      <xdr:row>56</xdr:row>
      <xdr:rowOff>91209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9639300" y="9682324"/>
          <a:ext cx="838200" cy="1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23157</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795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44730</xdr:rowOff>
    </xdr:from>
    <xdr:to>
      <xdr:col>55</xdr:col>
      <xdr:colOff>50800</xdr:colOff>
      <xdr:row>57</xdr:row>
      <xdr:rowOff>146330</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162711</xdr:rowOff>
    </xdr:from>
    <xdr:to>
      <xdr:col>50</xdr:col>
      <xdr:colOff>114300</xdr:colOff>
      <xdr:row>56</xdr:row>
      <xdr:rowOff>91209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8750300" y="9592461"/>
          <a:ext cx="889000" cy="99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22295</xdr:rowOff>
    </xdr:from>
    <xdr:to>
      <xdr:col>50</xdr:col>
      <xdr:colOff>165100</xdr:colOff>
      <xdr:row>57</xdr:row>
      <xdr:rowOff>123895</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79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115022</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88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162711</xdr:rowOff>
    </xdr:from>
    <xdr:to>
      <xdr:col>45</xdr:col>
      <xdr:colOff>177800</xdr:colOff>
      <xdr:row>56</xdr:row>
      <xdr:rowOff>145986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592461"/>
          <a:ext cx="889000" cy="15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25971</xdr:rowOff>
    </xdr:from>
    <xdr:to>
      <xdr:col>46</xdr:col>
      <xdr:colOff>38100</xdr:colOff>
      <xdr:row>57</xdr:row>
      <xdr:rowOff>127571</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7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118698</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89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88960</xdr:rowOff>
    </xdr:from>
    <xdr:to>
      <xdr:col>41</xdr:col>
      <xdr:colOff>50800</xdr:colOff>
      <xdr:row>56</xdr:row>
      <xdr:rowOff>145986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690160"/>
          <a:ext cx="889000" cy="5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43697</xdr:rowOff>
    </xdr:from>
    <xdr:to>
      <xdr:col>41</xdr:col>
      <xdr:colOff>101600</xdr:colOff>
      <xdr:row>57</xdr:row>
      <xdr:rowOff>145297</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81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136424</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90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21733</xdr:rowOff>
    </xdr:from>
    <xdr:to>
      <xdr:col>36</xdr:col>
      <xdr:colOff>165100</xdr:colOff>
      <xdr:row>57</xdr:row>
      <xdr:rowOff>123333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79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114460</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88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30324</xdr:rowOff>
    </xdr:from>
    <xdr:to>
      <xdr:col>55</xdr:col>
      <xdr:colOff>50800</xdr:colOff>
      <xdr:row>56</xdr:row>
      <xdr:rowOff>131924</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63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53201</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48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40409</xdr:rowOff>
    </xdr:from>
    <xdr:to>
      <xdr:col>50</xdr:col>
      <xdr:colOff>165100</xdr:colOff>
      <xdr:row>56</xdr:row>
      <xdr:rowOff>142009</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64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158536</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41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111911</xdr:rowOff>
    </xdr:from>
    <xdr:to>
      <xdr:col>46</xdr:col>
      <xdr:colOff>38100</xdr:colOff>
      <xdr:row>56</xdr:row>
      <xdr:rowOff>42061</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54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58588</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50795" y="9316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95186</xdr:rowOff>
    </xdr:from>
    <xdr:to>
      <xdr:col>41</xdr:col>
      <xdr:colOff>101600</xdr:colOff>
      <xdr:row>57</xdr:row>
      <xdr:rowOff>25336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69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41863</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47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38160</xdr:rowOff>
    </xdr:from>
    <xdr:to>
      <xdr:col>36</xdr:col>
      <xdr:colOff>165100</xdr:colOff>
      <xdr:row>56</xdr:row>
      <xdr:rowOff>139760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63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156287</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41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9904</xdr:rowOff>
    </xdr:from>
    <xdr:to>
      <xdr:col>54</xdr:col>
      <xdr:colOff>189865</xdr:colOff>
      <xdr:row>79</xdr:row>
      <xdr:rowOff>98879</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011404"/>
          <a:ext cx="1270" cy="163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128031</xdr:rowOff>
    </xdr:from>
    <xdr:ext cx="534377"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7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9904</xdr:rowOff>
    </xdr:from>
    <xdr:to>
      <xdr:col>55</xdr:col>
      <xdr:colOff>88900</xdr:colOff>
      <xdr:row>70</xdr:row>
      <xdr:rowOff>9904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011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36388</xdr:rowOff>
    </xdr:from>
    <xdr:to>
      <xdr:col>55</xdr:col>
      <xdr:colOff>0</xdr:colOff>
      <xdr:row>78</xdr:row>
      <xdr:rowOff>144289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3409488"/>
          <a:ext cx="838200" cy="107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9165</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382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30738</xdr:rowOff>
    </xdr:from>
    <xdr:to>
      <xdr:col>55</xdr:col>
      <xdr:colOff>50800</xdr:colOff>
      <xdr:row>78</xdr:row>
      <xdr:rowOff>132338</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0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55314</xdr:rowOff>
    </xdr:from>
    <xdr:to>
      <xdr:col>50</xdr:col>
      <xdr:colOff>114300</xdr:colOff>
      <xdr:row>78</xdr:row>
      <xdr:rowOff>144289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256964"/>
          <a:ext cx="889000" cy="26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170331</xdr:rowOff>
    </xdr:from>
    <xdr:to>
      <xdr:col>50</xdr:col>
      <xdr:colOff>165100</xdr:colOff>
      <xdr:row>78</xdr:row>
      <xdr:rowOff>100481</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117008</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14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55314</xdr:rowOff>
    </xdr:from>
    <xdr:to>
      <xdr:col>45</xdr:col>
      <xdr:colOff>177800</xdr:colOff>
      <xdr:row>79</xdr:row>
      <xdr:rowOff>38447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256964"/>
          <a:ext cx="889000" cy="32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7469</xdr:rowOff>
    </xdr:from>
    <xdr:to>
      <xdr:col>46</xdr:col>
      <xdr:colOff>38100</xdr:colOff>
      <xdr:row>78</xdr:row>
      <xdr:rowOff>109069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100196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47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23391</xdr:rowOff>
    </xdr:from>
    <xdr:to>
      <xdr:col>41</xdr:col>
      <xdr:colOff>50800</xdr:colOff>
      <xdr:row>79</xdr:row>
      <xdr:rowOff>38447</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567941"/>
          <a:ext cx="889000" cy="1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137804</xdr:rowOff>
    </xdr:from>
    <xdr:to>
      <xdr:col>41</xdr:col>
      <xdr:colOff>101600</xdr:colOff>
      <xdr:row>78</xdr:row>
      <xdr:rowOff>67954</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84481</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138016</xdr:rowOff>
    </xdr:from>
    <xdr:to>
      <xdr:col>36</xdr:col>
      <xdr:colOff>165100</xdr:colOff>
      <xdr:row>78</xdr:row>
      <xdr:rowOff>68166</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84693</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157038</xdr:rowOff>
    </xdr:from>
    <xdr:to>
      <xdr:col>55</xdr:col>
      <xdr:colOff>50800</xdr:colOff>
      <xdr:row>78</xdr:row>
      <xdr:rowOff>87188</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35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8465</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21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93489</xdr:rowOff>
    </xdr:from>
    <xdr:to>
      <xdr:col>50</xdr:col>
      <xdr:colOff>165100</xdr:colOff>
      <xdr:row>79</xdr:row>
      <xdr:rowOff>23639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46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14766</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04428" y="13559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4514</xdr:rowOff>
    </xdr:from>
    <xdr:to>
      <xdr:col>46</xdr:col>
      <xdr:colOff>38100</xdr:colOff>
      <xdr:row>77</xdr:row>
      <xdr:rowOff>106114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20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122641</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298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159097</xdr:rowOff>
    </xdr:from>
    <xdr:to>
      <xdr:col>41</xdr:col>
      <xdr:colOff>101600</xdr:colOff>
      <xdr:row>79</xdr:row>
      <xdr:rowOff>89247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53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80374</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26428" y="13624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144041</xdr:rowOff>
    </xdr:from>
    <xdr:to>
      <xdr:col>36</xdr:col>
      <xdr:colOff>165100</xdr:colOff>
      <xdr:row>79</xdr:row>
      <xdr:rowOff>74191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51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65318</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37428" y="13609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73329</xdr:rowOff>
    </xdr:from>
    <xdr:to>
      <xdr:col>54</xdr:col>
      <xdr:colOff>189865</xdr:colOff>
      <xdr:row>98</xdr:row>
      <xdr:rowOff>118148</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675279"/>
          <a:ext cx="1270" cy="12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121975</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118148</xdr:rowOff>
    </xdr:from>
    <xdr:to>
      <xdr:col>55</xdr:col>
      <xdr:colOff>88900</xdr:colOff>
      <xdr:row>98</xdr:row>
      <xdr:rowOff>118148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2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20006</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45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73329</xdr:rowOff>
    </xdr:from>
    <xdr:to>
      <xdr:col>55</xdr:col>
      <xdr:colOff>88900</xdr:colOff>
      <xdr:row>91</xdr:row>
      <xdr:rowOff>73329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6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102460</xdr:rowOff>
    </xdr:from>
    <xdr:to>
      <xdr:col>55</xdr:col>
      <xdr:colOff>0</xdr:colOff>
      <xdr:row>97</xdr:row>
      <xdr:rowOff>118847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6733110"/>
          <a:ext cx="838200" cy="1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118880</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749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140453</xdr:rowOff>
    </xdr:from>
    <xdr:to>
      <xdr:col>55</xdr:col>
      <xdr:colOff>50800</xdr:colOff>
      <xdr:row>98</xdr:row>
      <xdr:rowOff>70603</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7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90720</xdr:rowOff>
    </xdr:from>
    <xdr:to>
      <xdr:col>50</xdr:col>
      <xdr:colOff>114300</xdr:colOff>
      <xdr:row>97</xdr:row>
      <xdr:rowOff>118847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8750300" y="16721370"/>
          <a:ext cx="889000" cy="28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127067</xdr:rowOff>
    </xdr:from>
    <xdr:to>
      <xdr:col>50</xdr:col>
      <xdr:colOff>165100</xdr:colOff>
      <xdr:row>98</xdr:row>
      <xdr:rowOff>57217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75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48344</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85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38928</xdr:rowOff>
    </xdr:from>
    <xdr:to>
      <xdr:col>45</xdr:col>
      <xdr:colOff>177800</xdr:colOff>
      <xdr:row>97</xdr:row>
      <xdr:rowOff>90720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7861300" y="16669578"/>
          <a:ext cx="889000" cy="5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126281</xdr:rowOff>
    </xdr:from>
    <xdr:to>
      <xdr:col>46</xdr:col>
      <xdr:colOff>38100</xdr:colOff>
      <xdr:row>98</xdr:row>
      <xdr:rowOff>56431</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75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47558</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84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38928</xdr:rowOff>
    </xdr:from>
    <xdr:to>
      <xdr:col>41</xdr:col>
      <xdr:colOff>50800</xdr:colOff>
      <xdr:row>97</xdr:row>
      <xdr:rowOff>80411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6972300" y="16669578"/>
          <a:ext cx="889000" cy="4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152953</xdr:rowOff>
    </xdr:from>
    <xdr:to>
      <xdr:col>41</xdr:col>
      <xdr:colOff>101600</xdr:colOff>
      <xdr:row>98</xdr:row>
      <xdr:rowOff>83103</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78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74230</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87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137381</xdr:rowOff>
    </xdr:from>
    <xdr:to>
      <xdr:col>36</xdr:col>
      <xdr:colOff>165100</xdr:colOff>
      <xdr:row>98</xdr:row>
      <xdr:rowOff>67531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76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58658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86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51660</xdr:rowOff>
    </xdr:from>
    <xdr:to>
      <xdr:col>55</xdr:col>
      <xdr:colOff>50800</xdr:colOff>
      <xdr:row>97</xdr:row>
      <xdr:rowOff>153260</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68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74537</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53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68047</xdr:rowOff>
    </xdr:from>
    <xdr:to>
      <xdr:col>50</xdr:col>
      <xdr:colOff>165100</xdr:colOff>
      <xdr:row>97</xdr:row>
      <xdr:rowOff>169647</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69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14724</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47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39920</xdr:rowOff>
    </xdr:from>
    <xdr:to>
      <xdr:col>46</xdr:col>
      <xdr:colOff>38100</xdr:colOff>
      <xdr:row>97</xdr:row>
      <xdr:rowOff>141520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67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158047</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44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159578</xdr:rowOff>
    </xdr:from>
    <xdr:to>
      <xdr:col>41</xdr:col>
      <xdr:colOff>101600</xdr:colOff>
      <xdr:row>97</xdr:row>
      <xdr:rowOff>89728</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61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106255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39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29611</xdr:rowOff>
    </xdr:from>
    <xdr:to>
      <xdr:col>36</xdr:col>
      <xdr:colOff>165100</xdr:colOff>
      <xdr:row>97</xdr:row>
      <xdr:rowOff>131211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66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147738</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43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142735</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457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70934</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57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89412</xdr:rowOff>
    </xdr:from>
    <xdr:ext cx="599010"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23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142735</xdr:rowOff>
    </xdr:from>
    <xdr:to>
      <xdr:col>86</xdr:col>
      <xdr:colOff>25400</xdr:colOff>
      <xdr:row>31</xdr:row>
      <xdr:rowOff>142735</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45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43764</xdr:rowOff>
    </xdr:from>
    <xdr:to>
      <xdr:col>85</xdr:col>
      <xdr:colOff>127000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5481300" y="6730314"/>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159834</xdr:rowOff>
    </xdr:from>
    <xdr:ext cx="469744"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50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136957</xdr:rowOff>
    </xdr:from>
    <xdr:to>
      <xdr:col>85</xdr:col>
      <xdr:colOff>177800</xdr:colOff>
      <xdr:row>39</xdr:row>
      <xdr:rowOff>67107</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6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38392</xdr:rowOff>
    </xdr:from>
    <xdr:to>
      <xdr:col>81</xdr:col>
      <xdr:colOff>50800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724942"/>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144094</xdr:rowOff>
    </xdr:from>
    <xdr:to>
      <xdr:col>81</xdr:col>
      <xdr:colOff>101600</xdr:colOff>
      <xdr:row>39</xdr:row>
      <xdr:rowOff>74244</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90771</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428" y="64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38392</xdr:rowOff>
    </xdr:from>
    <xdr:to>
      <xdr:col>76</xdr:col>
      <xdr:colOff>114300</xdr:colOff>
      <xdr:row>39</xdr:row>
      <xdr:rowOff>43358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3703300" y="6724942"/>
          <a:ext cx="889000" cy="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139382</xdr:rowOff>
    </xdr:from>
    <xdr:to>
      <xdr:col>76</xdr:col>
      <xdr:colOff>165100</xdr:colOff>
      <xdr:row>39</xdr:row>
      <xdr:rowOff>69532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86060</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57428" y="642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43358</xdr:rowOff>
    </xdr:from>
    <xdr:to>
      <xdr:col>71</xdr:col>
      <xdr:colOff>177800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2814300" y="6729908"/>
          <a:ext cx="889000" cy="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146126</xdr:rowOff>
    </xdr:from>
    <xdr:to>
      <xdr:col>72</xdr:col>
      <xdr:colOff>38100</xdr:colOff>
      <xdr:row>39</xdr:row>
      <xdr:rowOff>76276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6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92803</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43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156439</xdr:rowOff>
    </xdr:from>
    <xdr:to>
      <xdr:col>67</xdr:col>
      <xdr:colOff>101600</xdr:colOff>
      <xdr:row>39</xdr:row>
      <xdr:rowOff>86589</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7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103116</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5017" y="64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164414</xdr:rowOff>
    </xdr:from>
    <xdr:to>
      <xdr:col>85</xdr:col>
      <xdr:colOff>177800</xdr:colOff>
      <xdr:row>39</xdr:row>
      <xdr:rowOff>94564</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7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115384</xdr:rowOff>
    </xdr:from>
    <xdr:ext cx="313932"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630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159042</xdr:rowOff>
    </xdr:from>
    <xdr:to>
      <xdr:col>76</xdr:col>
      <xdr:colOff>165100</xdr:colOff>
      <xdr:row>39</xdr:row>
      <xdr:rowOff>89192</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7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80319</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3017" y="6766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164008</xdr:rowOff>
    </xdr:from>
    <xdr:to>
      <xdr:col>72</xdr:col>
      <xdr:colOff>38100</xdr:colOff>
      <xdr:row>39</xdr:row>
      <xdr:rowOff>94158</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7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85285</xdr:rowOff>
    </xdr:from>
    <xdr:ext cx="313932"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46333" y="67718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151097</xdr:rowOff>
    </xdr:from>
    <xdr:to>
      <xdr:col>85</xdr:col>
      <xdr:colOff>126364</xdr:colOff>
      <xdr:row>78</xdr:row>
      <xdr:rowOff>136663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1981147"/>
          <a:ext cx="1269" cy="1528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140490</xdr:rowOff>
    </xdr:from>
    <xdr:ext cx="469744"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51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136663</xdr:rowOff>
    </xdr:from>
    <xdr:to>
      <xdr:col>86</xdr:col>
      <xdr:colOff>25400</xdr:colOff>
      <xdr:row>78</xdr:row>
      <xdr:rowOff>136663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50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97774</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175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151097</xdr:rowOff>
    </xdr:from>
    <xdr:to>
      <xdr:col>86</xdr:col>
      <xdr:colOff>25400</xdr:colOff>
      <xdr:row>69</xdr:row>
      <xdr:rowOff>151097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198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99777</xdr:rowOff>
    </xdr:from>
    <xdr:to>
      <xdr:col>85</xdr:col>
      <xdr:colOff>127000</xdr:colOff>
      <xdr:row>76</xdr:row>
      <xdr:rowOff>118619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5481300" y="13129977"/>
          <a:ext cx="838200" cy="1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54268</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2913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31390</xdr:rowOff>
    </xdr:from>
    <xdr:to>
      <xdr:col>85</xdr:col>
      <xdr:colOff>177800</xdr:colOff>
      <xdr:row>76</xdr:row>
      <xdr:rowOff>132990</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118619</xdr:rowOff>
    </xdr:from>
    <xdr:to>
      <xdr:col>81</xdr:col>
      <xdr:colOff>50800</xdr:colOff>
      <xdr:row>76</xdr:row>
      <xdr:rowOff>151375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4592300" y="13148819"/>
          <a:ext cx="889000" cy="3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52699</xdr:rowOff>
    </xdr:from>
    <xdr:to>
      <xdr:col>81</xdr:col>
      <xdr:colOff>101600</xdr:colOff>
      <xdr:row>76</xdr:row>
      <xdr:rowOff>154299</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170827</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151375</xdr:rowOff>
    </xdr:from>
    <xdr:to>
      <xdr:col>76</xdr:col>
      <xdr:colOff>114300</xdr:colOff>
      <xdr:row>77</xdr:row>
      <xdr:rowOff>6018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3703300" y="13181575"/>
          <a:ext cx="889000" cy="2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45303</xdr:rowOff>
    </xdr:from>
    <xdr:to>
      <xdr:col>76</xdr:col>
      <xdr:colOff>165100</xdr:colOff>
      <xdr:row>76</xdr:row>
      <xdr:rowOff>146903</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163430</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4549</xdr:rowOff>
    </xdr:from>
    <xdr:to>
      <xdr:col>71</xdr:col>
      <xdr:colOff>177800</xdr:colOff>
      <xdr:row>77</xdr:row>
      <xdr:rowOff>6018</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814300" y="13206199"/>
          <a:ext cx="8890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37776</xdr:rowOff>
    </xdr:from>
    <xdr:to>
      <xdr:col>72</xdr:col>
      <xdr:colOff>38100</xdr:colOff>
      <xdr:row>76</xdr:row>
      <xdr:rowOff>139376</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155902</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41286</xdr:rowOff>
    </xdr:from>
    <xdr:to>
      <xdr:col>67</xdr:col>
      <xdr:colOff>101600</xdr:colOff>
      <xdr:row>76</xdr:row>
      <xdr:rowOff>142886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159413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48977</xdr:rowOff>
    </xdr:from>
    <xdr:to>
      <xdr:col>85</xdr:col>
      <xdr:colOff>177800</xdr:colOff>
      <xdr:row>76</xdr:row>
      <xdr:rowOff>150577</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307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27404</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30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67819</xdr:rowOff>
    </xdr:from>
    <xdr:to>
      <xdr:col>81</xdr:col>
      <xdr:colOff>101600</xdr:colOff>
      <xdr:row>76</xdr:row>
      <xdr:rowOff>169419</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309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160546</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19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100575</xdr:rowOff>
    </xdr:from>
    <xdr:to>
      <xdr:col>76</xdr:col>
      <xdr:colOff>165100</xdr:colOff>
      <xdr:row>77</xdr:row>
      <xdr:rowOff>30725</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313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21852</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322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126668</xdr:rowOff>
    </xdr:from>
    <xdr:to>
      <xdr:col>72</xdr:col>
      <xdr:colOff>38100</xdr:colOff>
      <xdr:row>77</xdr:row>
      <xdr:rowOff>56818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315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47945</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324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125199</xdr:rowOff>
    </xdr:from>
    <xdr:to>
      <xdr:col>67</xdr:col>
      <xdr:colOff>101600</xdr:colOff>
      <xdr:row>77</xdr:row>
      <xdr:rowOff>55349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315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46476</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324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109014</xdr:rowOff>
    </xdr:from>
    <xdr:to>
      <xdr:col>85</xdr:col>
      <xdr:colOff>126364</xdr:colOff>
      <xdr:row>99</xdr:row>
      <xdr:rowOff>43642</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710964"/>
          <a:ext cx="1269" cy="1306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47469</xdr:rowOff>
    </xdr:from>
    <xdr:ext cx="378565"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7021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43642</xdr:rowOff>
    </xdr:from>
    <xdr:to>
      <xdr:col>86</xdr:col>
      <xdr:colOff>25400</xdr:colOff>
      <xdr:row>99</xdr:row>
      <xdr:rowOff>43642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701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55691</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48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109014</xdr:rowOff>
    </xdr:from>
    <xdr:to>
      <xdr:col>86</xdr:col>
      <xdr:colOff>25400</xdr:colOff>
      <xdr:row>91</xdr:row>
      <xdr:rowOff>109014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71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10441</xdr:rowOff>
    </xdr:from>
    <xdr:to>
      <xdr:col>85</xdr:col>
      <xdr:colOff>127000</xdr:colOff>
      <xdr:row>97</xdr:row>
      <xdr:rowOff>63333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5481300" y="16641091"/>
          <a:ext cx="838200" cy="5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108650</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739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130223</xdr:rowOff>
    </xdr:from>
    <xdr:to>
      <xdr:col>85</xdr:col>
      <xdr:colOff>177800</xdr:colOff>
      <xdr:row>98</xdr:row>
      <xdr:rowOff>60373</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76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10441</xdr:rowOff>
    </xdr:from>
    <xdr:to>
      <xdr:col>81</xdr:col>
      <xdr:colOff>50800</xdr:colOff>
      <xdr:row>97</xdr:row>
      <xdr:rowOff>89241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641091"/>
          <a:ext cx="889000" cy="78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37373</xdr:rowOff>
    </xdr:from>
    <xdr:to>
      <xdr:col>81</xdr:col>
      <xdr:colOff>101600</xdr:colOff>
      <xdr:row>98</xdr:row>
      <xdr:rowOff>138973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83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130100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93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153690</xdr:rowOff>
    </xdr:from>
    <xdr:to>
      <xdr:col>76</xdr:col>
      <xdr:colOff>114300</xdr:colOff>
      <xdr:row>97</xdr:row>
      <xdr:rowOff>89241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3703300" y="16269990"/>
          <a:ext cx="889000" cy="44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70558</xdr:rowOff>
    </xdr:from>
    <xdr:to>
      <xdr:col>76</xdr:col>
      <xdr:colOff>165100</xdr:colOff>
      <xdr:row>99</xdr:row>
      <xdr:rowOff>708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87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163285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96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153690</xdr:rowOff>
    </xdr:from>
    <xdr:to>
      <xdr:col>71</xdr:col>
      <xdr:colOff>177800</xdr:colOff>
      <xdr:row>97</xdr:row>
      <xdr:rowOff>78023</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2814300" y="16269990"/>
          <a:ext cx="889000" cy="43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9514</xdr:rowOff>
    </xdr:from>
    <xdr:to>
      <xdr:col>72</xdr:col>
      <xdr:colOff>38100</xdr:colOff>
      <xdr:row>98</xdr:row>
      <xdr:rowOff>111114</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8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102241</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90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42106</xdr:rowOff>
    </xdr:from>
    <xdr:to>
      <xdr:col>67</xdr:col>
      <xdr:colOff>101600</xdr:colOff>
      <xdr:row>98</xdr:row>
      <xdr:rowOff>143706</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84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134833</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93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12533</xdr:rowOff>
    </xdr:from>
    <xdr:to>
      <xdr:col>85</xdr:col>
      <xdr:colOff>177800</xdr:colOff>
      <xdr:row>97</xdr:row>
      <xdr:rowOff>114133</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64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35410</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49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131091</xdr:rowOff>
    </xdr:from>
    <xdr:to>
      <xdr:col>81</xdr:col>
      <xdr:colOff>101600</xdr:colOff>
      <xdr:row>97</xdr:row>
      <xdr:rowOff>61241</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59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77768</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36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38441</xdr:rowOff>
    </xdr:from>
    <xdr:to>
      <xdr:col>76</xdr:col>
      <xdr:colOff>165100</xdr:colOff>
      <xdr:row>97</xdr:row>
      <xdr:rowOff>140041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66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156568</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44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102890</xdr:rowOff>
    </xdr:from>
    <xdr:to>
      <xdr:col>72</xdr:col>
      <xdr:colOff>38100</xdr:colOff>
      <xdr:row>95</xdr:row>
      <xdr:rowOff>33040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49567</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599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27223</xdr:rowOff>
    </xdr:from>
    <xdr:to>
      <xdr:col>67</xdr:col>
      <xdr:colOff>101600</xdr:colOff>
      <xdr:row>97</xdr:row>
      <xdr:rowOff>128823</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65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145350</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43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46083</xdr:rowOff>
    </xdr:from>
    <xdr:to>
      <xdr:col>116</xdr:col>
      <xdr:colOff>62864</xdr:colOff>
      <xdr:row>39</xdr:row>
      <xdr:rowOff>98878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189583"/>
          <a:ext cx="1269" cy="159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164210</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496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46083</xdr:rowOff>
    </xdr:from>
    <xdr:to>
      <xdr:col>116</xdr:col>
      <xdr:colOff>152400</xdr:colOff>
      <xdr:row>30</xdr:row>
      <xdr:rowOff>46083</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18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43959</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387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21082</xdr:rowOff>
    </xdr:from>
    <xdr:to>
      <xdr:col>116</xdr:col>
      <xdr:colOff>114300</xdr:colOff>
      <xdr:row>38</xdr:row>
      <xdr:rowOff>122682</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21299</xdr:rowOff>
    </xdr:from>
    <xdr:to>
      <xdr:col>112</xdr:col>
      <xdr:colOff>38100</xdr:colOff>
      <xdr:row>38</xdr:row>
      <xdr:rowOff>122899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139427</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31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1287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34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102289</xdr:rowOff>
    </xdr:from>
    <xdr:to>
      <xdr:col>98</xdr:col>
      <xdr:colOff>38100</xdr:colOff>
      <xdr:row>39</xdr:row>
      <xdr:rowOff>32439</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48966</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39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72796</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816746"/>
          <a:ext cx="1269" cy="134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19473</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5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72796</xdr:rowOff>
    </xdr:from>
    <xdr:to>
      <xdr:col>116</xdr:col>
      <xdr:colOff>152400</xdr:colOff>
      <xdr:row>51</xdr:row>
      <xdr:rowOff>72796</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8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104995</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877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82118</xdr:rowOff>
    </xdr:from>
    <xdr:to>
      <xdr:col>116</xdr:col>
      <xdr:colOff>114300</xdr:colOff>
      <xdr:row>59</xdr:row>
      <xdr:rowOff>12268</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54839</xdr:rowOff>
    </xdr:from>
    <xdr:to>
      <xdr:col>112</xdr:col>
      <xdr:colOff>38100</xdr:colOff>
      <xdr:row>58</xdr:row>
      <xdr:rowOff>156439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1516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62611</xdr:rowOff>
    </xdr:from>
    <xdr:to>
      <xdr:col>107</xdr:col>
      <xdr:colOff>101600</xdr:colOff>
      <xdr:row>58</xdr:row>
      <xdr:rowOff>164211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9288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44374</xdr:rowOff>
    </xdr:from>
    <xdr:to>
      <xdr:col>102</xdr:col>
      <xdr:colOff>114300</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656300" y="1015992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59944</xdr:rowOff>
    </xdr:from>
    <xdr:to>
      <xdr:col>102</xdr:col>
      <xdr:colOff>165100</xdr:colOff>
      <xdr:row>58</xdr:row>
      <xdr:rowOff>161544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6621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60934</xdr:rowOff>
    </xdr:from>
    <xdr:to>
      <xdr:col>98</xdr:col>
      <xdr:colOff>38100</xdr:colOff>
      <xdr:row>58</xdr:row>
      <xdr:rowOff>162534</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7611</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165024</xdr:rowOff>
    </xdr:from>
    <xdr:to>
      <xdr:col>98</xdr:col>
      <xdr:colOff>38100</xdr:colOff>
      <xdr:row>59</xdr:row>
      <xdr:rowOff>95174</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1010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86301</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531650" y="10201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91427</xdr:rowOff>
    </xdr:from>
    <xdr:to>
      <xdr:col>116</xdr:col>
      <xdr:colOff>62864</xdr:colOff>
      <xdr:row>78</xdr:row>
      <xdr:rowOff>164922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092927"/>
          <a:ext cx="1269"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168749</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5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164922</xdr:rowOff>
    </xdr:from>
    <xdr:to>
      <xdr:col>116</xdr:col>
      <xdr:colOff>152400</xdr:colOff>
      <xdr:row>78</xdr:row>
      <xdr:rowOff>164922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53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38104</xdr:rowOff>
    </xdr:from>
    <xdr:ext cx="534377"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8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91427</xdr:rowOff>
    </xdr:from>
    <xdr:to>
      <xdr:col>116</xdr:col>
      <xdr:colOff>152400</xdr:colOff>
      <xdr:row>70</xdr:row>
      <xdr:rowOff>91427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09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149968</xdr:rowOff>
    </xdr:from>
    <xdr:to>
      <xdr:col>116</xdr:col>
      <xdr:colOff>63500</xdr:colOff>
      <xdr:row>77</xdr:row>
      <xdr:rowOff>160502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1323300" y="13351618"/>
          <a:ext cx="838200" cy="1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39197</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3069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16320</xdr:rowOff>
    </xdr:from>
    <xdr:to>
      <xdr:col>116</xdr:col>
      <xdr:colOff>114300</xdr:colOff>
      <xdr:row>77</xdr:row>
      <xdr:rowOff>117920</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155226</xdr:rowOff>
    </xdr:from>
    <xdr:to>
      <xdr:col>111</xdr:col>
      <xdr:colOff>177800</xdr:colOff>
      <xdr:row>77</xdr:row>
      <xdr:rowOff>160502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0434300" y="13356876"/>
          <a:ext cx="889000" cy="5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6795</xdr:rowOff>
    </xdr:from>
    <xdr:to>
      <xdr:col>112</xdr:col>
      <xdr:colOff>38100</xdr:colOff>
      <xdr:row>77</xdr:row>
      <xdr:rowOff>108395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124922</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155226</xdr:rowOff>
    </xdr:from>
    <xdr:to>
      <xdr:col>107</xdr:col>
      <xdr:colOff>50800</xdr:colOff>
      <xdr:row>77</xdr:row>
      <xdr:rowOff>158102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9545300" y="13356876"/>
          <a:ext cx="889000" cy="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146698</xdr:rowOff>
    </xdr:from>
    <xdr:to>
      <xdr:col>107</xdr:col>
      <xdr:colOff>101600</xdr:colOff>
      <xdr:row>77</xdr:row>
      <xdr:rowOff>76848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93375</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29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2102</xdr:rowOff>
    </xdr:from>
    <xdr:to>
      <xdr:col>102</xdr:col>
      <xdr:colOff>114300</xdr:colOff>
      <xdr:row>77</xdr:row>
      <xdr:rowOff>158102</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656300" y="13203752"/>
          <a:ext cx="889000" cy="15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120656</xdr:rowOff>
    </xdr:from>
    <xdr:to>
      <xdr:col>102</xdr:col>
      <xdr:colOff>165100</xdr:colOff>
      <xdr:row>77</xdr:row>
      <xdr:rowOff>50806</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67333</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29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87471</xdr:rowOff>
    </xdr:from>
    <xdr:to>
      <xdr:col>98</xdr:col>
      <xdr:colOff>38100</xdr:colOff>
      <xdr:row>77</xdr:row>
      <xdr:rowOff>17621</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311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34148</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289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99168</xdr:rowOff>
    </xdr:from>
    <xdr:to>
      <xdr:col>116</xdr:col>
      <xdr:colOff>114300</xdr:colOff>
      <xdr:row>78</xdr:row>
      <xdr:rowOff>29318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330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77595</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327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109702</xdr:rowOff>
    </xdr:from>
    <xdr:to>
      <xdr:col>112</xdr:col>
      <xdr:colOff>38100</xdr:colOff>
      <xdr:row>78</xdr:row>
      <xdr:rowOff>39852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331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30979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340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104426</xdr:rowOff>
    </xdr:from>
    <xdr:to>
      <xdr:col>107</xdr:col>
      <xdr:colOff>101600</xdr:colOff>
      <xdr:row>78</xdr:row>
      <xdr:rowOff>34576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330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25703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339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107302</xdr:rowOff>
    </xdr:from>
    <xdr:to>
      <xdr:col>102</xdr:col>
      <xdr:colOff>165100</xdr:colOff>
      <xdr:row>78</xdr:row>
      <xdr:rowOff>37452</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330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28579</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340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122752</xdr:rowOff>
    </xdr:from>
    <xdr:to>
      <xdr:col>98</xdr:col>
      <xdr:colOff>38100</xdr:colOff>
      <xdr:row>77</xdr:row>
      <xdr:rowOff>52902</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31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44029</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324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598,592</a:t>
          </a:r>
          <a:r>
            <a:rPr kumimoji="1" lang="ja-JP" altLang="ja-JP" sz="1100">
              <a:solidFill>
                <a:schemeClr val="dk1"/>
              </a:solidFill>
              <a:effectLst/>
              <a:latin typeface="+mn-lt"/>
              <a:ea typeface="+mn-ea"/>
              <a:cs typeface="+mn-cs"/>
            </a:rPr>
            <a:t>円となっている。主な構成項目である人件費は、住民一人当たり</a:t>
          </a:r>
          <a:r>
            <a:rPr kumimoji="1" lang="en-US" altLang="ja-JP" sz="1100">
              <a:solidFill>
                <a:schemeClr val="dk1"/>
              </a:solidFill>
              <a:effectLst/>
              <a:latin typeface="+mn-lt"/>
              <a:ea typeface="+mn-ea"/>
              <a:cs typeface="+mn-cs"/>
            </a:rPr>
            <a:t>92,257</a:t>
          </a:r>
          <a:r>
            <a:rPr kumimoji="1" lang="ja-JP" altLang="ja-JP" sz="1100">
              <a:solidFill>
                <a:schemeClr val="dk1"/>
              </a:solidFill>
              <a:effectLst/>
              <a:latin typeface="+mn-lt"/>
              <a:ea typeface="+mn-ea"/>
              <a:cs typeface="+mn-cs"/>
            </a:rPr>
            <a:t>円となっており、類似団体と比較して一人当たりコストが高い状況となっている。これは、町面積の約</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を占める米軍基地から派生する騒音被害、軍人軍属による事件、事故等への対応、米軍基地返還跡地利用推進等の行政需要への対応のため、専任の人員配置が必要となっていること、及び保育所の運営を直接行っていることが主な要因である。</a:t>
          </a:r>
          <a:endParaRPr lang="ja-JP" altLang="ja-JP" sz="1400">
            <a:effectLst/>
          </a:endParaRPr>
        </a:p>
        <a:p>
          <a:r>
            <a:rPr lang="ja-JP" altLang="ja-JP" sz="1100">
              <a:solidFill>
                <a:schemeClr val="dk1"/>
              </a:solidFill>
              <a:effectLst/>
              <a:latin typeface="+mn-lt"/>
              <a:ea typeface="+mn-ea"/>
              <a:cs typeface="+mn-cs"/>
            </a:rPr>
            <a:t>補助費等は、</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104,618</a:t>
          </a:r>
          <a:r>
            <a:rPr kumimoji="1" lang="ja-JP" altLang="ja-JP" sz="1100">
              <a:solidFill>
                <a:schemeClr val="dk1"/>
              </a:solidFill>
              <a:effectLst/>
              <a:latin typeface="+mn-lt"/>
              <a:ea typeface="+mn-ea"/>
              <a:cs typeface="+mn-cs"/>
            </a:rPr>
            <a:t>円となっており、類似類似団体と比較して一人当たりコストが高い状況となっている。これは、一部事務組合に対する負担金の支出が主な要因である。</a:t>
          </a:r>
          <a:endParaRPr lang="ja-JP" altLang="ja-JP" sz="1400">
            <a:effectLst/>
          </a:endParaRPr>
        </a:p>
        <a:p>
          <a:r>
            <a:rPr kumimoji="1" lang="ja-JP" altLang="ja-JP" sz="1100">
              <a:solidFill>
                <a:schemeClr val="dk1"/>
              </a:solidFill>
              <a:effectLst/>
              <a:latin typeface="+mn-lt"/>
              <a:ea typeface="+mn-ea"/>
              <a:cs typeface="+mn-cs"/>
            </a:rPr>
            <a:t>物件費は、住民一人当たり</a:t>
          </a:r>
          <a:r>
            <a:rPr kumimoji="1" lang="en-US" altLang="ja-JP" sz="1100">
              <a:solidFill>
                <a:schemeClr val="dk1"/>
              </a:solidFill>
              <a:effectLst/>
              <a:latin typeface="+mn-lt"/>
              <a:ea typeface="+mn-ea"/>
              <a:cs typeface="+mn-cs"/>
            </a:rPr>
            <a:t>95,105</a:t>
          </a:r>
          <a:r>
            <a:rPr kumimoji="1" lang="ja-JP" altLang="ja-JP" sz="1100">
              <a:solidFill>
                <a:schemeClr val="dk1"/>
              </a:solidFill>
              <a:effectLst/>
              <a:latin typeface="+mn-lt"/>
              <a:ea typeface="+mn-ea"/>
              <a:cs typeface="+mn-cs"/>
            </a:rPr>
            <a:t>円となっており、類似団体と比較して一人当たりコストが高い状況となっている。これは、公共施設の維持管理に係る経費の増加が主な要因である。</a:t>
          </a:r>
          <a:endParaRPr lang="ja-JP" altLang="ja-JP" sz="1400">
            <a:effectLst/>
          </a:endParaRPr>
        </a:p>
        <a:p>
          <a:r>
            <a:rPr kumimoji="1" lang="ja-JP" altLang="ja-JP" sz="1100">
              <a:solidFill>
                <a:schemeClr val="dk1"/>
              </a:solidFill>
              <a:effectLst/>
              <a:latin typeface="+mn-lt"/>
              <a:ea typeface="+mn-ea"/>
              <a:cs typeface="+mn-cs"/>
            </a:rPr>
            <a:t>普通建設事業費は、住民一人当たり</a:t>
          </a:r>
          <a:r>
            <a:rPr kumimoji="1" lang="en-US" altLang="ja-JP" sz="1100">
              <a:solidFill>
                <a:schemeClr val="dk1"/>
              </a:solidFill>
              <a:effectLst/>
              <a:latin typeface="+mn-lt"/>
              <a:ea typeface="+mn-ea"/>
              <a:cs typeface="+mn-cs"/>
            </a:rPr>
            <a:t>87,812</a:t>
          </a:r>
          <a:r>
            <a:rPr kumimoji="1" lang="ja-JP" altLang="ja-JP" sz="1100">
              <a:solidFill>
                <a:schemeClr val="dk1"/>
              </a:solidFill>
              <a:effectLst/>
              <a:latin typeface="+mn-lt"/>
              <a:ea typeface="+mn-ea"/>
              <a:cs typeface="+mn-cs"/>
            </a:rPr>
            <a:t>円となっており、類似団体と比較して一人当たりコストが高い状況となっている。これは、新たな公共施設の整備及び老朽化した施設の建て替え等が主な要因である。</a:t>
          </a:r>
          <a:endParaRPr lang="ja-JP" altLang="ja-JP" sz="1400">
            <a:effectLst/>
          </a:endParaRPr>
        </a:p>
        <a:p>
          <a:r>
            <a:rPr kumimoji="1" lang="ja-JP" altLang="ja-JP" sz="1100">
              <a:solidFill>
                <a:schemeClr val="dk1"/>
              </a:solidFill>
              <a:effectLst/>
              <a:latin typeface="+mn-lt"/>
              <a:ea typeface="+mn-ea"/>
              <a:cs typeface="+mn-cs"/>
            </a:rPr>
            <a:t>積立金は、住民一人当たり</a:t>
          </a:r>
          <a:r>
            <a:rPr kumimoji="1" lang="en-US" altLang="ja-JP" sz="1100">
              <a:solidFill>
                <a:schemeClr val="dk1"/>
              </a:solidFill>
              <a:effectLst/>
              <a:latin typeface="+mn-lt"/>
              <a:ea typeface="+mn-ea"/>
              <a:cs typeface="+mn-cs"/>
            </a:rPr>
            <a:t>42,522</a:t>
          </a:r>
          <a:r>
            <a:rPr kumimoji="1" lang="ja-JP" altLang="ja-JP" sz="1100">
              <a:solidFill>
                <a:schemeClr val="dk1"/>
              </a:solidFill>
              <a:effectLst/>
              <a:latin typeface="+mn-lt"/>
              <a:ea typeface="+mn-ea"/>
              <a:cs typeface="+mn-cs"/>
            </a:rPr>
            <a:t>円となっており、類似団体と比較して一人当たりコストが高い状況となっている。これは、後年度予定している各種事業の財源を基金に積立てていることが主な要因である。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29,016
28,227
13.91
18,696,580
17,368,765
986,613
8,057,777
6,199,625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107696</xdr:rowOff>
    </xdr:from>
    <xdr:to>
      <xdr:col>24</xdr:col>
      <xdr:colOff>62865</xdr:colOff>
      <xdr:row>38</xdr:row>
      <xdr:rowOff>26162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1196"/>
          <a:ext cx="1270"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29989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26162</xdr:rowOff>
    </xdr:from>
    <xdr:to>
      <xdr:col>24</xdr:col>
      <xdr:colOff>152400</xdr:colOff>
      <xdr:row>38</xdr:row>
      <xdr:rowOff>26162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54373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107696</xdr:rowOff>
    </xdr:from>
    <xdr:to>
      <xdr:col>24</xdr:col>
      <xdr:colOff>152400</xdr:colOff>
      <xdr:row>30</xdr:row>
      <xdr:rowOff>107696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26543</xdr:rowOff>
    </xdr:from>
    <xdr:to>
      <xdr:col>24</xdr:col>
      <xdr:colOff>63500</xdr:colOff>
      <xdr:row>32</xdr:row>
      <xdr:rowOff>55880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512943"/>
          <a:ext cx="8382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9034</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09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30607</xdr:rowOff>
    </xdr:from>
    <xdr:to>
      <xdr:col>24</xdr:col>
      <xdr:colOff>114300</xdr:colOff>
      <xdr:row>35</xdr:row>
      <xdr:rowOff>132207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162560</xdr:rowOff>
    </xdr:from>
    <xdr:to>
      <xdr:col>19</xdr:col>
      <xdr:colOff>177800</xdr:colOff>
      <xdr:row>32</xdr:row>
      <xdr:rowOff>26543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477510"/>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30988</xdr:rowOff>
    </xdr:from>
    <xdr:to>
      <xdr:col>20</xdr:col>
      <xdr:colOff>38100</xdr:colOff>
      <xdr:row>35</xdr:row>
      <xdr:rowOff>132588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123715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162560</xdr:rowOff>
    </xdr:from>
    <xdr:to>
      <xdr:col>15</xdr:col>
      <xdr:colOff>50800</xdr:colOff>
      <xdr:row>32</xdr:row>
      <xdr:rowOff>71501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477510"/>
          <a:ext cx="889000" cy="8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161290</xdr:rowOff>
    </xdr:from>
    <xdr:to>
      <xdr:col>15</xdr:col>
      <xdr:colOff>101600</xdr:colOff>
      <xdr:row>35</xdr:row>
      <xdr:rowOff>91440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82567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162560</xdr:rowOff>
    </xdr:from>
    <xdr:to>
      <xdr:col>10</xdr:col>
      <xdr:colOff>114300</xdr:colOff>
      <xdr:row>32</xdr:row>
      <xdr:rowOff>71501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477510"/>
          <a:ext cx="889000" cy="8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86377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155956</xdr:rowOff>
    </xdr:from>
    <xdr:to>
      <xdr:col>6</xdr:col>
      <xdr:colOff>38100</xdr:colOff>
      <xdr:row>35</xdr:row>
      <xdr:rowOff>86106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77233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5080</xdr:rowOff>
    </xdr:from>
    <xdr:to>
      <xdr:col>24</xdr:col>
      <xdr:colOff>114300</xdr:colOff>
      <xdr:row>32</xdr:row>
      <xdr:rowOff>106680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4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27957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3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147193</xdr:rowOff>
    </xdr:from>
    <xdr:to>
      <xdr:col>20</xdr:col>
      <xdr:colOff>38100</xdr:colOff>
      <xdr:row>32</xdr:row>
      <xdr:rowOff>77343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46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93870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23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111760</xdr:rowOff>
    </xdr:from>
    <xdr:to>
      <xdr:col>15</xdr:col>
      <xdr:colOff>101600</xdr:colOff>
      <xdr:row>32</xdr:row>
      <xdr:rowOff>41910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42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58437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20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20701</xdr:rowOff>
    </xdr:from>
    <xdr:to>
      <xdr:col>10</xdr:col>
      <xdr:colOff>165100</xdr:colOff>
      <xdr:row>32</xdr:row>
      <xdr:rowOff>122301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50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138828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282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111760</xdr:rowOff>
    </xdr:from>
    <xdr:to>
      <xdr:col>6</xdr:col>
      <xdr:colOff>38100</xdr:colOff>
      <xdr:row>32</xdr:row>
      <xdr:rowOff>41910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42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58437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20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18378</xdr:rowOff>
    </xdr:from>
    <xdr:to>
      <xdr:col>24</xdr:col>
      <xdr:colOff>62865</xdr:colOff>
      <xdr:row>58</xdr:row>
      <xdr:rowOff>95276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62328"/>
          <a:ext cx="1270" cy="127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99103</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4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95276</xdr:rowOff>
    </xdr:from>
    <xdr:to>
      <xdr:col>24</xdr:col>
      <xdr:colOff>152400</xdr:colOff>
      <xdr:row>58</xdr:row>
      <xdr:rowOff>95276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3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136505</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3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366,843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18378</xdr:rowOff>
    </xdr:from>
    <xdr:to>
      <xdr:col>24</xdr:col>
      <xdr:colOff>152400</xdr:colOff>
      <xdr:row>51</xdr:row>
      <xdr:rowOff>18378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6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96575</xdr:rowOff>
    </xdr:from>
    <xdr:to>
      <xdr:col>24</xdr:col>
      <xdr:colOff>63500</xdr:colOff>
      <xdr:row>56</xdr:row>
      <xdr:rowOff>127093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354875"/>
          <a:ext cx="838200" cy="37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39319</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11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60892</xdr:rowOff>
    </xdr:from>
    <xdr:to>
      <xdr:col>24</xdr:col>
      <xdr:colOff>114300</xdr:colOff>
      <xdr:row>57</xdr:row>
      <xdr:rowOff>162492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96575</xdr:rowOff>
    </xdr:from>
    <xdr:to>
      <xdr:col>19</xdr:col>
      <xdr:colOff>177800</xdr:colOff>
      <xdr:row>56</xdr:row>
      <xdr:rowOff>114150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354875"/>
          <a:ext cx="889000" cy="36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67636</xdr:rowOff>
    </xdr:from>
    <xdr:to>
      <xdr:col>20</xdr:col>
      <xdr:colOff>38100</xdr:colOff>
      <xdr:row>55</xdr:row>
      <xdr:rowOff>169236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160363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59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114150</xdr:rowOff>
    </xdr:from>
    <xdr:to>
      <xdr:col>15</xdr:col>
      <xdr:colOff>50800</xdr:colOff>
      <xdr:row>56</xdr:row>
      <xdr:rowOff>128422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715350"/>
          <a:ext cx="889000" cy="1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130509</xdr:rowOff>
    </xdr:from>
    <xdr:to>
      <xdr:col>15</xdr:col>
      <xdr:colOff>101600</xdr:colOff>
      <xdr:row>58</xdr:row>
      <xdr:rowOff>60659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51786</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99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128422</xdr:rowOff>
    </xdr:from>
    <xdr:to>
      <xdr:col>10</xdr:col>
      <xdr:colOff>114300</xdr:colOff>
      <xdr:row>56</xdr:row>
      <xdr:rowOff>147107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729622"/>
          <a:ext cx="889000" cy="18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88176</xdr:rowOff>
    </xdr:from>
    <xdr:to>
      <xdr:col>10</xdr:col>
      <xdr:colOff>165100</xdr:colOff>
      <xdr:row>58</xdr:row>
      <xdr:rowOff>18326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9453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95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118774</xdr:rowOff>
    </xdr:from>
    <xdr:to>
      <xdr:col>6</xdr:col>
      <xdr:colOff>38100</xdr:colOff>
      <xdr:row>58</xdr:row>
      <xdr:rowOff>48924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40051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98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76293</xdr:rowOff>
    </xdr:from>
    <xdr:to>
      <xdr:col>24</xdr:col>
      <xdr:colOff>114300</xdr:colOff>
      <xdr:row>57</xdr:row>
      <xdr:rowOff>6443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67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99170</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528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45775</xdr:rowOff>
    </xdr:from>
    <xdr:to>
      <xdr:col>20</xdr:col>
      <xdr:colOff>38100</xdr:colOff>
      <xdr:row>54</xdr:row>
      <xdr:rowOff>147375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30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163902</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079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63350</xdr:rowOff>
    </xdr:from>
    <xdr:to>
      <xdr:col>15</xdr:col>
      <xdr:colOff>101600</xdr:colOff>
      <xdr:row>56</xdr:row>
      <xdr:rowOff>164950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66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10027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439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77622</xdr:rowOff>
    </xdr:from>
    <xdr:to>
      <xdr:col>10</xdr:col>
      <xdr:colOff>165100</xdr:colOff>
      <xdr:row>57</xdr:row>
      <xdr:rowOff>7772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67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24299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454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96307</xdr:rowOff>
    </xdr:from>
    <xdr:to>
      <xdr:col>6</xdr:col>
      <xdr:colOff>38100</xdr:colOff>
      <xdr:row>57</xdr:row>
      <xdr:rowOff>26457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69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42984</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472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111163</xdr:rowOff>
    </xdr:from>
    <xdr:to>
      <xdr:col>24</xdr:col>
      <xdr:colOff>62865</xdr:colOff>
      <xdr:row>78</xdr:row>
      <xdr:rowOff>58677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284113"/>
          <a:ext cx="1270" cy="1147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62504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3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58677</xdr:rowOff>
    </xdr:from>
    <xdr:to>
      <xdr:col>24</xdr:col>
      <xdr:colOff>152400</xdr:colOff>
      <xdr:row>78</xdr:row>
      <xdr:rowOff>58677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05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271,245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111163</xdr:rowOff>
    </xdr:from>
    <xdr:to>
      <xdr:col>24</xdr:col>
      <xdr:colOff>152400</xdr:colOff>
      <xdr:row>71</xdr:row>
      <xdr:rowOff>111163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28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163680</xdr:rowOff>
    </xdr:from>
    <xdr:to>
      <xdr:col>24</xdr:col>
      <xdr:colOff>63500</xdr:colOff>
      <xdr:row>75</xdr:row>
      <xdr:rowOff>141019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679530"/>
          <a:ext cx="838200" cy="32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5323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35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26896</xdr:rowOff>
    </xdr:from>
    <xdr:to>
      <xdr:col>24</xdr:col>
      <xdr:colOff>114300</xdr:colOff>
      <xdr:row>76</xdr:row>
      <xdr:rowOff>128496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141019</xdr:rowOff>
    </xdr:from>
    <xdr:to>
      <xdr:col>19</xdr:col>
      <xdr:colOff>177800</xdr:colOff>
      <xdr:row>76</xdr:row>
      <xdr:rowOff>23037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999769"/>
          <a:ext cx="889000" cy="5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66193</xdr:rowOff>
    </xdr:from>
    <xdr:to>
      <xdr:col>20</xdr:col>
      <xdr:colOff>38100</xdr:colOff>
      <xdr:row>77</xdr:row>
      <xdr:rowOff>167793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158920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36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23037</xdr:rowOff>
    </xdr:from>
    <xdr:to>
      <xdr:col>15</xdr:col>
      <xdr:colOff>50800</xdr:colOff>
      <xdr:row>76</xdr:row>
      <xdr:rowOff>110035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053237"/>
          <a:ext cx="889000" cy="8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110548</xdr:rowOff>
    </xdr:from>
    <xdr:to>
      <xdr:col>15</xdr:col>
      <xdr:colOff>101600</xdr:colOff>
      <xdr:row>78</xdr:row>
      <xdr:rowOff>40698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31825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404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64880</xdr:rowOff>
    </xdr:from>
    <xdr:to>
      <xdr:col>10</xdr:col>
      <xdr:colOff>114300</xdr:colOff>
      <xdr:row>76</xdr:row>
      <xdr:rowOff>110035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095080"/>
          <a:ext cx="889000" cy="4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155301</xdr:rowOff>
    </xdr:from>
    <xdr:to>
      <xdr:col>10</xdr:col>
      <xdr:colOff>165100</xdr:colOff>
      <xdr:row>78</xdr:row>
      <xdr:rowOff>85451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76578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44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149670</xdr:rowOff>
    </xdr:from>
    <xdr:to>
      <xdr:col>6</xdr:col>
      <xdr:colOff>38100</xdr:colOff>
      <xdr:row>78</xdr:row>
      <xdr:rowOff>79820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70947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4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112880</xdr:rowOff>
    </xdr:from>
    <xdr:to>
      <xdr:col>24</xdr:col>
      <xdr:colOff>114300</xdr:colOff>
      <xdr:row>74</xdr:row>
      <xdr:rowOff>43030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62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135757</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48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90219</xdr:rowOff>
    </xdr:from>
    <xdr:to>
      <xdr:col>20</xdr:col>
      <xdr:colOff>38100</xdr:colOff>
      <xdr:row>76</xdr:row>
      <xdr:rowOff>20368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4896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36896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724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143688</xdr:rowOff>
    </xdr:from>
    <xdr:to>
      <xdr:col>15</xdr:col>
      <xdr:colOff>101600</xdr:colOff>
      <xdr:row>76</xdr:row>
      <xdr:rowOff>73837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024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90365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77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59235</xdr:rowOff>
    </xdr:from>
    <xdr:to>
      <xdr:col>10</xdr:col>
      <xdr:colOff>165100</xdr:colOff>
      <xdr:row>76</xdr:row>
      <xdr:rowOff>160835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8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5912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86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14080</xdr:rowOff>
    </xdr:from>
    <xdr:to>
      <xdr:col>6</xdr:col>
      <xdr:colOff>38100</xdr:colOff>
      <xdr:row>76</xdr:row>
      <xdr:rowOff>115680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4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132206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819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136418</xdr:rowOff>
    </xdr:from>
    <xdr:to>
      <xdr:col>24</xdr:col>
      <xdr:colOff>62865</xdr:colOff>
      <xdr:row>98</xdr:row>
      <xdr:rowOff>144239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66918"/>
          <a:ext cx="1270" cy="1379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148066</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144239</xdr:rowOff>
    </xdr:from>
    <xdr:to>
      <xdr:col>24</xdr:col>
      <xdr:colOff>152400</xdr:colOff>
      <xdr:row>98</xdr:row>
      <xdr:rowOff>144239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83095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136418</xdr:rowOff>
    </xdr:from>
    <xdr:to>
      <xdr:col>24</xdr:col>
      <xdr:colOff>152400</xdr:colOff>
      <xdr:row>90</xdr:row>
      <xdr:rowOff>136418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79415</xdr:rowOff>
    </xdr:from>
    <xdr:to>
      <xdr:col>24</xdr:col>
      <xdr:colOff>63500</xdr:colOff>
      <xdr:row>98</xdr:row>
      <xdr:rowOff>18852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710065"/>
          <a:ext cx="838200" cy="1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48733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07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25856</xdr:rowOff>
    </xdr:from>
    <xdr:to>
      <xdr:col>24</xdr:col>
      <xdr:colOff>114300</xdr:colOff>
      <xdr:row>97</xdr:row>
      <xdr:rowOff>127456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18852</xdr:rowOff>
    </xdr:from>
    <xdr:to>
      <xdr:col>19</xdr:col>
      <xdr:colOff>177800</xdr:colOff>
      <xdr:row>98</xdr:row>
      <xdr:rowOff>85979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820952"/>
          <a:ext cx="889000" cy="6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156206</xdr:rowOff>
    </xdr:from>
    <xdr:to>
      <xdr:col>20</xdr:col>
      <xdr:colOff>38100</xdr:colOff>
      <xdr:row>98</xdr:row>
      <xdr:rowOff>86356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77483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87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85979</xdr:rowOff>
    </xdr:from>
    <xdr:to>
      <xdr:col>15</xdr:col>
      <xdr:colOff>50800</xdr:colOff>
      <xdr:row>98</xdr:row>
      <xdr:rowOff>101769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888079"/>
          <a:ext cx="889000" cy="1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24354</xdr:rowOff>
    </xdr:from>
    <xdr:to>
      <xdr:col>15</xdr:col>
      <xdr:colOff>101600</xdr:colOff>
      <xdr:row>98</xdr:row>
      <xdr:rowOff>125954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142481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101769</xdr:rowOff>
    </xdr:from>
    <xdr:to>
      <xdr:col>10</xdr:col>
      <xdr:colOff>114300</xdr:colOff>
      <xdr:row>98</xdr:row>
      <xdr:rowOff>123078</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903869"/>
          <a:ext cx="889000" cy="2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36339</xdr:rowOff>
    </xdr:from>
    <xdr:to>
      <xdr:col>10</xdr:col>
      <xdr:colOff>165100</xdr:colOff>
      <xdr:row>98</xdr:row>
      <xdr:rowOff>137939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154466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169139</xdr:rowOff>
    </xdr:from>
    <xdr:to>
      <xdr:col>6</xdr:col>
      <xdr:colOff>38100</xdr:colOff>
      <xdr:row>98</xdr:row>
      <xdr:rowOff>99289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115816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28615</xdr:rowOff>
    </xdr:from>
    <xdr:to>
      <xdr:col>24</xdr:col>
      <xdr:colOff>114300</xdr:colOff>
      <xdr:row>97</xdr:row>
      <xdr:rowOff>130215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65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7042</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63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139502</xdr:rowOff>
    </xdr:from>
    <xdr:to>
      <xdr:col>20</xdr:col>
      <xdr:colOff>38100</xdr:colOff>
      <xdr:row>98</xdr:row>
      <xdr:rowOff>69652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7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86179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54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35179</xdr:rowOff>
    </xdr:from>
    <xdr:to>
      <xdr:col>15</xdr:col>
      <xdr:colOff>101600</xdr:colOff>
      <xdr:row>98</xdr:row>
      <xdr:rowOff>136779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3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127906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3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50969</xdr:rowOff>
    </xdr:from>
    <xdr:to>
      <xdr:col>10</xdr:col>
      <xdr:colOff>165100</xdr:colOff>
      <xdr:row>98</xdr:row>
      <xdr:rowOff>152569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5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143696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4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72278</xdr:rowOff>
    </xdr:from>
    <xdr:to>
      <xdr:col>6</xdr:col>
      <xdr:colOff>38100</xdr:colOff>
      <xdr:row>99</xdr:row>
      <xdr:rowOff>2428</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7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165005</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6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25073</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40023"/>
          <a:ext cx="1270" cy="144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143200</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1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25073</xdr:rowOff>
    </xdr:from>
    <xdr:to>
      <xdr:col>55</xdr:col>
      <xdr:colOff>88900</xdr:colOff>
      <xdr:row>31</xdr:row>
      <xdr:rowOff>25073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4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28012</xdr:rowOff>
    </xdr:from>
    <xdr:to>
      <xdr:col>55</xdr:col>
      <xdr:colOff>0</xdr:colOff>
      <xdr:row>38</xdr:row>
      <xdr:rowOff>33565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543112"/>
          <a:ext cx="838200" cy="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69613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584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91186</xdr:rowOff>
    </xdr:from>
    <xdr:to>
      <xdr:col>55</xdr:col>
      <xdr:colOff>50800</xdr:colOff>
      <xdr:row>39</xdr:row>
      <xdr:rowOff>21336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254</xdr:rowOff>
    </xdr:from>
    <xdr:to>
      <xdr:col>50</xdr:col>
      <xdr:colOff>114300</xdr:colOff>
      <xdr:row>38</xdr:row>
      <xdr:rowOff>28012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515354"/>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88574</xdr:rowOff>
    </xdr:from>
    <xdr:to>
      <xdr:col>50</xdr:col>
      <xdr:colOff>165100</xdr:colOff>
      <xdr:row>39</xdr:row>
      <xdr:rowOff>18724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9851</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696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148191</xdr:rowOff>
    </xdr:from>
    <xdr:to>
      <xdr:col>45</xdr:col>
      <xdr:colOff>177800</xdr:colOff>
      <xdr:row>38</xdr:row>
      <xdr:rowOff>254</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491841"/>
          <a:ext cx="889000" cy="2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75837</xdr:rowOff>
    </xdr:from>
    <xdr:to>
      <xdr:col>46</xdr:col>
      <xdr:colOff>38100</xdr:colOff>
      <xdr:row>39</xdr:row>
      <xdr:rowOff>5987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168564</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683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148191</xdr:rowOff>
    </xdr:from>
    <xdr:to>
      <xdr:col>41</xdr:col>
      <xdr:colOff>50800</xdr:colOff>
      <xdr:row>38</xdr:row>
      <xdr:rowOff>19848</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6491841"/>
          <a:ext cx="889000" cy="4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84001</xdr:rowOff>
    </xdr:from>
    <xdr:to>
      <xdr:col>41</xdr:col>
      <xdr:colOff>101600</xdr:colOff>
      <xdr:row>39</xdr:row>
      <xdr:rowOff>14151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5278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69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64407</xdr:rowOff>
    </xdr:from>
    <xdr:to>
      <xdr:col>36</xdr:col>
      <xdr:colOff>165100</xdr:colOff>
      <xdr:row>38</xdr:row>
      <xdr:rowOff>166007</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157134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672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154214</xdr:rowOff>
    </xdr:from>
    <xdr:to>
      <xdr:col>55</xdr:col>
      <xdr:colOff>50800</xdr:colOff>
      <xdr:row>38</xdr:row>
      <xdr:rowOff>84364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49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5641</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349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148663</xdr:rowOff>
    </xdr:from>
    <xdr:to>
      <xdr:col>50</xdr:col>
      <xdr:colOff>165100</xdr:colOff>
      <xdr:row>38</xdr:row>
      <xdr:rowOff>78812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4923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95340</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267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120904</xdr:rowOff>
    </xdr:from>
    <xdr:to>
      <xdr:col>46</xdr:col>
      <xdr:colOff>38100</xdr:colOff>
      <xdr:row>38</xdr:row>
      <xdr:rowOff>51054</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46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67581</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23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97391</xdr:rowOff>
    </xdr:from>
    <xdr:to>
      <xdr:col>41</xdr:col>
      <xdr:colOff>101600</xdr:colOff>
      <xdr:row>38</xdr:row>
      <xdr:rowOff>27541</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44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44068</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216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140498</xdr:rowOff>
    </xdr:from>
    <xdr:to>
      <xdr:col>36</xdr:col>
      <xdr:colOff>165100</xdr:colOff>
      <xdr:row>38</xdr:row>
      <xdr:rowOff>70648</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48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87175</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259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120351</xdr:rowOff>
    </xdr:from>
    <xdr:to>
      <xdr:col>54</xdr:col>
      <xdr:colOff>189865</xdr:colOff>
      <xdr:row>59</xdr:row>
      <xdr:rowOff>87530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92851"/>
          <a:ext cx="1270" cy="151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91357</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87530</xdr:rowOff>
    </xdr:from>
    <xdr:to>
      <xdr:col>55</xdr:col>
      <xdr:colOff>88900</xdr:colOff>
      <xdr:row>59</xdr:row>
      <xdr:rowOff>87530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67028</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120351</xdr:rowOff>
    </xdr:from>
    <xdr:to>
      <xdr:col>55</xdr:col>
      <xdr:colOff>88900</xdr:colOff>
      <xdr:row>50</xdr:row>
      <xdr:rowOff>120351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92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63936</xdr:rowOff>
    </xdr:from>
    <xdr:to>
      <xdr:col>55</xdr:col>
      <xdr:colOff>0</xdr:colOff>
      <xdr:row>58</xdr:row>
      <xdr:rowOff>76280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10008036"/>
          <a:ext cx="8382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42050</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986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63623</xdr:rowOff>
    </xdr:from>
    <xdr:to>
      <xdr:col>55</xdr:col>
      <xdr:colOff>50800</xdr:colOff>
      <xdr:row>58</xdr:row>
      <xdr:rowOff>165223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11243</xdr:rowOff>
    </xdr:from>
    <xdr:to>
      <xdr:col>50</xdr:col>
      <xdr:colOff>114300</xdr:colOff>
      <xdr:row>58</xdr:row>
      <xdr:rowOff>76280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8750300" y="9955343"/>
          <a:ext cx="889000" cy="6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46234</xdr:rowOff>
    </xdr:from>
    <xdr:to>
      <xdr:col>50</xdr:col>
      <xdr:colOff>165100</xdr:colOff>
      <xdr:row>58</xdr:row>
      <xdr:rowOff>147834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138961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1008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11243</xdr:rowOff>
    </xdr:from>
    <xdr:to>
      <xdr:col>45</xdr:col>
      <xdr:colOff>177800</xdr:colOff>
      <xdr:row>58</xdr:row>
      <xdr:rowOff>43884</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7861300" y="9955343"/>
          <a:ext cx="889000" cy="3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53239</xdr:rowOff>
    </xdr:from>
    <xdr:to>
      <xdr:col>46</xdr:col>
      <xdr:colOff>38100</xdr:colOff>
      <xdr:row>58</xdr:row>
      <xdr:rowOff>154839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145966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1009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40129</xdr:rowOff>
    </xdr:from>
    <xdr:to>
      <xdr:col>41</xdr:col>
      <xdr:colOff>50800</xdr:colOff>
      <xdr:row>58</xdr:row>
      <xdr:rowOff>43884</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a:off x="6972300" y="9812779"/>
          <a:ext cx="889000" cy="17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32534</xdr:rowOff>
    </xdr:from>
    <xdr:to>
      <xdr:col>41</xdr:col>
      <xdr:colOff>101600</xdr:colOff>
      <xdr:row>58</xdr:row>
      <xdr:rowOff>134134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125261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1006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40812</xdr:rowOff>
    </xdr:from>
    <xdr:to>
      <xdr:col>36</xdr:col>
      <xdr:colOff>165100</xdr:colOff>
      <xdr:row>58</xdr:row>
      <xdr:rowOff>142412</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133539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07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13136</xdr:rowOff>
    </xdr:from>
    <xdr:to>
      <xdr:col>55</xdr:col>
      <xdr:colOff>50800</xdr:colOff>
      <xdr:row>58</xdr:row>
      <xdr:rowOff>114736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995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36013</xdr:rowOff>
    </xdr:from>
    <xdr:ext cx="534377"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980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25480</xdr:rowOff>
    </xdr:from>
    <xdr:to>
      <xdr:col>50</xdr:col>
      <xdr:colOff>165100</xdr:colOff>
      <xdr:row>58</xdr:row>
      <xdr:rowOff>127080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996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143607</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372111" y="974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131893</xdr:rowOff>
    </xdr:from>
    <xdr:to>
      <xdr:col>46</xdr:col>
      <xdr:colOff>38100</xdr:colOff>
      <xdr:row>58</xdr:row>
      <xdr:rowOff>62043</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990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78570</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483111" y="967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164534</xdr:rowOff>
    </xdr:from>
    <xdr:to>
      <xdr:col>41</xdr:col>
      <xdr:colOff>101600</xdr:colOff>
      <xdr:row>58</xdr:row>
      <xdr:rowOff>94684</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993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111211</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594111" y="971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160779</xdr:rowOff>
    </xdr:from>
    <xdr:to>
      <xdr:col>36</xdr:col>
      <xdr:colOff>165100</xdr:colOff>
      <xdr:row>57</xdr:row>
      <xdr:rowOff>90929</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976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107456</xdr:rowOff>
    </xdr:from>
    <xdr:ext cx="534377"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05111" y="953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41677</xdr:rowOff>
    </xdr:from>
    <xdr:to>
      <xdr:col>54</xdr:col>
      <xdr:colOff>189865</xdr:colOff>
      <xdr:row>78</xdr:row>
      <xdr:rowOff>84196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043177"/>
          <a:ext cx="1270" cy="1414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88023</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4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84196</xdr:rowOff>
    </xdr:from>
    <xdr:to>
      <xdr:col>55</xdr:col>
      <xdr:colOff>88900</xdr:colOff>
      <xdr:row>78</xdr:row>
      <xdr:rowOff>84196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45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159804</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81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41677</xdr:rowOff>
    </xdr:from>
    <xdr:to>
      <xdr:col>55</xdr:col>
      <xdr:colOff>88900</xdr:colOff>
      <xdr:row>70</xdr:row>
      <xdr:rowOff>41677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04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15022</xdr:rowOff>
    </xdr:from>
    <xdr:to>
      <xdr:col>55</xdr:col>
      <xdr:colOff>0</xdr:colOff>
      <xdr:row>75</xdr:row>
      <xdr:rowOff>96449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2873772"/>
          <a:ext cx="838200" cy="8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6931</xdr:rowOff>
    </xdr:from>
    <xdr:ext cx="469744"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3037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28504</xdr:rowOff>
    </xdr:from>
    <xdr:to>
      <xdr:col>55</xdr:col>
      <xdr:colOff>50800</xdr:colOff>
      <xdr:row>76</xdr:row>
      <xdr:rowOff>130104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05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96449</xdr:rowOff>
    </xdr:from>
    <xdr:to>
      <xdr:col>50</xdr:col>
      <xdr:colOff>114300</xdr:colOff>
      <xdr:row>76</xdr:row>
      <xdr:rowOff>64901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2955199"/>
          <a:ext cx="889000" cy="139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92604</xdr:rowOff>
    </xdr:from>
    <xdr:to>
      <xdr:col>50</xdr:col>
      <xdr:colOff>165100</xdr:colOff>
      <xdr:row>76</xdr:row>
      <xdr:rowOff>22754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29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13881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304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64901</xdr:rowOff>
    </xdr:from>
    <xdr:to>
      <xdr:col>45</xdr:col>
      <xdr:colOff>177800</xdr:colOff>
      <xdr:row>77</xdr:row>
      <xdr:rowOff>16531</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7861300" y="13095101"/>
          <a:ext cx="889000" cy="12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117977</xdr:rowOff>
    </xdr:from>
    <xdr:to>
      <xdr:col>46</xdr:col>
      <xdr:colOff>38100</xdr:colOff>
      <xdr:row>77</xdr:row>
      <xdr:rowOff>48127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148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39254</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15428" y="13240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91236</xdr:rowOff>
    </xdr:from>
    <xdr:to>
      <xdr:col>41</xdr:col>
      <xdr:colOff>50800</xdr:colOff>
      <xdr:row>77</xdr:row>
      <xdr:rowOff>16531</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6972300" y="13121436"/>
          <a:ext cx="889000" cy="9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123189</xdr:rowOff>
    </xdr:from>
    <xdr:to>
      <xdr:col>41</xdr:col>
      <xdr:colOff>101600</xdr:colOff>
      <xdr:row>77</xdr:row>
      <xdr:rowOff>53339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15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69867</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26428" y="1292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152862</xdr:rowOff>
    </xdr:from>
    <xdr:to>
      <xdr:col>36</xdr:col>
      <xdr:colOff>165100</xdr:colOff>
      <xdr:row>77</xdr:row>
      <xdr:rowOff>83012</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18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74139</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37428" y="1327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135672</xdr:rowOff>
    </xdr:from>
    <xdr:to>
      <xdr:col>55</xdr:col>
      <xdr:colOff>50800</xdr:colOff>
      <xdr:row>75</xdr:row>
      <xdr:rowOff>65822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28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158549</xdr:rowOff>
    </xdr:from>
    <xdr:ext cx="534377"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267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45649</xdr:rowOff>
    </xdr:from>
    <xdr:to>
      <xdr:col>50</xdr:col>
      <xdr:colOff>165100</xdr:colOff>
      <xdr:row>75</xdr:row>
      <xdr:rowOff>147250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290439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163776</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372111" y="1267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14101</xdr:rowOff>
    </xdr:from>
    <xdr:to>
      <xdr:col>46</xdr:col>
      <xdr:colOff>38100</xdr:colOff>
      <xdr:row>76</xdr:row>
      <xdr:rowOff>115701</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04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132229</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515428" y="1281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137181</xdr:rowOff>
    </xdr:from>
    <xdr:to>
      <xdr:col>41</xdr:col>
      <xdr:colOff>101600</xdr:colOff>
      <xdr:row>77</xdr:row>
      <xdr:rowOff>67331</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16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58458</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26428" y="13260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40436</xdr:rowOff>
    </xdr:from>
    <xdr:to>
      <xdr:col>36</xdr:col>
      <xdr:colOff>165100</xdr:colOff>
      <xdr:row>76</xdr:row>
      <xdr:rowOff>142036</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07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158564</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428" y="1284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135999</xdr:rowOff>
    </xdr:from>
    <xdr:to>
      <xdr:col>54</xdr:col>
      <xdr:colOff>189865</xdr:colOff>
      <xdr:row>98</xdr:row>
      <xdr:rowOff>97994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566499"/>
          <a:ext cx="1270" cy="133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101821</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9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97994</xdr:rowOff>
    </xdr:from>
    <xdr:to>
      <xdr:col>55</xdr:col>
      <xdr:colOff>88900</xdr:colOff>
      <xdr:row>98</xdr:row>
      <xdr:rowOff>97994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900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82676</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34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135999</xdr:rowOff>
    </xdr:from>
    <xdr:to>
      <xdr:col>55</xdr:col>
      <xdr:colOff>88900</xdr:colOff>
      <xdr:row>90</xdr:row>
      <xdr:rowOff>135999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56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167418</xdr:rowOff>
    </xdr:from>
    <xdr:to>
      <xdr:col>55</xdr:col>
      <xdr:colOff>0</xdr:colOff>
      <xdr:row>94</xdr:row>
      <xdr:rowOff>74478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6112268"/>
          <a:ext cx="838200" cy="78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2861</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462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24434</xdr:rowOff>
    </xdr:from>
    <xdr:to>
      <xdr:col>55</xdr:col>
      <xdr:colOff>50800</xdr:colOff>
      <xdr:row>96</xdr:row>
      <xdr:rowOff>126034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48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74478</xdr:rowOff>
    </xdr:from>
    <xdr:to>
      <xdr:col>50</xdr:col>
      <xdr:colOff>114300</xdr:colOff>
      <xdr:row>95</xdr:row>
      <xdr:rowOff>43574</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8750300" y="16190778"/>
          <a:ext cx="889000" cy="14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32793</xdr:rowOff>
    </xdr:from>
    <xdr:to>
      <xdr:col>50</xdr:col>
      <xdr:colOff>165100</xdr:colOff>
      <xdr:row>96</xdr:row>
      <xdr:rowOff>134393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49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125520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58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115154</xdr:rowOff>
    </xdr:from>
    <xdr:to>
      <xdr:col>45</xdr:col>
      <xdr:colOff>177800</xdr:colOff>
      <xdr:row>95</xdr:row>
      <xdr:rowOff>43574</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7861300" y="15888554"/>
          <a:ext cx="889000" cy="44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45980</xdr:rowOff>
    </xdr:from>
    <xdr:to>
      <xdr:col>46</xdr:col>
      <xdr:colOff>38100</xdr:colOff>
      <xdr:row>96</xdr:row>
      <xdr:rowOff>147580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138707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59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115154</xdr:rowOff>
    </xdr:from>
    <xdr:to>
      <xdr:col>41</xdr:col>
      <xdr:colOff>50800</xdr:colOff>
      <xdr:row>95</xdr:row>
      <xdr:rowOff>117112</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6972300" y="15888554"/>
          <a:ext cx="889000" cy="51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35237</xdr:rowOff>
    </xdr:from>
    <xdr:to>
      <xdr:col>41</xdr:col>
      <xdr:colOff>101600</xdr:colOff>
      <xdr:row>96</xdr:row>
      <xdr:rowOff>136837</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4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127964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58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19120</xdr:rowOff>
    </xdr:from>
    <xdr:to>
      <xdr:col>36</xdr:col>
      <xdr:colOff>165100</xdr:colOff>
      <xdr:row>96</xdr:row>
      <xdr:rowOff>120720</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4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111847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5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116618</xdr:rowOff>
    </xdr:from>
    <xdr:to>
      <xdr:col>55</xdr:col>
      <xdr:colOff>50800</xdr:colOff>
      <xdr:row>94</xdr:row>
      <xdr:rowOff>46768</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06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139495</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591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23678</xdr:rowOff>
    </xdr:from>
    <xdr:to>
      <xdr:col>50</xdr:col>
      <xdr:colOff>165100</xdr:colOff>
      <xdr:row>94</xdr:row>
      <xdr:rowOff>125278</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13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141805</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591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164224</xdr:rowOff>
    </xdr:from>
    <xdr:to>
      <xdr:col>46</xdr:col>
      <xdr:colOff>38100</xdr:colOff>
      <xdr:row>95</xdr:row>
      <xdr:rowOff>94374</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28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110901</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05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64354</xdr:rowOff>
    </xdr:from>
    <xdr:to>
      <xdr:col>41</xdr:col>
      <xdr:colOff>101600</xdr:colOff>
      <xdr:row>92</xdr:row>
      <xdr:rowOff>165954</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583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11031</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561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66312</xdr:rowOff>
    </xdr:from>
    <xdr:to>
      <xdr:col>36</xdr:col>
      <xdr:colOff>165100</xdr:colOff>
      <xdr:row>95</xdr:row>
      <xdr:rowOff>167912</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35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12989</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12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17475</xdr:rowOff>
    </xdr:from>
    <xdr:to>
      <xdr:col>85</xdr:col>
      <xdr:colOff>126364</xdr:colOff>
      <xdr:row>38</xdr:row>
      <xdr:rowOff>36811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332425"/>
          <a:ext cx="1269" cy="1219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40638</xdr:rowOff>
    </xdr:from>
    <xdr:ext cx="469744"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55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36811</xdr:rowOff>
    </xdr:from>
    <xdr:to>
      <xdr:col>86</xdr:col>
      <xdr:colOff>25400</xdr:colOff>
      <xdr:row>38</xdr:row>
      <xdr:rowOff>36811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551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135602</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51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17475</xdr:rowOff>
    </xdr:from>
    <xdr:to>
      <xdr:col>86</xdr:col>
      <xdr:colOff>25400</xdr:colOff>
      <xdr:row>31</xdr:row>
      <xdr:rowOff>17475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3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56185</xdr:rowOff>
    </xdr:from>
    <xdr:to>
      <xdr:col>85</xdr:col>
      <xdr:colOff>127000</xdr:colOff>
      <xdr:row>37</xdr:row>
      <xdr:rowOff>78302</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5481300" y="6399835"/>
          <a:ext cx="838200" cy="2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35386</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20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12509</xdr:rowOff>
    </xdr:from>
    <xdr:to>
      <xdr:col>85</xdr:col>
      <xdr:colOff>177800</xdr:colOff>
      <xdr:row>37</xdr:row>
      <xdr:rowOff>114109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56185</xdr:rowOff>
    </xdr:from>
    <xdr:to>
      <xdr:col>81</xdr:col>
      <xdr:colOff>50800</xdr:colOff>
      <xdr:row>37</xdr:row>
      <xdr:rowOff>87579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4592300" y="6399835"/>
          <a:ext cx="889000" cy="3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167748</xdr:rowOff>
    </xdr:from>
    <xdr:to>
      <xdr:col>81</xdr:col>
      <xdr:colOff>101600</xdr:colOff>
      <xdr:row>37</xdr:row>
      <xdr:rowOff>97898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114425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11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87579</xdr:rowOff>
    </xdr:from>
    <xdr:to>
      <xdr:col>76</xdr:col>
      <xdr:colOff>114300</xdr:colOff>
      <xdr:row>37</xdr:row>
      <xdr:rowOff>95123</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3703300" y="6431229"/>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5118</xdr:rowOff>
    </xdr:from>
    <xdr:to>
      <xdr:col>76</xdr:col>
      <xdr:colOff>165100</xdr:colOff>
      <xdr:row>37</xdr:row>
      <xdr:rowOff>106718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123245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95123</xdr:rowOff>
    </xdr:from>
    <xdr:to>
      <xdr:col>71</xdr:col>
      <xdr:colOff>177800</xdr:colOff>
      <xdr:row>37</xdr:row>
      <xdr:rowOff>97847</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2814300" y="6438773"/>
          <a:ext cx="889000" cy="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16491</xdr:rowOff>
    </xdr:from>
    <xdr:to>
      <xdr:col>72</xdr:col>
      <xdr:colOff>38100</xdr:colOff>
      <xdr:row>37</xdr:row>
      <xdr:rowOff>118091</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134618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31826</xdr:rowOff>
    </xdr:from>
    <xdr:to>
      <xdr:col>67</xdr:col>
      <xdr:colOff>101600</xdr:colOff>
      <xdr:row>37</xdr:row>
      <xdr:rowOff>133426</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149953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27502</xdr:rowOff>
    </xdr:from>
    <xdr:to>
      <xdr:col>85</xdr:col>
      <xdr:colOff>177800</xdr:colOff>
      <xdr:row>37</xdr:row>
      <xdr:rowOff>129102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37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5929</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634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5385</xdr:rowOff>
    </xdr:from>
    <xdr:to>
      <xdr:col>81</xdr:col>
      <xdr:colOff>101600</xdr:colOff>
      <xdr:row>37</xdr:row>
      <xdr:rowOff>106985</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3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98112</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644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36779</xdr:rowOff>
    </xdr:from>
    <xdr:to>
      <xdr:col>76</xdr:col>
      <xdr:colOff>165100</xdr:colOff>
      <xdr:row>37</xdr:row>
      <xdr:rowOff>138379</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38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129506</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647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44323</xdr:rowOff>
    </xdr:from>
    <xdr:to>
      <xdr:col>72</xdr:col>
      <xdr:colOff>38100</xdr:colOff>
      <xdr:row>37</xdr:row>
      <xdr:rowOff>145923</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38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137050</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64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47047</xdr:rowOff>
    </xdr:from>
    <xdr:to>
      <xdr:col>67</xdr:col>
      <xdr:colOff>101600</xdr:colOff>
      <xdr:row>37</xdr:row>
      <xdr:rowOff>148647</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39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139775</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648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3496</xdr:rowOff>
    </xdr:from>
    <xdr:to>
      <xdr:col>85</xdr:col>
      <xdr:colOff>126364</xdr:colOff>
      <xdr:row>58</xdr:row>
      <xdr:rowOff>29501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747446"/>
          <a:ext cx="1269" cy="122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33328</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99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29501</xdr:rowOff>
    </xdr:from>
    <xdr:to>
      <xdr:col>86</xdr:col>
      <xdr:colOff>25400</xdr:colOff>
      <xdr:row>58</xdr:row>
      <xdr:rowOff>29501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97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121623</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52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3496</xdr:rowOff>
    </xdr:from>
    <xdr:to>
      <xdr:col>86</xdr:col>
      <xdr:colOff>25400</xdr:colOff>
      <xdr:row>51</xdr:row>
      <xdr:rowOff>3496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7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138644</xdr:rowOff>
    </xdr:from>
    <xdr:to>
      <xdr:col>85</xdr:col>
      <xdr:colOff>127000</xdr:colOff>
      <xdr:row>56</xdr:row>
      <xdr:rowOff>146581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5481300" y="9739844"/>
          <a:ext cx="838200" cy="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11805</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784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33378</xdr:rowOff>
    </xdr:from>
    <xdr:to>
      <xdr:col>85</xdr:col>
      <xdr:colOff>177800</xdr:colOff>
      <xdr:row>57</xdr:row>
      <xdr:rowOff>134978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8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101442</xdr:rowOff>
    </xdr:from>
    <xdr:to>
      <xdr:col>81</xdr:col>
      <xdr:colOff>50800</xdr:colOff>
      <xdr:row>56</xdr:row>
      <xdr:rowOff>138644</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4592300" y="9702642"/>
          <a:ext cx="889000" cy="3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1282</xdr:rowOff>
    </xdr:from>
    <xdr:to>
      <xdr:col>81</xdr:col>
      <xdr:colOff>101600</xdr:colOff>
      <xdr:row>57</xdr:row>
      <xdr:rowOff>102882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77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94009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86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101442</xdr:rowOff>
    </xdr:from>
    <xdr:to>
      <xdr:col>76</xdr:col>
      <xdr:colOff>114300</xdr:colOff>
      <xdr:row>56</xdr:row>
      <xdr:rowOff>130058</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9702642"/>
          <a:ext cx="889000" cy="2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29304</xdr:rowOff>
    </xdr:from>
    <xdr:to>
      <xdr:col>76</xdr:col>
      <xdr:colOff>165100</xdr:colOff>
      <xdr:row>57</xdr:row>
      <xdr:rowOff>130904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80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122031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8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130058</xdr:rowOff>
    </xdr:from>
    <xdr:to>
      <xdr:col>71</xdr:col>
      <xdr:colOff>177800</xdr:colOff>
      <xdr:row>56</xdr:row>
      <xdr:rowOff>166926</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2814300" y="9731258"/>
          <a:ext cx="889000" cy="3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50189</xdr:rowOff>
    </xdr:from>
    <xdr:to>
      <xdr:col>72</xdr:col>
      <xdr:colOff>38100</xdr:colOff>
      <xdr:row>57</xdr:row>
      <xdr:rowOff>151789</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8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142916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91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40592</xdr:rowOff>
    </xdr:from>
    <xdr:to>
      <xdr:col>67</xdr:col>
      <xdr:colOff>101600</xdr:colOff>
      <xdr:row>57</xdr:row>
      <xdr:rowOff>142192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81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133319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90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95781</xdr:rowOff>
    </xdr:from>
    <xdr:to>
      <xdr:col>85</xdr:col>
      <xdr:colOff>177800</xdr:colOff>
      <xdr:row>57</xdr:row>
      <xdr:rowOff>25931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69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118658</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54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87844</xdr:rowOff>
    </xdr:from>
    <xdr:to>
      <xdr:col>81</xdr:col>
      <xdr:colOff>101600</xdr:colOff>
      <xdr:row>57</xdr:row>
      <xdr:rowOff>17994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68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34521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46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50642</xdr:rowOff>
    </xdr:from>
    <xdr:to>
      <xdr:col>76</xdr:col>
      <xdr:colOff>165100</xdr:colOff>
      <xdr:row>56</xdr:row>
      <xdr:rowOff>152242</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65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168769</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42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79258</xdr:rowOff>
    </xdr:from>
    <xdr:to>
      <xdr:col>72</xdr:col>
      <xdr:colOff>38100</xdr:colOff>
      <xdr:row>57</xdr:row>
      <xdr:rowOff>9408</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68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25935</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45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116126</xdr:rowOff>
    </xdr:from>
    <xdr:to>
      <xdr:col>67</xdr:col>
      <xdr:colOff>101600</xdr:colOff>
      <xdr:row>57</xdr:row>
      <xdr:rowOff>46276</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71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62803</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49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142735</xdr:rowOff>
    </xdr:from>
    <xdr:to>
      <xdr:col>85</xdr:col>
      <xdr:colOff>126364</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315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70870</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61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89412</xdr:rowOff>
    </xdr:from>
    <xdr:ext cx="599010"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209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142735</xdr:rowOff>
    </xdr:from>
    <xdr:to>
      <xdr:col>86</xdr:col>
      <xdr:colOff>25400</xdr:colOff>
      <xdr:row>71</xdr:row>
      <xdr:rowOff>142735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31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43765</xdr:rowOff>
    </xdr:from>
    <xdr:to>
      <xdr:col>85</xdr:col>
      <xdr:colOff>127000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5481300" y="13588315"/>
          <a:ext cx="8382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159771</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361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136894</xdr:rowOff>
    </xdr:from>
    <xdr:to>
      <xdr:col>85</xdr:col>
      <xdr:colOff>177800</xdr:colOff>
      <xdr:row>79</xdr:row>
      <xdr:rowOff>67044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5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38391</xdr:rowOff>
    </xdr:from>
    <xdr:to>
      <xdr:col>81</xdr:col>
      <xdr:colOff>50800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3582941"/>
          <a:ext cx="889000" cy="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144094</xdr:rowOff>
    </xdr:from>
    <xdr:to>
      <xdr:col>81</xdr:col>
      <xdr:colOff>101600</xdr:colOff>
      <xdr:row>79</xdr:row>
      <xdr:rowOff>74244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5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90771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2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38391</xdr:rowOff>
    </xdr:from>
    <xdr:to>
      <xdr:col>76</xdr:col>
      <xdr:colOff>114300</xdr:colOff>
      <xdr:row>79</xdr:row>
      <xdr:rowOff>43357</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3703300" y="13582941"/>
          <a:ext cx="889000" cy="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139382</xdr:rowOff>
    </xdr:from>
    <xdr:to>
      <xdr:col>76</xdr:col>
      <xdr:colOff>165100</xdr:colOff>
      <xdr:row>79</xdr:row>
      <xdr:rowOff>69532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5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86059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28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43357</xdr:rowOff>
    </xdr:from>
    <xdr:to>
      <xdr:col>71</xdr:col>
      <xdr:colOff>177800</xdr:colOff>
      <xdr:row>79</xdr:row>
      <xdr:rowOff>44450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2814300" y="13587907"/>
          <a:ext cx="889000" cy="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146126</xdr:rowOff>
    </xdr:from>
    <xdr:to>
      <xdr:col>72</xdr:col>
      <xdr:colOff>38100</xdr:colOff>
      <xdr:row>79</xdr:row>
      <xdr:rowOff>76276</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51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92803</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29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156426</xdr:rowOff>
    </xdr:from>
    <xdr:to>
      <xdr:col>67</xdr:col>
      <xdr:colOff>101600</xdr:colOff>
      <xdr:row>79</xdr:row>
      <xdr:rowOff>86576</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52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103103</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5017" y="13304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164415</xdr:rowOff>
    </xdr:from>
    <xdr:to>
      <xdr:col>85</xdr:col>
      <xdr:colOff>177800</xdr:colOff>
      <xdr:row>79</xdr:row>
      <xdr:rowOff>94565</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53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115321</xdr:rowOff>
    </xdr:from>
    <xdr:ext cx="313932"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4884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159041</xdr:rowOff>
    </xdr:from>
    <xdr:to>
      <xdr:col>76</xdr:col>
      <xdr:colOff>165100</xdr:colOff>
      <xdr:row>79</xdr:row>
      <xdr:rowOff>89191</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53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80318</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03017" y="13624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164007</xdr:rowOff>
    </xdr:from>
    <xdr:to>
      <xdr:col>72</xdr:col>
      <xdr:colOff>38100</xdr:colOff>
      <xdr:row>79</xdr:row>
      <xdr:rowOff>94157</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53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85284</xdr:rowOff>
    </xdr:from>
    <xdr:ext cx="313932"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46333" y="136298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151098</xdr:rowOff>
    </xdr:from>
    <xdr:to>
      <xdr:col>85</xdr:col>
      <xdr:colOff>126364</xdr:colOff>
      <xdr:row>98</xdr:row>
      <xdr:rowOff>136663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410148"/>
          <a:ext cx="1269" cy="1528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140490</xdr:rowOff>
    </xdr:from>
    <xdr:ext cx="469744"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94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136663</xdr:rowOff>
    </xdr:from>
    <xdr:to>
      <xdr:col>86</xdr:col>
      <xdr:colOff>25400</xdr:colOff>
      <xdr:row>98</xdr:row>
      <xdr:rowOff>136663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97775</xdr:rowOff>
    </xdr:from>
    <xdr:ext cx="599010"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18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151098</xdr:rowOff>
    </xdr:from>
    <xdr:to>
      <xdr:col>86</xdr:col>
      <xdr:colOff>25400</xdr:colOff>
      <xdr:row>89</xdr:row>
      <xdr:rowOff>151098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41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99777</xdr:rowOff>
    </xdr:from>
    <xdr:to>
      <xdr:col>85</xdr:col>
      <xdr:colOff>127000</xdr:colOff>
      <xdr:row>96</xdr:row>
      <xdr:rowOff>118619</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5481300" y="16558977"/>
          <a:ext cx="838200" cy="1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54252</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342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31375</xdr:rowOff>
    </xdr:from>
    <xdr:to>
      <xdr:col>85</xdr:col>
      <xdr:colOff>177800</xdr:colOff>
      <xdr:row>96</xdr:row>
      <xdr:rowOff>132975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118619</xdr:rowOff>
    </xdr:from>
    <xdr:to>
      <xdr:col>81</xdr:col>
      <xdr:colOff>50800</xdr:colOff>
      <xdr:row>96</xdr:row>
      <xdr:rowOff>151375</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4592300" y="16577819"/>
          <a:ext cx="889000" cy="3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52699</xdr:rowOff>
    </xdr:from>
    <xdr:to>
      <xdr:col>81</xdr:col>
      <xdr:colOff>101600</xdr:colOff>
      <xdr:row>96</xdr:row>
      <xdr:rowOff>154299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170826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151375</xdr:rowOff>
    </xdr:from>
    <xdr:to>
      <xdr:col>76</xdr:col>
      <xdr:colOff>114300</xdr:colOff>
      <xdr:row>97</xdr:row>
      <xdr:rowOff>6018</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3703300" y="16610575"/>
          <a:ext cx="889000" cy="2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45287</xdr:rowOff>
    </xdr:from>
    <xdr:to>
      <xdr:col>76</xdr:col>
      <xdr:colOff>165100</xdr:colOff>
      <xdr:row>96</xdr:row>
      <xdr:rowOff>146887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163414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4549</xdr:rowOff>
    </xdr:from>
    <xdr:to>
      <xdr:col>71</xdr:col>
      <xdr:colOff>177800</xdr:colOff>
      <xdr:row>97</xdr:row>
      <xdr:rowOff>6018</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2814300" y="16635199"/>
          <a:ext cx="8890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37759</xdr:rowOff>
    </xdr:from>
    <xdr:to>
      <xdr:col>72</xdr:col>
      <xdr:colOff>38100</xdr:colOff>
      <xdr:row>96</xdr:row>
      <xdr:rowOff>139359</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155886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41286</xdr:rowOff>
    </xdr:from>
    <xdr:to>
      <xdr:col>67</xdr:col>
      <xdr:colOff>101600</xdr:colOff>
      <xdr:row>96</xdr:row>
      <xdr:rowOff>142886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159413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48977</xdr:rowOff>
    </xdr:from>
    <xdr:to>
      <xdr:col>85</xdr:col>
      <xdr:colOff>177800</xdr:colOff>
      <xdr:row>96</xdr:row>
      <xdr:rowOff>150577</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50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27404</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48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67819</xdr:rowOff>
    </xdr:from>
    <xdr:to>
      <xdr:col>81</xdr:col>
      <xdr:colOff>101600</xdr:colOff>
      <xdr:row>96</xdr:row>
      <xdr:rowOff>169419</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52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160546</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661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100575</xdr:rowOff>
    </xdr:from>
    <xdr:to>
      <xdr:col>76</xdr:col>
      <xdr:colOff>165100</xdr:colOff>
      <xdr:row>97</xdr:row>
      <xdr:rowOff>30725</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55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21852</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665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126668</xdr:rowOff>
    </xdr:from>
    <xdr:to>
      <xdr:col>72</xdr:col>
      <xdr:colOff>38100</xdr:colOff>
      <xdr:row>97</xdr:row>
      <xdr:rowOff>56818</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58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47945</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667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125199</xdr:rowOff>
    </xdr:from>
    <xdr:to>
      <xdr:col>67</xdr:col>
      <xdr:colOff>101600</xdr:colOff>
      <xdr:row>97</xdr:row>
      <xdr:rowOff>55349</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658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46476</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667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103886</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247386"/>
          <a:ext cx="1269"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54881</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41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50563</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02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103886</xdr:rowOff>
    </xdr:from>
    <xdr:to>
      <xdr:col>116</xdr:col>
      <xdr:colOff>152400</xdr:colOff>
      <xdr:row>30</xdr:row>
      <xdr:rowOff>103886</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2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108458</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5594858"/>
          <a:ext cx="838200" cy="113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143781</xdr:rowOff>
    </xdr:from>
    <xdr:ext cx="313932"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48743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120904</xdr:rowOff>
    </xdr:from>
    <xdr:to>
      <xdr:col>116</xdr:col>
      <xdr:colOff>114300</xdr:colOff>
      <xdr:row>39</xdr:row>
      <xdr:rowOff>51054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6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108458</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flipV="1">
          <a:off x="20434300" y="5594858"/>
          <a:ext cx="889000" cy="113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136906</xdr:rowOff>
    </xdr:from>
    <xdr:to>
      <xdr:col>112</xdr:col>
      <xdr:colOff>38100</xdr:colOff>
      <xdr:row>39</xdr:row>
      <xdr:rowOff>67056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58183</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66333" y="67447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103378</xdr:rowOff>
    </xdr:from>
    <xdr:to>
      <xdr:col>107</xdr:col>
      <xdr:colOff>101600</xdr:colOff>
      <xdr:row>39</xdr:row>
      <xdr:rowOff>33528</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61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50055</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77333" y="63937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145288</xdr:rowOff>
    </xdr:from>
    <xdr:to>
      <xdr:col>102</xdr:col>
      <xdr:colOff>165100</xdr:colOff>
      <xdr:row>39</xdr:row>
      <xdr:rowOff>75438</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66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91965</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88333" y="6435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125476</xdr:rowOff>
    </xdr:from>
    <xdr:to>
      <xdr:col>98</xdr:col>
      <xdr:colOff>38100</xdr:colOff>
      <xdr:row>39</xdr:row>
      <xdr:rowOff>55626</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64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72153</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99333" y="6415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99331</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614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57658</xdr:rowOff>
    </xdr:from>
    <xdr:to>
      <xdr:col>112</xdr:col>
      <xdr:colOff>38100</xdr:colOff>
      <xdr:row>32</xdr:row>
      <xdr:rowOff>159258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554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31</xdr:row>
      <xdr:rowOff>4335</xdr:rowOff>
    </xdr:from>
    <xdr:ext cx="469744"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088428" y="5319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総務費は、住民一人当たり</a:t>
          </a:r>
          <a:r>
            <a:rPr kumimoji="1" lang="en-US" altLang="ja-JP" sz="1100">
              <a:solidFill>
                <a:schemeClr val="dk1"/>
              </a:solidFill>
              <a:effectLst/>
              <a:latin typeface="+mn-lt"/>
              <a:ea typeface="+mn-ea"/>
              <a:cs typeface="+mn-cs"/>
            </a:rPr>
            <a:t>113,309</a:t>
          </a:r>
          <a:r>
            <a:rPr kumimoji="1" lang="ja-JP" altLang="ja-JP" sz="1100">
              <a:solidFill>
                <a:schemeClr val="dk1"/>
              </a:solidFill>
              <a:effectLst/>
              <a:latin typeface="+mn-lt"/>
              <a:ea typeface="+mn-ea"/>
              <a:cs typeface="+mn-cs"/>
            </a:rPr>
            <a:t>円となっており、類似団体と比較して一人当たりコストが高い状況となっている。前年度比で大きく減少しているのは、令和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年度特別定額給付金の減が主な要因である。</a:t>
          </a:r>
          <a:endParaRPr lang="ja-JP" altLang="ja-JP" sz="1400">
            <a:effectLst/>
          </a:endParaRPr>
        </a:p>
        <a:p>
          <a:r>
            <a:rPr kumimoji="1" lang="ja-JP" altLang="ja-JP" sz="1100">
              <a:solidFill>
                <a:schemeClr val="dk1"/>
              </a:solidFill>
              <a:effectLst/>
              <a:latin typeface="+mn-lt"/>
              <a:ea typeface="+mn-ea"/>
              <a:cs typeface="+mn-cs"/>
            </a:rPr>
            <a:t>　民生費は、住民一人当たり</a:t>
          </a:r>
          <a:r>
            <a:rPr kumimoji="1" lang="en-US" altLang="ja-JP" sz="1100">
              <a:solidFill>
                <a:schemeClr val="dk1"/>
              </a:solidFill>
              <a:effectLst/>
              <a:latin typeface="+mn-lt"/>
              <a:ea typeface="+mn-ea"/>
              <a:cs typeface="+mn-cs"/>
            </a:rPr>
            <a:t>219,353</a:t>
          </a:r>
          <a:r>
            <a:rPr kumimoji="1" lang="ja-JP" altLang="ja-JP" sz="1100">
              <a:solidFill>
                <a:schemeClr val="dk1"/>
              </a:solidFill>
              <a:effectLst/>
              <a:latin typeface="+mn-lt"/>
              <a:ea typeface="+mn-ea"/>
              <a:cs typeface="+mn-cs"/>
            </a:rPr>
            <a:t>円となっており、類似団体と比較して一人当たりコストが高い状況となっている。前年度比で大きく増加しているのは、児童福祉に係る補助費が増加したことが主な要因である。</a:t>
          </a:r>
          <a:endParaRPr lang="ja-JP" altLang="ja-JP" sz="1400">
            <a:effectLst/>
          </a:endParaRPr>
        </a:p>
        <a:p>
          <a:r>
            <a:rPr kumimoji="1" lang="ja-JP" altLang="ja-JP" sz="1100">
              <a:solidFill>
                <a:schemeClr val="dk1"/>
              </a:solidFill>
              <a:effectLst/>
              <a:latin typeface="+mn-lt"/>
              <a:ea typeface="+mn-ea"/>
              <a:cs typeface="+mn-cs"/>
            </a:rPr>
            <a:t>　土木費は、住民一人当たり</a:t>
          </a:r>
          <a:r>
            <a:rPr kumimoji="1" lang="en-US" altLang="ja-JP" sz="1100">
              <a:solidFill>
                <a:schemeClr val="dk1"/>
              </a:solidFill>
              <a:effectLst/>
              <a:latin typeface="+mn-lt"/>
              <a:ea typeface="+mn-ea"/>
              <a:cs typeface="+mn-cs"/>
            </a:rPr>
            <a:t>70,060</a:t>
          </a:r>
          <a:r>
            <a:rPr kumimoji="1" lang="ja-JP" altLang="ja-JP" sz="1100">
              <a:solidFill>
                <a:schemeClr val="dk1"/>
              </a:solidFill>
              <a:effectLst/>
              <a:latin typeface="+mn-lt"/>
              <a:ea typeface="+mn-ea"/>
              <a:cs typeface="+mn-cs"/>
            </a:rPr>
            <a:t>円となっており、類似団体と比較して一人当たりコストが高い状況となっている。これは、公園内のビーチ改良事業等における普通建設事業費が増加していることが主な要因である。</a:t>
          </a:r>
          <a:endParaRPr lang="ja-JP" altLang="ja-JP" sz="1400">
            <a:effectLst/>
          </a:endParaRPr>
        </a:p>
        <a:p>
          <a:r>
            <a:rPr kumimoji="1" lang="ja-JP" altLang="ja-JP" sz="1100">
              <a:solidFill>
                <a:schemeClr val="dk1"/>
              </a:solidFill>
              <a:effectLst/>
              <a:latin typeface="+mn-lt"/>
              <a:ea typeface="+mn-ea"/>
              <a:cs typeface="+mn-cs"/>
            </a:rPr>
            <a:t>　教育費は、住民一人当たり</a:t>
          </a:r>
          <a:r>
            <a:rPr kumimoji="1" lang="en-US" altLang="ja-JP" sz="1100">
              <a:solidFill>
                <a:schemeClr val="dk1"/>
              </a:solidFill>
              <a:effectLst/>
              <a:latin typeface="+mn-lt"/>
              <a:ea typeface="+mn-ea"/>
              <a:cs typeface="+mn-cs"/>
            </a:rPr>
            <a:t>73,495</a:t>
          </a:r>
          <a:r>
            <a:rPr kumimoji="1" lang="ja-JP" altLang="ja-JP" sz="1100">
              <a:solidFill>
                <a:schemeClr val="dk1"/>
              </a:solidFill>
              <a:effectLst/>
              <a:latin typeface="+mn-lt"/>
              <a:ea typeface="+mn-ea"/>
              <a:cs typeface="+mn-cs"/>
            </a:rPr>
            <a:t>円となっており、類似団体と比較して一人当たりコストが高い状況となっている。これは、新たな公共施設の整備及び老朽化した設備の更新に伴う普通建設事業費が増加していることが主な要因である。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財政調整基金残高は、前年度決算に基づく剰余金の積立等により、前年度より増加した。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実質収支額については、前年度から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267,698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千円の増となり、標準財政規模に比した実質収支額の割合を示す実質収支比率は、前年度から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ポイント増加した。</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連結実質赤字比率については、経年的に黒字であり、中でも水道事業会計の比率が高くなっている。その他の会計も含め、引き続き健全な財政運営を図っていきたい。</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473260_&#21271;&#35895;&#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row>
        <row r="53">
          <cell r="BP53">
            <v>44.3</v>
          </cell>
          <cell r="BX53">
            <v>46.5</v>
          </cell>
          <cell r="CF53">
            <v>47</v>
          </cell>
          <cell r="CN53">
            <v>48.8</v>
          </cell>
          <cell r="CV53">
            <v>50.8</v>
          </cell>
        </row>
        <row r="55">
          <cell r="AN55" t="str">
            <v>類似団体内平均値</v>
          </cell>
          <cell r="BP55">
            <v>20.2</v>
          </cell>
          <cell r="BX55">
            <v>18.2</v>
          </cell>
          <cell r="CF55">
            <v>20.3</v>
          </cell>
          <cell r="CN55">
            <v>15.5</v>
          </cell>
          <cell r="CV55">
            <v>4.5999999999999996</v>
          </cell>
        </row>
        <row r="57">
          <cell r="BP57">
            <v>57.5</v>
          </cell>
          <cell r="BX57">
            <v>59.3</v>
          </cell>
          <cell r="CF57">
            <v>60.3</v>
          </cell>
          <cell r="CN57">
            <v>61.5</v>
          </cell>
          <cell r="CV57">
            <v>61</v>
          </cell>
        </row>
        <row r="72">
          <cell r="BP72" t="str">
            <v>H29</v>
          </cell>
          <cell r="BX72" t="str">
            <v>H30</v>
          </cell>
          <cell r="CF72" t="str">
            <v>R01</v>
          </cell>
          <cell r="CN72" t="str">
            <v>R02</v>
          </cell>
          <cell r="CV72" t="str">
            <v>R03</v>
          </cell>
        </row>
        <row r="73">
          <cell r="AN73" t="str">
            <v>当該団体値</v>
          </cell>
        </row>
        <row r="75">
          <cell r="BP75">
            <v>4.2</v>
          </cell>
          <cell r="BX75">
            <v>3.5</v>
          </cell>
          <cell r="CF75">
            <v>3.4</v>
          </cell>
          <cell r="CN75">
            <v>3.9</v>
          </cell>
          <cell r="CV75">
            <v>4.4000000000000004</v>
          </cell>
        </row>
        <row r="77">
          <cell r="AN77" t="str">
            <v>類似団体内平均値</v>
          </cell>
          <cell r="BP77">
            <v>20.2</v>
          </cell>
          <cell r="BX77">
            <v>18.2</v>
          </cell>
          <cell r="CF77">
            <v>20.3</v>
          </cell>
          <cell r="CN77">
            <v>15.5</v>
          </cell>
          <cell r="CV77">
            <v>4.5999999999999996</v>
          </cell>
        </row>
        <row r="79">
          <cell r="BP79">
            <v>6.8</v>
          </cell>
          <cell r="BX79">
            <v>6.8</v>
          </cell>
          <cell r="CF79">
            <v>6.6</v>
          </cell>
          <cell r="CN79">
            <v>6.4</v>
          </cell>
          <cell r="CV79">
            <v>6.3</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4" t="s">
        <v>83</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75" thickBot="1" x14ac:dyDescent="0.2">
      <c r="B2" s="179" t="s">
        <v>84</v>
      </c>
      <c r="C2" s="179"/>
      <c r="D2" s="180"/>
    </row>
    <row r="3" spans="1:119" ht="18.75" customHeight="1" thickBot="1" x14ac:dyDescent="0.2">
      <c r="A3" s="178"/>
      <c r="B3" s="595" t="s">
        <v>85</v>
      </c>
      <c r="C3" s="596"/>
      <c r="D3" s="596"/>
      <c r="E3" s="597"/>
      <c r="F3" s="597"/>
      <c r="G3" s="597"/>
      <c r="H3" s="597"/>
      <c r="I3" s="597"/>
      <c r="J3" s="597"/>
      <c r="K3" s="597"/>
      <c r="L3" s="597" t="s">
        <v>86</v>
      </c>
      <c r="M3" s="597"/>
      <c r="N3" s="597"/>
      <c r="O3" s="597"/>
      <c r="P3" s="597"/>
      <c r="Q3" s="597"/>
      <c r="R3" s="600"/>
      <c r="S3" s="600"/>
      <c r="T3" s="600"/>
      <c r="U3" s="600"/>
      <c r="V3" s="601"/>
      <c r="W3" s="491" t="s">
        <v>87</v>
      </c>
      <c r="X3" s="492"/>
      <c r="Y3" s="492"/>
      <c r="Z3" s="492"/>
      <c r="AA3" s="492"/>
      <c r="AB3" s="596"/>
      <c r="AC3" s="600" t="s">
        <v>88</v>
      </c>
      <c r="AD3" s="492"/>
      <c r="AE3" s="492"/>
      <c r="AF3" s="492"/>
      <c r="AG3" s="492"/>
      <c r="AH3" s="492"/>
      <c r="AI3" s="492"/>
      <c r="AJ3" s="492"/>
      <c r="AK3" s="492"/>
      <c r="AL3" s="562"/>
      <c r="AM3" s="491" t="s">
        <v>89</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90</v>
      </c>
      <c r="BO3" s="492"/>
      <c r="BP3" s="492"/>
      <c r="BQ3" s="492"/>
      <c r="BR3" s="492"/>
      <c r="BS3" s="492"/>
      <c r="BT3" s="492"/>
      <c r="BU3" s="562"/>
      <c r="BV3" s="491" t="s">
        <v>91</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92</v>
      </c>
      <c r="CU3" s="492"/>
      <c r="CV3" s="492"/>
      <c r="CW3" s="492"/>
      <c r="CX3" s="492"/>
      <c r="CY3" s="492"/>
      <c r="CZ3" s="492"/>
      <c r="DA3" s="562"/>
      <c r="DB3" s="491" t="s">
        <v>93</v>
      </c>
      <c r="DC3" s="492"/>
      <c r="DD3" s="492"/>
      <c r="DE3" s="492"/>
      <c r="DF3" s="492"/>
      <c r="DG3" s="492"/>
      <c r="DH3" s="492"/>
      <c r="DI3" s="562"/>
    </row>
    <row r="4" spans="1:119" ht="18.75" customHeight="1" x14ac:dyDescent="0.15">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8"/>
      <c r="AN4" s="448"/>
      <c r="AO4" s="448"/>
      <c r="AP4" s="448"/>
      <c r="AQ4" s="448"/>
      <c r="AR4" s="448"/>
      <c r="AS4" s="448"/>
      <c r="AT4" s="448"/>
      <c r="AU4" s="448"/>
      <c r="AV4" s="448"/>
      <c r="AW4" s="448"/>
      <c r="AX4" s="603"/>
      <c r="AY4" s="414" t="s">
        <v>94</v>
      </c>
      <c r="AZ4" s="415"/>
      <c r="BA4" s="415"/>
      <c r="BB4" s="415"/>
      <c r="BC4" s="415"/>
      <c r="BD4" s="415"/>
      <c r="BE4" s="415"/>
      <c r="BF4" s="415"/>
      <c r="BG4" s="415"/>
      <c r="BH4" s="415"/>
      <c r="BI4" s="415"/>
      <c r="BJ4" s="415"/>
      <c r="BK4" s="415"/>
      <c r="BL4" s="415"/>
      <c r="BM4" s="416"/>
      <c r="BN4" s="417">
        <v>18696580</v>
      </c>
      <c r="BO4" s="418"/>
      <c r="BP4" s="418"/>
      <c r="BQ4" s="418"/>
      <c r="BR4" s="418"/>
      <c r="BS4" s="418"/>
      <c r="BT4" s="418"/>
      <c r="BU4" s="419"/>
      <c r="BV4" s="417">
        <v>19635554</v>
      </c>
      <c r="BW4" s="418"/>
      <c r="BX4" s="418"/>
      <c r="BY4" s="418"/>
      <c r="BZ4" s="418"/>
      <c r="CA4" s="418"/>
      <c r="CB4" s="418"/>
      <c r="CC4" s="419"/>
      <c r="CD4" s="588" t="s">
        <v>95</v>
      </c>
      <c r="CE4" s="589"/>
      <c r="CF4" s="589"/>
      <c r="CG4" s="589"/>
      <c r="CH4" s="589"/>
      <c r="CI4" s="589"/>
      <c r="CJ4" s="589"/>
      <c r="CK4" s="589"/>
      <c r="CL4" s="589"/>
      <c r="CM4" s="589"/>
      <c r="CN4" s="589"/>
      <c r="CO4" s="589"/>
      <c r="CP4" s="589"/>
      <c r="CQ4" s="589"/>
      <c r="CR4" s="589"/>
      <c r="CS4" s="590"/>
      <c r="CT4" s="591">
        <v>12.2</v>
      </c>
      <c r="CU4" s="592"/>
      <c r="CV4" s="592"/>
      <c r="CW4" s="592"/>
      <c r="CX4" s="592"/>
      <c r="CY4" s="592"/>
      <c r="CZ4" s="592"/>
      <c r="DA4" s="593"/>
      <c r="DB4" s="591">
        <v>9.6</v>
      </c>
      <c r="DC4" s="592"/>
      <c r="DD4" s="592"/>
      <c r="DE4" s="592"/>
      <c r="DF4" s="592"/>
      <c r="DG4" s="592"/>
      <c r="DH4" s="592"/>
      <c r="DI4" s="593"/>
    </row>
    <row r="5" spans="1:119" ht="18.75" customHeight="1" x14ac:dyDescent="0.15">
      <c r="A5" s="178"/>
      <c r="B5" s="598"/>
      <c r="C5" s="449"/>
      <c r="D5" s="449"/>
      <c r="E5" s="599"/>
      <c r="F5" s="599"/>
      <c r="G5" s="599"/>
      <c r="H5" s="599"/>
      <c r="I5" s="599"/>
      <c r="J5" s="599"/>
      <c r="K5" s="599"/>
      <c r="L5" s="599"/>
      <c r="M5" s="599"/>
      <c r="N5" s="599"/>
      <c r="O5" s="599"/>
      <c r="P5" s="599"/>
      <c r="Q5" s="599"/>
      <c r="R5" s="447"/>
      <c r="S5" s="447"/>
      <c r="T5" s="447"/>
      <c r="U5" s="447"/>
      <c r="V5" s="602"/>
      <c r="W5" s="518"/>
      <c r="X5" s="448"/>
      <c r="Y5" s="448"/>
      <c r="Z5" s="448"/>
      <c r="AA5" s="448"/>
      <c r="AB5" s="449"/>
      <c r="AC5" s="447"/>
      <c r="AD5" s="448"/>
      <c r="AE5" s="448"/>
      <c r="AF5" s="448"/>
      <c r="AG5" s="448"/>
      <c r="AH5" s="448"/>
      <c r="AI5" s="448"/>
      <c r="AJ5" s="448"/>
      <c r="AK5" s="448"/>
      <c r="AL5" s="603"/>
      <c r="AM5" s="481" t="s">
        <v>96</v>
      </c>
      <c r="AN5" s="396"/>
      <c r="AO5" s="396"/>
      <c r="AP5" s="396"/>
      <c r="AQ5" s="396"/>
      <c r="AR5" s="396"/>
      <c r="AS5" s="396"/>
      <c r="AT5" s="397"/>
      <c r="AU5" s="469" t="s">
        <v>97</v>
      </c>
      <c r="AV5" s="470"/>
      <c r="AW5" s="470"/>
      <c r="AX5" s="470"/>
      <c r="AY5" s="402" t="s">
        <v>98</v>
      </c>
      <c r="AZ5" s="403"/>
      <c r="BA5" s="403"/>
      <c r="BB5" s="403"/>
      <c r="BC5" s="403"/>
      <c r="BD5" s="403"/>
      <c r="BE5" s="403"/>
      <c r="BF5" s="403"/>
      <c r="BG5" s="403"/>
      <c r="BH5" s="403"/>
      <c r="BI5" s="403"/>
      <c r="BJ5" s="403"/>
      <c r="BK5" s="403"/>
      <c r="BL5" s="403"/>
      <c r="BM5" s="404"/>
      <c r="BN5" s="422">
        <v>17368765</v>
      </c>
      <c r="BO5" s="423"/>
      <c r="BP5" s="423"/>
      <c r="BQ5" s="423"/>
      <c r="BR5" s="423"/>
      <c r="BS5" s="423"/>
      <c r="BT5" s="423"/>
      <c r="BU5" s="424"/>
      <c r="BV5" s="422">
        <v>18551360</v>
      </c>
      <c r="BW5" s="423"/>
      <c r="BX5" s="423"/>
      <c r="BY5" s="423"/>
      <c r="BZ5" s="423"/>
      <c r="CA5" s="423"/>
      <c r="CB5" s="423"/>
      <c r="CC5" s="424"/>
      <c r="CD5" s="431" t="s">
        <v>99</v>
      </c>
      <c r="CE5" s="376"/>
      <c r="CF5" s="376"/>
      <c r="CG5" s="376"/>
      <c r="CH5" s="376"/>
      <c r="CI5" s="376"/>
      <c r="CJ5" s="376"/>
      <c r="CK5" s="376"/>
      <c r="CL5" s="376"/>
      <c r="CM5" s="376"/>
      <c r="CN5" s="376"/>
      <c r="CO5" s="376"/>
      <c r="CP5" s="376"/>
      <c r="CQ5" s="376"/>
      <c r="CR5" s="376"/>
      <c r="CS5" s="432"/>
      <c r="CT5" s="392">
        <v>74</v>
      </c>
      <c r="CU5" s="393"/>
      <c r="CV5" s="393"/>
      <c r="CW5" s="393"/>
      <c r="CX5" s="393"/>
      <c r="CY5" s="393"/>
      <c r="CZ5" s="393"/>
      <c r="DA5" s="394"/>
      <c r="DB5" s="392">
        <v>80.5</v>
      </c>
      <c r="DC5" s="393"/>
      <c r="DD5" s="393"/>
      <c r="DE5" s="393"/>
      <c r="DF5" s="393"/>
      <c r="DG5" s="393"/>
      <c r="DH5" s="393"/>
      <c r="DI5" s="394"/>
    </row>
    <row r="6" spans="1:119" ht="18.75" customHeight="1" x14ac:dyDescent="0.15">
      <c r="A6" s="178"/>
      <c r="B6" s="568" t="s">
        <v>100</v>
      </c>
      <c r="C6" s="446"/>
      <c r="D6" s="446"/>
      <c r="E6" s="569"/>
      <c r="F6" s="569"/>
      <c r="G6" s="569"/>
      <c r="H6" s="569"/>
      <c r="I6" s="569"/>
      <c r="J6" s="569"/>
      <c r="K6" s="569"/>
      <c r="L6" s="569" t="s">
        <v>101</v>
      </c>
      <c r="M6" s="569"/>
      <c r="N6" s="569"/>
      <c r="O6" s="569"/>
      <c r="P6" s="569"/>
      <c r="Q6" s="569"/>
      <c r="R6" s="444"/>
      <c r="S6" s="444"/>
      <c r="T6" s="444"/>
      <c r="U6" s="444"/>
      <c r="V6" s="575"/>
      <c r="W6" s="503" t="s">
        <v>102</v>
      </c>
      <c r="X6" s="445"/>
      <c r="Y6" s="445"/>
      <c r="Z6" s="445"/>
      <c r="AA6" s="445"/>
      <c r="AB6" s="446"/>
      <c r="AC6" s="580" t="s">
        <v>103</v>
      </c>
      <c r="AD6" s="581"/>
      <c r="AE6" s="581"/>
      <c r="AF6" s="581"/>
      <c r="AG6" s="581"/>
      <c r="AH6" s="581"/>
      <c r="AI6" s="581"/>
      <c r="AJ6" s="581"/>
      <c r="AK6" s="581"/>
      <c r="AL6" s="582"/>
      <c r="AM6" s="481" t="s">
        <v>104</v>
      </c>
      <c r="AN6" s="396"/>
      <c r="AO6" s="396"/>
      <c r="AP6" s="396"/>
      <c r="AQ6" s="396"/>
      <c r="AR6" s="396"/>
      <c r="AS6" s="396"/>
      <c r="AT6" s="397"/>
      <c r="AU6" s="469" t="s">
        <v>97</v>
      </c>
      <c r="AV6" s="470"/>
      <c r="AW6" s="470"/>
      <c r="AX6" s="470"/>
      <c r="AY6" s="402" t="s">
        <v>105</v>
      </c>
      <c r="AZ6" s="403"/>
      <c r="BA6" s="403"/>
      <c r="BB6" s="403"/>
      <c r="BC6" s="403"/>
      <c r="BD6" s="403"/>
      <c r="BE6" s="403"/>
      <c r="BF6" s="403"/>
      <c r="BG6" s="403"/>
      <c r="BH6" s="403"/>
      <c r="BI6" s="403"/>
      <c r="BJ6" s="403"/>
      <c r="BK6" s="403"/>
      <c r="BL6" s="403"/>
      <c r="BM6" s="404"/>
      <c r="BN6" s="422">
        <v>1327815</v>
      </c>
      <c r="BO6" s="423"/>
      <c r="BP6" s="423"/>
      <c r="BQ6" s="423"/>
      <c r="BR6" s="423"/>
      <c r="BS6" s="423"/>
      <c r="BT6" s="423"/>
      <c r="BU6" s="424"/>
      <c r="BV6" s="422">
        <v>1084194</v>
      </c>
      <c r="BW6" s="423"/>
      <c r="BX6" s="423"/>
      <c r="BY6" s="423"/>
      <c r="BZ6" s="423"/>
      <c r="CA6" s="423"/>
      <c r="CB6" s="423"/>
      <c r="CC6" s="424"/>
      <c r="CD6" s="431" t="s">
        <v>106</v>
      </c>
      <c r="CE6" s="376"/>
      <c r="CF6" s="376"/>
      <c r="CG6" s="376"/>
      <c r="CH6" s="376"/>
      <c r="CI6" s="376"/>
      <c r="CJ6" s="376"/>
      <c r="CK6" s="376"/>
      <c r="CL6" s="376"/>
      <c r="CM6" s="376"/>
      <c r="CN6" s="376"/>
      <c r="CO6" s="376"/>
      <c r="CP6" s="376"/>
      <c r="CQ6" s="376"/>
      <c r="CR6" s="376"/>
      <c r="CS6" s="432"/>
      <c r="CT6" s="565">
        <v>79.099999999999994</v>
      </c>
      <c r="CU6" s="566"/>
      <c r="CV6" s="566"/>
      <c r="CW6" s="566"/>
      <c r="CX6" s="566"/>
      <c r="CY6" s="566"/>
      <c r="CZ6" s="566"/>
      <c r="DA6" s="567"/>
      <c r="DB6" s="565">
        <v>84.9</v>
      </c>
      <c r="DC6" s="566"/>
      <c r="DD6" s="566"/>
      <c r="DE6" s="566"/>
      <c r="DF6" s="566"/>
      <c r="DG6" s="566"/>
      <c r="DH6" s="566"/>
      <c r="DI6" s="567"/>
    </row>
    <row r="7" spans="1:119" ht="18.75" customHeight="1" x14ac:dyDescent="0.15">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81" t="s">
        <v>107</v>
      </c>
      <c r="AN7" s="396"/>
      <c r="AO7" s="396"/>
      <c r="AP7" s="396"/>
      <c r="AQ7" s="396"/>
      <c r="AR7" s="396"/>
      <c r="AS7" s="396"/>
      <c r="AT7" s="397"/>
      <c r="AU7" s="469" t="s">
        <v>108</v>
      </c>
      <c r="AV7" s="470"/>
      <c r="AW7" s="470"/>
      <c r="AX7" s="470"/>
      <c r="AY7" s="402" t="s">
        <v>109</v>
      </c>
      <c r="AZ7" s="403"/>
      <c r="BA7" s="403"/>
      <c r="BB7" s="403"/>
      <c r="BC7" s="403"/>
      <c r="BD7" s="403"/>
      <c r="BE7" s="403"/>
      <c r="BF7" s="403"/>
      <c r="BG7" s="403"/>
      <c r="BH7" s="403"/>
      <c r="BI7" s="403"/>
      <c r="BJ7" s="403"/>
      <c r="BK7" s="403"/>
      <c r="BL7" s="403"/>
      <c r="BM7" s="404"/>
      <c r="BN7" s="422">
        <v>341202</v>
      </c>
      <c r="BO7" s="423"/>
      <c r="BP7" s="423"/>
      <c r="BQ7" s="423"/>
      <c r="BR7" s="423"/>
      <c r="BS7" s="423"/>
      <c r="BT7" s="423"/>
      <c r="BU7" s="424"/>
      <c r="BV7" s="422">
        <v>365279</v>
      </c>
      <c r="BW7" s="423"/>
      <c r="BX7" s="423"/>
      <c r="BY7" s="423"/>
      <c r="BZ7" s="423"/>
      <c r="CA7" s="423"/>
      <c r="CB7" s="423"/>
      <c r="CC7" s="424"/>
      <c r="CD7" s="431" t="s">
        <v>110</v>
      </c>
      <c r="CE7" s="376"/>
      <c r="CF7" s="376"/>
      <c r="CG7" s="376"/>
      <c r="CH7" s="376"/>
      <c r="CI7" s="376"/>
      <c r="CJ7" s="376"/>
      <c r="CK7" s="376"/>
      <c r="CL7" s="376"/>
      <c r="CM7" s="376"/>
      <c r="CN7" s="376"/>
      <c r="CO7" s="376"/>
      <c r="CP7" s="376"/>
      <c r="CQ7" s="376"/>
      <c r="CR7" s="376"/>
      <c r="CS7" s="432"/>
      <c r="CT7" s="422">
        <v>8057777</v>
      </c>
      <c r="CU7" s="423"/>
      <c r="CV7" s="423"/>
      <c r="CW7" s="423"/>
      <c r="CX7" s="423"/>
      <c r="CY7" s="423"/>
      <c r="CZ7" s="423"/>
      <c r="DA7" s="424"/>
      <c r="DB7" s="422">
        <v>7520923</v>
      </c>
      <c r="DC7" s="423"/>
      <c r="DD7" s="423"/>
      <c r="DE7" s="423"/>
      <c r="DF7" s="423"/>
      <c r="DG7" s="423"/>
      <c r="DH7" s="423"/>
      <c r="DI7" s="424"/>
    </row>
    <row r="8" spans="1:119" ht="18.75" customHeight="1" thickBot="1" x14ac:dyDescent="0.2">
      <c r="A8" s="178"/>
      <c r="B8" s="573"/>
      <c r="C8" s="504"/>
      <c r="D8" s="504"/>
      <c r="E8" s="574"/>
      <c r="F8" s="574"/>
      <c r="G8" s="574"/>
      <c r="H8" s="574"/>
      <c r="I8" s="574"/>
      <c r="J8" s="574"/>
      <c r="K8" s="574"/>
      <c r="L8" s="574"/>
      <c r="M8" s="574"/>
      <c r="N8" s="574"/>
      <c r="O8" s="574"/>
      <c r="P8" s="574"/>
      <c r="Q8" s="574"/>
      <c r="R8" s="578"/>
      <c r="S8" s="578"/>
      <c r="T8" s="578"/>
      <c r="U8" s="578"/>
      <c r="V8" s="579"/>
      <c r="W8" s="493"/>
      <c r="X8" s="494"/>
      <c r="Y8" s="494"/>
      <c r="Z8" s="494"/>
      <c r="AA8" s="494"/>
      <c r="AB8" s="504"/>
      <c r="AC8" s="585"/>
      <c r="AD8" s="586"/>
      <c r="AE8" s="586"/>
      <c r="AF8" s="586"/>
      <c r="AG8" s="586"/>
      <c r="AH8" s="586"/>
      <c r="AI8" s="586"/>
      <c r="AJ8" s="586"/>
      <c r="AK8" s="586"/>
      <c r="AL8" s="587"/>
      <c r="AM8" s="481" t="s">
        <v>111</v>
      </c>
      <c r="AN8" s="396"/>
      <c r="AO8" s="396"/>
      <c r="AP8" s="396"/>
      <c r="AQ8" s="396"/>
      <c r="AR8" s="396"/>
      <c r="AS8" s="396"/>
      <c r="AT8" s="397"/>
      <c r="AU8" s="469" t="s">
        <v>112</v>
      </c>
      <c r="AV8" s="470"/>
      <c r="AW8" s="470"/>
      <c r="AX8" s="470"/>
      <c r="AY8" s="402" t="s">
        <v>113</v>
      </c>
      <c r="AZ8" s="403"/>
      <c r="BA8" s="403"/>
      <c r="BB8" s="403"/>
      <c r="BC8" s="403"/>
      <c r="BD8" s="403"/>
      <c r="BE8" s="403"/>
      <c r="BF8" s="403"/>
      <c r="BG8" s="403"/>
      <c r="BH8" s="403"/>
      <c r="BI8" s="403"/>
      <c r="BJ8" s="403"/>
      <c r="BK8" s="403"/>
      <c r="BL8" s="403"/>
      <c r="BM8" s="404"/>
      <c r="BN8" s="422">
        <v>986613</v>
      </c>
      <c r="BO8" s="423"/>
      <c r="BP8" s="423"/>
      <c r="BQ8" s="423"/>
      <c r="BR8" s="423"/>
      <c r="BS8" s="423"/>
      <c r="BT8" s="423"/>
      <c r="BU8" s="424"/>
      <c r="BV8" s="422">
        <v>718915</v>
      </c>
      <c r="BW8" s="423"/>
      <c r="BX8" s="423"/>
      <c r="BY8" s="423"/>
      <c r="BZ8" s="423"/>
      <c r="CA8" s="423"/>
      <c r="CB8" s="423"/>
      <c r="CC8" s="424"/>
      <c r="CD8" s="431" t="s">
        <v>114</v>
      </c>
      <c r="CE8" s="376"/>
      <c r="CF8" s="376"/>
      <c r="CG8" s="376"/>
      <c r="CH8" s="376"/>
      <c r="CI8" s="376"/>
      <c r="CJ8" s="376"/>
      <c r="CK8" s="376"/>
      <c r="CL8" s="376"/>
      <c r="CM8" s="376"/>
      <c r="CN8" s="376"/>
      <c r="CO8" s="376"/>
      <c r="CP8" s="376"/>
      <c r="CQ8" s="376"/>
      <c r="CR8" s="376"/>
      <c r="CS8" s="432"/>
      <c r="CT8" s="525">
        <v>0.82</v>
      </c>
      <c r="CU8" s="526"/>
      <c r="CV8" s="526"/>
      <c r="CW8" s="526"/>
      <c r="CX8" s="526"/>
      <c r="CY8" s="526"/>
      <c r="CZ8" s="526"/>
      <c r="DA8" s="527"/>
      <c r="DB8" s="525">
        <v>0.82</v>
      </c>
      <c r="DC8" s="526"/>
      <c r="DD8" s="526"/>
      <c r="DE8" s="526"/>
      <c r="DF8" s="526"/>
      <c r="DG8" s="526"/>
      <c r="DH8" s="526"/>
      <c r="DI8" s="527"/>
    </row>
    <row r="9" spans="1:119" ht="18.75" customHeight="1" thickBot="1" x14ac:dyDescent="0.2">
      <c r="A9" s="178"/>
      <c r="B9" s="554" t="s">
        <v>115</v>
      </c>
      <c r="C9" s="555"/>
      <c r="D9" s="555"/>
      <c r="E9" s="555"/>
      <c r="F9" s="555"/>
      <c r="G9" s="555"/>
      <c r="H9" s="555"/>
      <c r="I9" s="555"/>
      <c r="J9" s="555"/>
      <c r="K9" s="475"/>
      <c r="L9" s="556" t="s">
        <v>116</v>
      </c>
      <c r="M9" s="557"/>
      <c r="N9" s="557"/>
      <c r="O9" s="557"/>
      <c r="P9" s="557"/>
      <c r="Q9" s="558"/>
      <c r="R9" s="559">
        <v>28201</v>
      </c>
      <c r="S9" s="560"/>
      <c r="T9" s="560"/>
      <c r="U9" s="560"/>
      <c r="V9" s="561"/>
      <c r="W9" s="491" t="s">
        <v>117</v>
      </c>
      <c r="X9" s="492"/>
      <c r="Y9" s="492"/>
      <c r="Z9" s="492"/>
      <c r="AA9" s="492"/>
      <c r="AB9" s="492"/>
      <c r="AC9" s="492"/>
      <c r="AD9" s="492"/>
      <c r="AE9" s="492"/>
      <c r="AF9" s="492"/>
      <c r="AG9" s="492"/>
      <c r="AH9" s="492"/>
      <c r="AI9" s="492"/>
      <c r="AJ9" s="492"/>
      <c r="AK9" s="492"/>
      <c r="AL9" s="562"/>
      <c r="AM9" s="481" t="s">
        <v>118</v>
      </c>
      <c r="AN9" s="396"/>
      <c r="AO9" s="396"/>
      <c r="AP9" s="396"/>
      <c r="AQ9" s="396"/>
      <c r="AR9" s="396"/>
      <c r="AS9" s="396"/>
      <c r="AT9" s="397"/>
      <c r="AU9" s="469" t="s">
        <v>112</v>
      </c>
      <c r="AV9" s="470"/>
      <c r="AW9" s="470"/>
      <c r="AX9" s="470"/>
      <c r="AY9" s="402" t="s">
        <v>119</v>
      </c>
      <c r="AZ9" s="403"/>
      <c r="BA9" s="403"/>
      <c r="BB9" s="403"/>
      <c r="BC9" s="403"/>
      <c r="BD9" s="403"/>
      <c r="BE9" s="403"/>
      <c r="BF9" s="403"/>
      <c r="BG9" s="403"/>
      <c r="BH9" s="403"/>
      <c r="BI9" s="403"/>
      <c r="BJ9" s="403"/>
      <c r="BK9" s="403"/>
      <c r="BL9" s="403"/>
      <c r="BM9" s="404"/>
      <c r="BN9" s="422">
        <v>267698</v>
      </c>
      <c r="BO9" s="423"/>
      <c r="BP9" s="423"/>
      <c r="BQ9" s="423"/>
      <c r="BR9" s="423"/>
      <c r="BS9" s="423"/>
      <c r="BT9" s="423"/>
      <c r="BU9" s="424"/>
      <c r="BV9" s="422">
        <v>80536</v>
      </c>
      <c r="BW9" s="423"/>
      <c r="BX9" s="423"/>
      <c r="BY9" s="423"/>
      <c r="BZ9" s="423"/>
      <c r="CA9" s="423"/>
      <c r="CB9" s="423"/>
      <c r="CC9" s="424"/>
      <c r="CD9" s="431" t="s">
        <v>120</v>
      </c>
      <c r="CE9" s="376"/>
      <c r="CF9" s="376"/>
      <c r="CG9" s="376"/>
      <c r="CH9" s="376"/>
      <c r="CI9" s="376"/>
      <c r="CJ9" s="376"/>
      <c r="CK9" s="376"/>
      <c r="CL9" s="376"/>
      <c r="CM9" s="376"/>
      <c r="CN9" s="376"/>
      <c r="CO9" s="376"/>
      <c r="CP9" s="376"/>
      <c r="CQ9" s="376"/>
      <c r="CR9" s="376"/>
      <c r="CS9" s="432"/>
      <c r="CT9" s="392">
        <v>6.5</v>
      </c>
      <c r="CU9" s="393"/>
      <c r="CV9" s="393"/>
      <c r="CW9" s="393"/>
      <c r="CX9" s="393"/>
      <c r="CY9" s="393"/>
      <c r="CZ9" s="393"/>
      <c r="DA9" s="394"/>
      <c r="DB9" s="392">
        <v>6.8</v>
      </c>
      <c r="DC9" s="393"/>
      <c r="DD9" s="393"/>
      <c r="DE9" s="393"/>
      <c r="DF9" s="393"/>
      <c r="DG9" s="393"/>
      <c r="DH9" s="393"/>
      <c r="DI9" s="394"/>
    </row>
    <row r="10" spans="1:119" ht="18.75" customHeight="1" thickBot="1" x14ac:dyDescent="0.2">
      <c r="A10" s="178"/>
      <c r="B10" s="554"/>
      <c r="C10" s="555"/>
      <c r="D10" s="555"/>
      <c r="E10" s="555"/>
      <c r="F10" s="555"/>
      <c r="G10" s="555"/>
      <c r="H10" s="555"/>
      <c r="I10" s="555"/>
      <c r="J10" s="555"/>
      <c r="K10" s="475"/>
      <c r="L10" s="395" t="s">
        <v>121</v>
      </c>
      <c r="M10" s="396"/>
      <c r="N10" s="396"/>
      <c r="O10" s="396"/>
      <c r="P10" s="396"/>
      <c r="Q10" s="397"/>
      <c r="R10" s="398">
        <v>28308</v>
      </c>
      <c r="S10" s="399"/>
      <c r="T10" s="399"/>
      <c r="U10" s="399"/>
      <c r="V10" s="401"/>
      <c r="W10" s="563"/>
      <c r="X10" s="373"/>
      <c r="Y10" s="373"/>
      <c r="Z10" s="373"/>
      <c r="AA10" s="373"/>
      <c r="AB10" s="373"/>
      <c r="AC10" s="373"/>
      <c r="AD10" s="373"/>
      <c r="AE10" s="373"/>
      <c r="AF10" s="373"/>
      <c r="AG10" s="373"/>
      <c r="AH10" s="373"/>
      <c r="AI10" s="373"/>
      <c r="AJ10" s="373"/>
      <c r="AK10" s="373"/>
      <c r="AL10" s="564"/>
      <c r="AM10" s="481" t="s">
        <v>122</v>
      </c>
      <c r="AN10" s="396"/>
      <c r="AO10" s="396"/>
      <c r="AP10" s="396"/>
      <c r="AQ10" s="396"/>
      <c r="AR10" s="396"/>
      <c r="AS10" s="396"/>
      <c r="AT10" s="397"/>
      <c r="AU10" s="469" t="s">
        <v>112</v>
      </c>
      <c r="AV10" s="470"/>
      <c r="AW10" s="470"/>
      <c r="AX10" s="470"/>
      <c r="AY10" s="402" t="s">
        <v>123</v>
      </c>
      <c r="AZ10" s="403"/>
      <c r="BA10" s="403"/>
      <c r="BB10" s="403"/>
      <c r="BC10" s="403"/>
      <c r="BD10" s="403"/>
      <c r="BE10" s="403"/>
      <c r="BF10" s="403"/>
      <c r="BG10" s="403"/>
      <c r="BH10" s="403"/>
      <c r="BI10" s="403"/>
      <c r="BJ10" s="403"/>
      <c r="BK10" s="403"/>
      <c r="BL10" s="403"/>
      <c r="BM10" s="404"/>
      <c r="BN10" s="422">
        <v>359511</v>
      </c>
      <c r="BO10" s="423"/>
      <c r="BP10" s="423"/>
      <c r="BQ10" s="423"/>
      <c r="BR10" s="423"/>
      <c r="BS10" s="423"/>
      <c r="BT10" s="423"/>
      <c r="BU10" s="424"/>
      <c r="BV10" s="422">
        <v>321158</v>
      </c>
      <c r="BW10" s="423"/>
      <c r="BX10" s="423"/>
      <c r="BY10" s="423"/>
      <c r="BZ10" s="423"/>
      <c r="CA10" s="423"/>
      <c r="CB10" s="423"/>
      <c r="CC10" s="424"/>
      <c r="CD10" s="181" t="s">
        <v>124</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4"/>
      <c r="C11" s="555"/>
      <c r="D11" s="555"/>
      <c r="E11" s="555"/>
      <c r="F11" s="555"/>
      <c r="G11" s="555"/>
      <c r="H11" s="555"/>
      <c r="I11" s="555"/>
      <c r="J11" s="555"/>
      <c r="K11" s="475"/>
      <c r="L11" s="377" t="s">
        <v>125</v>
      </c>
      <c r="M11" s="378"/>
      <c r="N11" s="378"/>
      <c r="O11" s="378"/>
      <c r="P11" s="378"/>
      <c r="Q11" s="379"/>
      <c r="R11" s="551" t="s">
        <v>126</v>
      </c>
      <c r="S11" s="552"/>
      <c r="T11" s="552"/>
      <c r="U11" s="552"/>
      <c r="V11" s="553"/>
      <c r="W11" s="563"/>
      <c r="X11" s="373"/>
      <c r="Y11" s="373"/>
      <c r="Z11" s="373"/>
      <c r="AA11" s="373"/>
      <c r="AB11" s="373"/>
      <c r="AC11" s="373"/>
      <c r="AD11" s="373"/>
      <c r="AE11" s="373"/>
      <c r="AF11" s="373"/>
      <c r="AG11" s="373"/>
      <c r="AH11" s="373"/>
      <c r="AI11" s="373"/>
      <c r="AJ11" s="373"/>
      <c r="AK11" s="373"/>
      <c r="AL11" s="564"/>
      <c r="AM11" s="481" t="s">
        <v>127</v>
      </c>
      <c r="AN11" s="396"/>
      <c r="AO11" s="396"/>
      <c r="AP11" s="396"/>
      <c r="AQ11" s="396"/>
      <c r="AR11" s="396"/>
      <c r="AS11" s="396"/>
      <c r="AT11" s="397"/>
      <c r="AU11" s="469" t="s">
        <v>128</v>
      </c>
      <c r="AV11" s="470"/>
      <c r="AW11" s="470"/>
      <c r="AX11" s="470"/>
      <c r="AY11" s="402" t="s">
        <v>129</v>
      </c>
      <c r="AZ11" s="403"/>
      <c r="BA11" s="403"/>
      <c r="BB11" s="403"/>
      <c r="BC11" s="403"/>
      <c r="BD11" s="403"/>
      <c r="BE11" s="403"/>
      <c r="BF11" s="403"/>
      <c r="BG11" s="403"/>
      <c r="BH11" s="403"/>
      <c r="BI11" s="403"/>
      <c r="BJ11" s="403"/>
      <c r="BK11" s="403"/>
      <c r="BL11" s="403"/>
      <c r="BM11" s="404"/>
      <c r="BN11" s="422">
        <v>0</v>
      </c>
      <c r="BO11" s="423"/>
      <c r="BP11" s="423"/>
      <c r="BQ11" s="423"/>
      <c r="BR11" s="423"/>
      <c r="BS11" s="423"/>
      <c r="BT11" s="423"/>
      <c r="BU11" s="424"/>
      <c r="BV11" s="422">
        <v>0</v>
      </c>
      <c r="BW11" s="423"/>
      <c r="BX11" s="423"/>
      <c r="BY11" s="423"/>
      <c r="BZ11" s="423"/>
      <c r="CA11" s="423"/>
      <c r="CB11" s="423"/>
      <c r="CC11" s="424"/>
      <c r="CD11" s="431" t="s">
        <v>130</v>
      </c>
      <c r="CE11" s="376"/>
      <c r="CF11" s="376"/>
      <c r="CG11" s="376"/>
      <c r="CH11" s="376"/>
      <c r="CI11" s="376"/>
      <c r="CJ11" s="376"/>
      <c r="CK11" s="376"/>
      <c r="CL11" s="376"/>
      <c r="CM11" s="376"/>
      <c r="CN11" s="376"/>
      <c r="CO11" s="376"/>
      <c r="CP11" s="376"/>
      <c r="CQ11" s="376"/>
      <c r="CR11" s="376"/>
      <c r="CS11" s="432"/>
      <c r="CT11" s="525" t="s">
        <v>131</v>
      </c>
      <c r="CU11" s="526"/>
      <c r="CV11" s="526"/>
      <c r="CW11" s="526"/>
      <c r="CX11" s="526"/>
      <c r="CY11" s="526"/>
      <c r="CZ11" s="526"/>
      <c r="DA11" s="527"/>
      <c r="DB11" s="525" t="s">
        <v>132</v>
      </c>
      <c r="DC11" s="526"/>
      <c r="DD11" s="526"/>
      <c r="DE11" s="526"/>
      <c r="DF11" s="526"/>
      <c r="DG11" s="526"/>
      <c r="DH11" s="526"/>
      <c r="DI11" s="527"/>
    </row>
    <row r="12" spans="1:119" ht="18.75" customHeight="1" x14ac:dyDescent="0.15">
      <c r="A12" s="178"/>
      <c r="B12" s="528" t="s">
        <v>133</v>
      </c>
      <c r="C12" s="529"/>
      <c r="D12" s="529"/>
      <c r="E12" s="529"/>
      <c r="F12" s="529"/>
      <c r="G12" s="529"/>
      <c r="H12" s="529"/>
      <c r="I12" s="529"/>
      <c r="J12" s="529"/>
      <c r="K12" s="530"/>
      <c r="L12" s="537" t="s">
        <v>134</v>
      </c>
      <c r="M12" s="538"/>
      <c r="N12" s="538"/>
      <c r="O12" s="538"/>
      <c r="P12" s="538"/>
      <c r="Q12" s="539"/>
      <c r="R12" s="540">
        <v>29016</v>
      </c>
      <c r="S12" s="541"/>
      <c r="T12" s="541"/>
      <c r="U12" s="541"/>
      <c r="V12" s="542"/>
      <c r="W12" s="543" t="s">
        <v>1</v>
      </c>
      <c r="X12" s="470"/>
      <c r="Y12" s="470"/>
      <c r="Z12" s="470"/>
      <c r="AA12" s="470"/>
      <c r="AB12" s="544"/>
      <c r="AC12" s="545" t="s">
        <v>135</v>
      </c>
      <c r="AD12" s="546"/>
      <c r="AE12" s="546"/>
      <c r="AF12" s="546"/>
      <c r="AG12" s="547"/>
      <c r="AH12" s="545" t="s">
        <v>136</v>
      </c>
      <c r="AI12" s="546"/>
      <c r="AJ12" s="546"/>
      <c r="AK12" s="546"/>
      <c r="AL12" s="548"/>
      <c r="AM12" s="481" t="s">
        <v>137</v>
      </c>
      <c r="AN12" s="396"/>
      <c r="AO12" s="396"/>
      <c r="AP12" s="396"/>
      <c r="AQ12" s="396"/>
      <c r="AR12" s="396"/>
      <c r="AS12" s="396"/>
      <c r="AT12" s="397"/>
      <c r="AU12" s="469" t="s">
        <v>97</v>
      </c>
      <c r="AV12" s="470"/>
      <c r="AW12" s="470"/>
      <c r="AX12" s="470"/>
      <c r="AY12" s="402" t="s">
        <v>138</v>
      </c>
      <c r="AZ12" s="403"/>
      <c r="BA12" s="403"/>
      <c r="BB12" s="403"/>
      <c r="BC12" s="403"/>
      <c r="BD12" s="403"/>
      <c r="BE12" s="403"/>
      <c r="BF12" s="403"/>
      <c r="BG12" s="403"/>
      <c r="BH12" s="403"/>
      <c r="BI12" s="403"/>
      <c r="BJ12" s="403"/>
      <c r="BK12" s="403"/>
      <c r="BL12" s="403"/>
      <c r="BM12" s="404"/>
      <c r="BN12" s="422">
        <v>263665</v>
      </c>
      <c r="BO12" s="423"/>
      <c r="BP12" s="423"/>
      <c r="BQ12" s="423"/>
      <c r="BR12" s="423"/>
      <c r="BS12" s="423"/>
      <c r="BT12" s="423"/>
      <c r="BU12" s="424"/>
      <c r="BV12" s="422">
        <v>54018</v>
      </c>
      <c r="BW12" s="423"/>
      <c r="BX12" s="423"/>
      <c r="BY12" s="423"/>
      <c r="BZ12" s="423"/>
      <c r="CA12" s="423"/>
      <c r="CB12" s="423"/>
      <c r="CC12" s="424"/>
      <c r="CD12" s="431" t="s">
        <v>139</v>
      </c>
      <c r="CE12" s="376"/>
      <c r="CF12" s="376"/>
      <c r="CG12" s="376"/>
      <c r="CH12" s="376"/>
      <c r="CI12" s="376"/>
      <c r="CJ12" s="376"/>
      <c r="CK12" s="376"/>
      <c r="CL12" s="376"/>
      <c r="CM12" s="376"/>
      <c r="CN12" s="376"/>
      <c r="CO12" s="376"/>
      <c r="CP12" s="376"/>
      <c r="CQ12" s="376"/>
      <c r="CR12" s="376"/>
      <c r="CS12" s="432"/>
      <c r="CT12" s="525" t="s">
        <v>140</v>
      </c>
      <c r="CU12" s="526"/>
      <c r="CV12" s="526"/>
      <c r="CW12" s="526"/>
      <c r="CX12" s="526"/>
      <c r="CY12" s="526"/>
      <c r="CZ12" s="526"/>
      <c r="DA12" s="527"/>
      <c r="DB12" s="525" t="s">
        <v>140</v>
      </c>
      <c r="DC12" s="526"/>
      <c r="DD12" s="526"/>
      <c r="DE12" s="526"/>
      <c r="DF12" s="526"/>
      <c r="DG12" s="526"/>
      <c r="DH12" s="526"/>
      <c r="DI12" s="527"/>
    </row>
    <row r="13" spans="1:119" ht="18.75" customHeight="1" x14ac:dyDescent="0.15">
      <c r="A13" s="178"/>
      <c r="B13" s="531"/>
      <c r="C13" s="532"/>
      <c r="D13" s="532"/>
      <c r="E13" s="532"/>
      <c r="F13" s="532"/>
      <c r="G13" s="532"/>
      <c r="H13" s="532"/>
      <c r="I13" s="532"/>
      <c r="J13" s="532"/>
      <c r="K13" s="533"/>
      <c r="L13" s="187"/>
      <c r="M13" s="512" t="s">
        <v>141</v>
      </c>
      <c r="N13" s="513"/>
      <c r="O13" s="513"/>
      <c r="P13" s="513"/>
      <c r="Q13" s="514"/>
      <c r="R13" s="515">
        <v>28227</v>
      </c>
      <c r="S13" s="516"/>
      <c r="T13" s="516"/>
      <c r="U13" s="516"/>
      <c r="V13" s="517"/>
      <c r="W13" s="503" t="s">
        <v>142</v>
      </c>
      <c r="X13" s="445"/>
      <c r="Y13" s="445"/>
      <c r="Z13" s="445"/>
      <c r="AA13" s="445"/>
      <c r="AB13" s="446"/>
      <c r="AC13" s="398">
        <v>62</v>
      </c>
      <c r="AD13" s="399"/>
      <c r="AE13" s="399"/>
      <c r="AF13" s="399"/>
      <c r="AG13" s="400"/>
      <c r="AH13" s="398">
        <v>63</v>
      </c>
      <c r="AI13" s="399"/>
      <c r="AJ13" s="399"/>
      <c r="AK13" s="399"/>
      <c r="AL13" s="401"/>
      <c r="AM13" s="481" t="s">
        <v>143</v>
      </c>
      <c r="AN13" s="396"/>
      <c r="AO13" s="396"/>
      <c r="AP13" s="396"/>
      <c r="AQ13" s="396"/>
      <c r="AR13" s="396"/>
      <c r="AS13" s="396"/>
      <c r="AT13" s="397"/>
      <c r="AU13" s="469" t="s">
        <v>144</v>
      </c>
      <c r="AV13" s="470"/>
      <c r="AW13" s="470"/>
      <c r="AX13" s="470"/>
      <c r="AY13" s="402" t="s">
        <v>145</v>
      </c>
      <c r="AZ13" s="403"/>
      <c r="BA13" s="403"/>
      <c r="BB13" s="403"/>
      <c r="BC13" s="403"/>
      <c r="BD13" s="403"/>
      <c r="BE13" s="403"/>
      <c r="BF13" s="403"/>
      <c r="BG13" s="403"/>
      <c r="BH13" s="403"/>
      <c r="BI13" s="403"/>
      <c r="BJ13" s="403"/>
      <c r="BK13" s="403"/>
      <c r="BL13" s="403"/>
      <c r="BM13" s="404"/>
      <c r="BN13" s="422">
        <v>363544</v>
      </c>
      <c r="BO13" s="423"/>
      <c r="BP13" s="423"/>
      <c r="BQ13" s="423"/>
      <c r="BR13" s="423"/>
      <c r="BS13" s="423"/>
      <c r="BT13" s="423"/>
      <c r="BU13" s="424"/>
      <c r="BV13" s="422">
        <v>347676</v>
      </c>
      <c r="BW13" s="423"/>
      <c r="BX13" s="423"/>
      <c r="BY13" s="423"/>
      <c r="BZ13" s="423"/>
      <c r="CA13" s="423"/>
      <c r="CB13" s="423"/>
      <c r="CC13" s="424"/>
      <c r="CD13" s="431" t="s">
        <v>146</v>
      </c>
      <c r="CE13" s="376"/>
      <c r="CF13" s="376"/>
      <c r="CG13" s="376"/>
      <c r="CH13" s="376"/>
      <c r="CI13" s="376"/>
      <c r="CJ13" s="376"/>
      <c r="CK13" s="376"/>
      <c r="CL13" s="376"/>
      <c r="CM13" s="376"/>
      <c r="CN13" s="376"/>
      <c r="CO13" s="376"/>
      <c r="CP13" s="376"/>
      <c r="CQ13" s="376"/>
      <c r="CR13" s="376"/>
      <c r="CS13" s="432"/>
      <c r="CT13" s="392">
        <v>4.4000000000000004</v>
      </c>
      <c r="CU13" s="393"/>
      <c r="CV13" s="393"/>
      <c r="CW13" s="393"/>
      <c r="CX13" s="393"/>
      <c r="CY13" s="393"/>
      <c r="CZ13" s="393"/>
      <c r="DA13" s="394"/>
      <c r="DB13" s="392">
        <v>3.9</v>
      </c>
      <c r="DC13" s="393"/>
      <c r="DD13" s="393"/>
      <c r="DE13" s="393"/>
      <c r="DF13" s="393"/>
      <c r="DG13" s="393"/>
      <c r="DH13" s="393"/>
      <c r="DI13" s="394"/>
    </row>
    <row r="14" spans="1:119" ht="18.75" customHeight="1" thickBot="1" x14ac:dyDescent="0.2">
      <c r="A14" s="178"/>
      <c r="B14" s="531"/>
      <c r="C14" s="532"/>
      <c r="D14" s="532"/>
      <c r="E14" s="532"/>
      <c r="F14" s="532"/>
      <c r="G14" s="532"/>
      <c r="H14" s="532"/>
      <c r="I14" s="532"/>
      <c r="J14" s="532"/>
      <c r="K14" s="533"/>
      <c r="L14" s="505" t="s">
        <v>147</v>
      </c>
      <c r="M14" s="549"/>
      <c r="N14" s="549"/>
      <c r="O14" s="549"/>
      <c r="P14" s="549"/>
      <c r="Q14" s="550"/>
      <c r="R14" s="515">
        <v>28850</v>
      </c>
      <c r="S14" s="516"/>
      <c r="T14" s="516"/>
      <c r="U14" s="516"/>
      <c r="V14" s="517"/>
      <c r="W14" s="518"/>
      <c r="X14" s="448"/>
      <c r="Y14" s="448"/>
      <c r="Z14" s="448"/>
      <c r="AA14" s="448"/>
      <c r="AB14" s="449"/>
      <c r="AC14" s="508">
        <v>0.6</v>
      </c>
      <c r="AD14" s="509"/>
      <c r="AE14" s="509"/>
      <c r="AF14" s="509"/>
      <c r="AG14" s="510"/>
      <c r="AH14" s="508">
        <v>0.7</v>
      </c>
      <c r="AI14" s="509"/>
      <c r="AJ14" s="509"/>
      <c r="AK14" s="509"/>
      <c r="AL14" s="511"/>
      <c r="AM14" s="481"/>
      <c r="AN14" s="396"/>
      <c r="AO14" s="396"/>
      <c r="AP14" s="396"/>
      <c r="AQ14" s="396"/>
      <c r="AR14" s="396"/>
      <c r="AS14" s="396"/>
      <c r="AT14" s="397"/>
      <c r="AU14" s="469"/>
      <c r="AV14" s="470"/>
      <c r="AW14" s="470"/>
      <c r="AX14" s="470"/>
      <c r="AY14" s="402"/>
      <c r="AZ14" s="403"/>
      <c r="BA14" s="403"/>
      <c r="BB14" s="403"/>
      <c r="BC14" s="403"/>
      <c r="BD14" s="403"/>
      <c r="BE14" s="403"/>
      <c r="BF14" s="403"/>
      <c r="BG14" s="403"/>
      <c r="BH14" s="403"/>
      <c r="BI14" s="403"/>
      <c r="BJ14" s="403"/>
      <c r="BK14" s="403"/>
      <c r="BL14" s="403"/>
      <c r="BM14" s="404"/>
      <c r="BN14" s="422"/>
      <c r="BO14" s="423"/>
      <c r="BP14" s="423"/>
      <c r="BQ14" s="423"/>
      <c r="BR14" s="423"/>
      <c r="BS14" s="423"/>
      <c r="BT14" s="423"/>
      <c r="BU14" s="424"/>
      <c r="BV14" s="422"/>
      <c r="BW14" s="423"/>
      <c r="BX14" s="423"/>
      <c r="BY14" s="423"/>
      <c r="BZ14" s="423"/>
      <c r="CA14" s="423"/>
      <c r="CB14" s="423"/>
      <c r="CC14" s="424"/>
      <c r="CD14" s="428" t="s">
        <v>148</v>
      </c>
      <c r="CE14" s="429"/>
      <c r="CF14" s="429"/>
      <c r="CG14" s="429"/>
      <c r="CH14" s="429"/>
      <c r="CI14" s="429"/>
      <c r="CJ14" s="429"/>
      <c r="CK14" s="429"/>
      <c r="CL14" s="429"/>
      <c r="CM14" s="429"/>
      <c r="CN14" s="429"/>
      <c r="CO14" s="429"/>
      <c r="CP14" s="429"/>
      <c r="CQ14" s="429"/>
      <c r="CR14" s="429"/>
      <c r="CS14" s="430"/>
      <c r="CT14" s="519" t="s">
        <v>140</v>
      </c>
      <c r="CU14" s="520"/>
      <c r="CV14" s="520"/>
      <c r="CW14" s="520"/>
      <c r="CX14" s="520"/>
      <c r="CY14" s="520"/>
      <c r="CZ14" s="520"/>
      <c r="DA14" s="521"/>
      <c r="DB14" s="519" t="s">
        <v>140</v>
      </c>
      <c r="DC14" s="520"/>
      <c r="DD14" s="520"/>
      <c r="DE14" s="520"/>
      <c r="DF14" s="520"/>
      <c r="DG14" s="520"/>
      <c r="DH14" s="520"/>
      <c r="DI14" s="521"/>
    </row>
    <row r="15" spans="1:119" ht="18.75" customHeight="1" x14ac:dyDescent="0.15">
      <c r="A15" s="178"/>
      <c r="B15" s="531"/>
      <c r="C15" s="532"/>
      <c r="D15" s="532"/>
      <c r="E15" s="532"/>
      <c r="F15" s="532"/>
      <c r="G15" s="532"/>
      <c r="H15" s="532"/>
      <c r="I15" s="532"/>
      <c r="J15" s="532"/>
      <c r="K15" s="533"/>
      <c r="L15" s="187"/>
      <c r="M15" s="512" t="s">
        <v>149</v>
      </c>
      <c r="N15" s="513"/>
      <c r="O15" s="513"/>
      <c r="P15" s="513"/>
      <c r="Q15" s="514"/>
      <c r="R15" s="515">
        <v>28051</v>
      </c>
      <c r="S15" s="516"/>
      <c r="T15" s="516"/>
      <c r="U15" s="516"/>
      <c r="V15" s="517"/>
      <c r="W15" s="503" t="s">
        <v>150</v>
      </c>
      <c r="X15" s="445"/>
      <c r="Y15" s="445"/>
      <c r="Z15" s="445"/>
      <c r="AA15" s="445"/>
      <c r="AB15" s="446"/>
      <c r="AC15" s="398">
        <v>1318</v>
      </c>
      <c r="AD15" s="399"/>
      <c r="AE15" s="399"/>
      <c r="AF15" s="399"/>
      <c r="AG15" s="400"/>
      <c r="AH15" s="398">
        <v>1408</v>
      </c>
      <c r="AI15" s="399"/>
      <c r="AJ15" s="399"/>
      <c r="AK15" s="399"/>
      <c r="AL15" s="401"/>
      <c r="AM15" s="481"/>
      <c r="AN15" s="396"/>
      <c r="AO15" s="396"/>
      <c r="AP15" s="396"/>
      <c r="AQ15" s="396"/>
      <c r="AR15" s="396"/>
      <c r="AS15" s="396"/>
      <c r="AT15" s="397"/>
      <c r="AU15" s="469"/>
      <c r="AV15" s="470"/>
      <c r="AW15" s="470"/>
      <c r="AX15" s="470"/>
      <c r="AY15" s="414" t="s">
        <v>151</v>
      </c>
      <c r="AZ15" s="415"/>
      <c r="BA15" s="415"/>
      <c r="BB15" s="415"/>
      <c r="BC15" s="415"/>
      <c r="BD15" s="415"/>
      <c r="BE15" s="415"/>
      <c r="BF15" s="415"/>
      <c r="BG15" s="415"/>
      <c r="BH15" s="415"/>
      <c r="BI15" s="415"/>
      <c r="BJ15" s="415"/>
      <c r="BK15" s="415"/>
      <c r="BL15" s="415"/>
      <c r="BM15" s="416"/>
      <c r="BN15" s="417">
        <v>4747539</v>
      </c>
      <c r="BO15" s="418"/>
      <c r="BP15" s="418"/>
      <c r="BQ15" s="418"/>
      <c r="BR15" s="418"/>
      <c r="BS15" s="418"/>
      <c r="BT15" s="418"/>
      <c r="BU15" s="419"/>
      <c r="BV15" s="417">
        <v>4757745</v>
      </c>
      <c r="BW15" s="418"/>
      <c r="BX15" s="418"/>
      <c r="BY15" s="418"/>
      <c r="BZ15" s="418"/>
      <c r="CA15" s="418"/>
      <c r="CB15" s="418"/>
      <c r="CC15" s="419"/>
      <c r="CD15" s="522" t="s">
        <v>152</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1"/>
      <c r="C16" s="532"/>
      <c r="D16" s="532"/>
      <c r="E16" s="532"/>
      <c r="F16" s="532"/>
      <c r="G16" s="532"/>
      <c r="H16" s="532"/>
      <c r="I16" s="532"/>
      <c r="J16" s="532"/>
      <c r="K16" s="533"/>
      <c r="L16" s="505" t="s">
        <v>153</v>
      </c>
      <c r="M16" s="506"/>
      <c r="N16" s="506"/>
      <c r="O16" s="506"/>
      <c r="P16" s="506"/>
      <c r="Q16" s="507"/>
      <c r="R16" s="500" t="s">
        <v>154</v>
      </c>
      <c r="S16" s="501"/>
      <c r="T16" s="501"/>
      <c r="U16" s="501"/>
      <c r="V16" s="502"/>
      <c r="W16" s="518"/>
      <c r="X16" s="448"/>
      <c r="Y16" s="448"/>
      <c r="Z16" s="448"/>
      <c r="AA16" s="448"/>
      <c r="AB16" s="449"/>
      <c r="AC16" s="508">
        <v>13.7</v>
      </c>
      <c r="AD16" s="509"/>
      <c r="AE16" s="509"/>
      <c r="AF16" s="509"/>
      <c r="AG16" s="510"/>
      <c r="AH16" s="508">
        <v>14.8</v>
      </c>
      <c r="AI16" s="509"/>
      <c r="AJ16" s="509"/>
      <c r="AK16" s="509"/>
      <c r="AL16" s="511"/>
      <c r="AM16" s="481"/>
      <c r="AN16" s="396"/>
      <c r="AO16" s="396"/>
      <c r="AP16" s="396"/>
      <c r="AQ16" s="396"/>
      <c r="AR16" s="396"/>
      <c r="AS16" s="396"/>
      <c r="AT16" s="397"/>
      <c r="AU16" s="469"/>
      <c r="AV16" s="470"/>
      <c r="AW16" s="470"/>
      <c r="AX16" s="470"/>
      <c r="AY16" s="402" t="s">
        <v>155</v>
      </c>
      <c r="AZ16" s="403"/>
      <c r="BA16" s="403"/>
      <c r="BB16" s="403"/>
      <c r="BC16" s="403"/>
      <c r="BD16" s="403"/>
      <c r="BE16" s="403"/>
      <c r="BF16" s="403"/>
      <c r="BG16" s="403"/>
      <c r="BH16" s="403"/>
      <c r="BI16" s="403"/>
      <c r="BJ16" s="403"/>
      <c r="BK16" s="403"/>
      <c r="BL16" s="403"/>
      <c r="BM16" s="404"/>
      <c r="BN16" s="422">
        <v>6035107</v>
      </c>
      <c r="BO16" s="423"/>
      <c r="BP16" s="423"/>
      <c r="BQ16" s="423"/>
      <c r="BR16" s="423"/>
      <c r="BS16" s="423"/>
      <c r="BT16" s="423"/>
      <c r="BU16" s="424"/>
      <c r="BV16" s="422">
        <v>5713149</v>
      </c>
      <c r="BW16" s="423"/>
      <c r="BX16" s="423"/>
      <c r="BY16" s="423"/>
      <c r="BZ16" s="423"/>
      <c r="CA16" s="423"/>
      <c r="CB16" s="423"/>
      <c r="CC16" s="424"/>
      <c r="CD16" s="191"/>
      <c r="CE16" s="420"/>
      <c r="CF16" s="420"/>
      <c r="CG16" s="420"/>
      <c r="CH16" s="420"/>
      <c r="CI16" s="420"/>
      <c r="CJ16" s="420"/>
      <c r="CK16" s="420"/>
      <c r="CL16" s="420"/>
      <c r="CM16" s="420"/>
      <c r="CN16" s="420"/>
      <c r="CO16" s="420"/>
      <c r="CP16" s="420"/>
      <c r="CQ16" s="420"/>
      <c r="CR16" s="420"/>
      <c r="CS16" s="421"/>
      <c r="CT16" s="392"/>
      <c r="CU16" s="393"/>
      <c r="CV16" s="393"/>
      <c r="CW16" s="393"/>
      <c r="CX16" s="393"/>
      <c r="CY16" s="393"/>
      <c r="CZ16" s="393"/>
      <c r="DA16" s="394"/>
      <c r="DB16" s="392"/>
      <c r="DC16" s="393"/>
      <c r="DD16" s="393"/>
      <c r="DE16" s="393"/>
      <c r="DF16" s="393"/>
      <c r="DG16" s="393"/>
      <c r="DH16" s="393"/>
      <c r="DI16" s="394"/>
    </row>
    <row r="17" spans="1:113" ht="18.75" customHeight="1" thickBot="1" x14ac:dyDescent="0.2">
      <c r="A17" s="178"/>
      <c r="B17" s="534"/>
      <c r="C17" s="535"/>
      <c r="D17" s="535"/>
      <c r="E17" s="535"/>
      <c r="F17" s="535"/>
      <c r="G17" s="535"/>
      <c r="H17" s="535"/>
      <c r="I17" s="535"/>
      <c r="J17" s="535"/>
      <c r="K17" s="536"/>
      <c r="L17" s="192"/>
      <c r="M17" s="497" t="s">
        <v>156</v>
      </c>
      <c r="N17" s="498"/>
      <c r="O17" s="498"/>
      <c r="P17" s="498"/>
      <c r="Q17" s="499"/>
      <c r="R17" s="500" t="s">
        <v>157</v>
      </c>
      <c r="S17" s="501"/>
      <c r="T17" s="501"/>
      <c r="U17" s="501"/>
      <c r="V17" s="502"/>
      <c r="W17" s="503" t="s">
        <v>158</v>
      </c>
      <c r="X17" s="445"/>
      <c r="Y17" s="445"/>
      <c r="Z17" s="445"/>
      <c r="AA17" s="445"/>
      <c r="AB17" s="446"/>
      <c r="AC17" s="398">
        <v>8232</v>
      </c>
      <c r="AD17" s="399"/>
      <c r="AE17" s="399"/>
      <c r="AF17" s="399"/>
      <c r="AG17" s="400"/>
      <c r="AH17" s="398">
        <v>8073</v>
      </c>
      <c r="AI17" s="399"/>
      <c r="AJ17" s="399"/>
      <c r="AK17" s="399"/>
      <c r="AL17" s="401"/>
      <c r="AM17" s="481"/>
      <c r="AN17" s="396"/>
      <c r="AO17" s="396"/>
      <c r="AP17" s="396"/>
      <c r="AQ17" s="396"/>
      <c r="AR17" s="396"/>
      <c r="AS17" s="396"/>
      <c r="AT17" s="397"/>
      <c r="AU17" s="469"/>
      <c r="AV17" s="470"/>
      <c r="AW17" s="470"/>
      <c r="AX17" s="470"/>
      <c r="AY17" s="402" t="s">
        <v>159</v>
      </c>
      <c r="AZ17" s="403"/>
      <c r="BA17" s="403"/>
      <c r="BB17" s="403"/>
      <c r="BC17" s="403"/>
      <c r="BD17" s="403"/>
      <c r="BE17" s="403"/>
      <c r="BF17" s="403"/>
      <c r="BG17" s="403"/>
      <c r="BH17" s="403"/>
      <c r="BI17" s="403"/>
      <c r="BJ17" s="403"/>
      <c r="BK17" s="403"/>
      <c r="BL17" s="403"/>
      <c r="BM17" s="404"/>
      <c r="BN17" s="422">
        <v>6163618</v>
      </c>
      <c r="BO17" s="423"/>
      <c r="BP17" s="423"/>
      <c r="BQ17" s="423"/>
      <c r="BR17" s="423"/>
      <c r="BS17" s="423"/>
      <c r="BT17" s="423"/>
      <c r="BU17" s="424"/>
      <c r="BV17" s="422">
        <v>6188789</v>
      </c>
      <c r="BW17" s="423"/>
      <c r="BX17" s="423"/>
      <c r="BY17" s="423"/>
      <c r="BZ17" s="423"/>
      <c r="CA17" s="423"/>
      <c r="CB17" s="423"/>
      <c r="CC17" s="424"/>
      <c r="CD17" s="191"/>
      <c r="CE17" s="420"/>
      <c r="CF17" s="420"/>
      <c r="CG17" s="420"/>
      <c r="CH17" s="420"/>
      <c r="CI17" s="420"/>
      <c r="CJ17" s="420"/>
      <c r="CK17" s="420"/>
      <c r="CL17" s="420"/>
      <c r="CM17" s="420"/>
      <c r="CN17" s="420"/>
      <c r="CO17" s="420"/>
      <c r="CP17" s="420"/>
      <c r="CQ17" s="420"/>
      <c r="CR17" s="420"/>
      <c r="CS17" s="421"/>
      <c r="CT17" s="392"/>
      <c r="CU17" s="393"/>
      <c r="CV17" s="393"/>
      <c r="CW17" s="393"/>
      <c r="CX17" s="393"/>
      <c r="CY17" s="393"/>
      <c r="CZ17" s="393"/>
      <c r="DA17" s="394"/>
      <c r="DB17" s="392"/>
      <c r="DC17" s="393"/>
      <c r="DD17" s="393"/>
      <c r="DE17" s="393"/>
      <c r="DF17" s="393"/>
      <c r="DG17" s="393"/>
      <c r="DH17" s="393"/>
      <c r="DI17" s="394"/>
    </row>
    <row r="18" spans="1:113" ht="18.75" customHeight="1" thickBot="1" x14ac:dyDescent="0.2">
      <c r="A18" s="178"/>
      <c r="B18" s="474" t="s">
        <v>160</v>
      </c>
      <c r="C18" s="475"/>
      <c r="D18" s="475"/>
      <c r="E18" s="476"/>
      <c r="F18" s="476"/>
      <c r="G18" s="476"/>
      <c r="H18" s="476"/>
      <c r="I18" s="476"/>
      <c r="J18" s="476"/>
      <c r="K18" s="476"/>
      <c r="L18" s="477">
        <v>13.91</v>
      </c>
      <c r="M18" s="477"/>
      <c r="N18" s="477"/>
      <c r="O18" s="477"/>
      <c r="P18" s="477"/>
      <c r="Q18" s="477"/>
      <c r="R18" s="478"/>
      <c r="S18" s="478"/>
      <c r="T18" s="478"/>
      <c r="U18" s="478"/>
      <c r="V18" s="479"/>
      <c r="W18" s="493"/>
      <c r="X18" s="494"/>
      <c r="Y18" s="494"/>
      <c r="Z18" s="494"/>
      <c r="AA18" s="494"/>
      <c r="AB18" s="504"/>
      <c r="AC18" s="386">
        <v>85.6</v>
      </c>
      <c r="AD18" s="387"/>
      <c r="AE18" s="387"/>
      <c r="AF18" s="387"/>
      <c r="AG18" s="480"/>
      <c r="AH18" s="386">
        <v>84.6</v>
      </c>
      <c r="AI18" s="387"/>
      <c r="AJ18" s="387"/>
      <c r="AK18" s="387"/>
      <c r="AL18" s="388"/>
      <c r="AM18" s="481"/>
      <c r="AN18" s="396"/>
      <c r="AO18" s="396"/>
      <c r="AP18" s="396"/>
      <c r="AQ18" s="396"/>
      <c r="AR18" s="396"/>
      <c r="AS18" s="396"/>
      <c r="AT18" s="397"/>
      <c r="AU18" s="469"/>
      <c r="AV18" s="470"/>
      <c r="AW18" s="470"/>
      <c r="AX18" s="470"/>
      <c r="AY18" s="402" t="s">
        <v>161</v>
      </c>
      <c r="AZ18" s="403"/>
      <c r="BA18" s="403"/>
      <c r="BB18" s="403"/>
      <c r="BC18" s="403"/>
      <c r="BD18" s="403"/>
      <c r="BE18" s="403"/>
      <c r="BF18" s="403"/>
      <c r="BG18" s="403"/>
      <c r="BH18" s="403"/>
      <c r="BI18" s="403"/>
      <c r="BJ18" s="403"/>
      <c r="BK18" s="403"/>
      <c r="BL18" s="403"/>
      <c r="BM18" s="404"/>
      <c r="BN18" s="422">
        <v>6923134</v>
      </c>
      <c r="BO18" s="423"/>
      <c r="BP18" s="423"/>
      <c r="BQ18" s="423"/>
      <c r="BR18" s="423"/>
      <c r="BS18" s="423"/>
      <c r="BT18" s="423"/>
      <c r="BU18" s="424"/>
      <c r="BV18" s="422">
        <v>7013066</v>
      </c>
      <c r="BW18" s="423"/>
      <c r="BX18" s="423"/>
      <c r="BY18" s="423"/>
      <c r="BZ18" s="423"/>
      <c r="CA18" s="423"/>
      <c r="CB18" s="423"/>
      <c r="CC18" s="424"/>
      <c r="CD18" s="191"/>
      <c r="CE18" s="420"/>
      <c r="CF18" s="420"/>
      <c r="CG18" s="420"/>
      <c r="CH18" s="420"/>
      <c r="CI18" s="420"/>
      <c r="CJ18" s="420"/>
      <c r="CK18" s="420"/>
      <c r="CL18" s="420"/>
      <c r="CM18" s="420"/>
      <c r="CN18" s="420"/>
      <c r="CO18" s="420"/>
      <c r="CP18" s="420"/>
      <c r="CQ18" s="420"/>
      <c r="CR18" s="420"/>
      <c r="CS18" s="421"/>
      <c r="CT18" s="392"/>
      <c r="CU18" s="393"/>
      <c r="CV18" s="393"/>
      <c r="CW18" s="393"/>
      <c r="CX18" s="393"/>
      <c r="CY18" s="393"/>
      <c r="CZ18" s="393"/>
      <c r="DA18" s="394"/>
      <c r="DB18" s="392"/>
      <c r="DC18" s="393"/>
      <c r="DD18" s="393"/>
      <c r="DE18" s="393"/>
      <c r="DF18" s="393"/>
      <c r="DG18" s="393"/>
      <c r="DH18" s="393"/>
      <c r="DI18" s="394"/>
    </row>
    <row r="19" spans="1:113" ht="18.75" customHeight="1" thickBot="1" x14ac:dyDescent="0.2">
      <c r="A19" s="178"/>
      <c r="B19" s="474" t="s">
        <v>162</v>
      </c>
      <c r="C19" s="475"/>
      <c r="D19" s="475"/>
      <c r="E19" s="476"/>
      <c r="F19" s="476"/>
      <c r="G19" s="476"/>
      <c r="H19" s="476"/>
      <c r="I19" s="476"/>
      <c r="J19" s="476"/>
      <c r="K19" s="476"/>
      <c r="L19" s="482">
        <v>2027</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496"/>
      <c r="AM19" s="481"/>
      <c r="AN19" s="396"/>
      <c r="AO19" s="396"/>
      <c r="AP19" s="396"/>
      <c r="AQ19" s="396"/>
      <c r="AR19" s="396"/>
      <c r="AS19" s="396"/>
      <c r="AT19" s="397"/>
      <c r="AU19" s="469"/>
      <c r="AV19" s="470"/>
      <c r="AW19" s="470"/>
      <c r="AX19" s="470"/>
      <c r="AY19" s="402" t="s">
        <v>163</v>
      </c>
      <c r="AZ19" s="403"/>
      <c r="BA19" s="403"/>
      <c r="BB19" s="403"/>
      <c r="BC19" s="403"/>
      <c r="BD19" s="403"/>
      <c r="BE19" s="403"/>
      <c r="BF19" s="403"/>
      <c r="BG19" s="403"/>
      <c r="BH19" s="403"/>
      <c r="BI19" s="403"/>
      <c r="BJ19" s="403"/>
      <c r="BK19" s="403"/>
      <c r="BL19" s="403"/>
      <c r="BM19" s="404"/>
      <c r="BN19" s="422">
        <v>11560649</v>
      </c>
      <c r="BO19" s="423"/>
      <c r="BP19" s="423"/>
      <c r="BQ19" s="423"/>
      <c r="BR19" s="423"/>
      <c r="BS19" s="423"/>
      <c r="BT19" s="423"/>
      <c r="BU19" s="424"/>
      <c r="BV19" s="422">
        <v>10399229</v>
      </c>
      <c r="BW19" s="423"/>
      <c r="BX19" s="423"/>
      <c r="BY19" s="423"/>
      <c r="BZ19" s="423"/>
      <c r="CA19" s="423"/>
      <c r="CB19" s="423"/>
      <c r="CC19" s="424"/>
      <c r="CD19" s="191"/>
      <c r="CE19" s="420"/>
      <c r="CF19" s="420"/>
      <c r="CG19" s="420"/>
      <c r="CH19" s="420"/>
      <c r="CI19" s="420"/>
      <c r="CJ19" s="420"/>
      <c r="CK19" s="420"/>
      <c r="CL19" s="420"/>
      <c r="CM19" s="420"/>
      <c r="CN19" s="420"/>
      <c r="CO19" s="420"/>
      <c r="CP19" s="420"/>
      <c r="CQ19" s="420"/>
      <c r="CR19" s="420"/>
      <c r="CS19" s="421"/>
      <c r="CT19" s="392"/>
      <c r="CU19" s="393"/>
      <c r="CV19" s="393"/>
      <c r="CW19" s="393"/>
      <c r="CX19" s="393"/>
      <c r="CY19" s="393"/>
      <c r="CZ19" s="393"/>
      <c r="DA19" s="394"/>
      <c r="DB19" s="392"/>
      <c r="DC19" s="393"/>
      <c r="DD19" s="393"/>
      <c r="DE19" s="393"/>
      <c r="DF19" s="393"/>
      <c r="DG19" s="393"/>
      <c r="DH19" s="393"/>
      <c r="DI19" s="394"/>
    </row>
    <row r="20" spans="1:113" ht="18.75" customHeight="1" thickBot="1" x14ac:dyDescent="0.2">
      <c r="A20" s="178"/>
      <c r="B20" s="474" t="s">
        <v>164</v>
      </c>
      <c r="C20" s="475"/>
      <c r="D20" s="475"/>
      <c r="E20" s="476"/>
      <c r="F20" s="476"/>
      <c r="G20" s="476"/>
      <c r="H20" s="476"/>
      <c r="I20" s="476"/>
      <c r="J20" s="476"/>
      <c r="K20" s="476"/>
      <c r="L20" s="482">
        <v>11697</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78"/>
      <c r="AO20" s="378"/>
      <c r="AP20" s="378"/>
      <c r="AQ20" s="378"/>
      <c r="AR20" s="378"/>
      <c r="AS20" s="378"/>
      <c r="AT20" s="379"/>
      <c r="AU20" s="488"/>
      <c r="AV20" s="489"/>
      <c r="AW20" s="489"/>
      <c r="AX20" s="490"/>
      <c r="AY20" s="402"/>
      <c r="AZ20" s="403"/>
      <c r="BA20" s="403"/>
      <c r="BB20" s="403"/>
      <c r="BC20" s="403"/>
      <c r="BD20" s="403"/>
      <c r="BE20" s="403"/>
      <c r="BF20" s="403"/>
      <c r="BG20" s="403"/>
      <c r="BH20" s="403"/>
      <c r="BI20" s="403"/>
      <c r="BJ20" s="403"/>
      <c r="BK20" s="403"/>
      <c r="BL20" s="403"/>
      <c r="BM20" s="404"/>
      <c r="BN20" s="422"/>
      <c r="BO20" s="423"/>
      <c r="BP20" s="423"/>
      <c r="BQ20" s="423"/>
      <c r="BR20" s="423"/>
      <c r="BS20" s="423"/>
      <c r="BT20" s="423"/>
      <c r="BU20" s="424"/>
      <c r="BV20" s="422"/>
      <c r="BW20" s="423"/>
      <c r="BX20" s="423"/>
      <c r="BY20" s="423"/>
      <c r="BZ20" s="423"/>
      <c r="CA20" s="423"/>
      <c r="CB20" s="423"/>
      <c r="CC20" s="424"/>
      <c r="CD20" s="191"/>
      <c r="CE20" s="420"/>
      <c r="CF20" s="420"/>
      <c r="CG20" s="420"/>
      <c r="CH20" s="420"/>
      <c r="CI20" s="420"/>
      <c r="CJ20" s="420"/>
      <c r="CK20" s="420"/>
      <c r="CL20" s="420"/>
      <c r="CM20" s="420"/>
      <c r="CN20" s="420"/>
      <c r="CO20" s="420"/>
      <c r="CP20" s="420"/>
      <c r="CQ20" s="420"/>
      <c r="CR20" s="420"/>
      <c r="CS20" s="421"/>
      <c r="CT20" s="392"/>
      <c r="CU20" s="393"/>
      <c r="CV20" s="393"/>
      <c r="CW20" s="393"/>
      <c r="CX20" s="393"/>
      <c r="CY20" s="393"/>
      <c r="CZ20" s="393"/>
      <c r="DA20" s="394"/>
      <c r="DB20" s="392"/>
      <c r="DC20" s="393"/>
      <c r="DD20" s="393"/>
      <c r="DE20" s="393"/>
      <c r="DF20" s="393"/>
      <c r="DG20" s="393"/>
      <c r="DH20" s="393"/>
      <c r="DI20" s="394"/>
    </row>
    <row r="21" spans="1:113" ht="18.75" customHeight="1" thickBot="1" x14ac:dyDescent="0.2">
      <c r="A21" s="178"/>
      <c r="B21" s="471" t="s">
        <v>165</v>
      </c>
      <c r="C21" s="472"/>
      <c r="D21" s="472"/>
      <c r="E21" s="472"/>
      <c r="F21" s="472"/>
      <c r="G21" s="472"/>
      <c r="H21" s="472"/>
      <c r="I21" s="472"/>
      <c r="J21" s="472"/>
      <c r="K21" s="472"/>
      <c r="L21" s="472"/>
      <c r="M21" s="472"/>
      <c r="N21" s="472"/>
      <c r="O21" s="472"/>
      <c r="P21" s="472"/>
      <c r="Q21" s="472"/>
      <c r="R21" s="472"/>
      <c r="S21" s="472"/>
      <c r="T21" s="472"/>
      <c r="U21" s="472"/>
      <c r="V21" s="472"/>
      <c r="W21" s="472"/>
      <c r="X21" s="472"/>
      <c r="Y21" s="472"/>
      <c r="Z21" s="472"/>
      <c r="AA21" s="472"/>
      <c r="AB21" s="472"/>
      <c r="AC21" s="472"/>
      <c r="AD21" s="472"/>
      <c r="AE21" s="472"/>
      <c r="AF21" s="472"/>
      <c r="AG21" s="472"/>
      <c r="AH21" s="472"/>
      <c r="AI21" s="472"/>
      <c r="AJ21" s="472"/>
      <c r="AK21" s="472"/>
      <c r="AL21" s="472"/>
      <c r="AM21" s="472"/>
      <c r="AN21" s="472"/>
      <c r="AO21" s="472"/>
      <c r="AP21" s="472"/>
      <c r="AQ21" s="472"/>
      <c r="AR21" s="472"/>
      <c r="AS21" s="472"/>
      <c r="AT21" s="472"/>
      <c r="AU21" s="472"/>
      <c r="AV21" s="472"/>
      <c r="AW21" s="472"/>
      <c r="AX21" s="473"/>
      <c r="AY21" s="389"/>
      <c r="AZ21" s="390"/>
      <c r="BA21" s="390"/>
      <c r="BB21" s="390"/>
      <c r="BC21" s="390"/>
      <c r="BD21" s="390"/>
      <c r="BE21" s="390"/>
      <c r="BF21" s="390"/>
      <c r="BG21" s="390"/>
      <c r="BH21" s="390"/>
      <c r="BI21" s="390"/>
      <c r="BJ21" s="390"/>
      <c r="BK21" s="390"/>
      <c r="BL21" s="390"/>
      <c r="BM21" s="391"/>
      <c r="BN21" s="425"/>
      <c r="BO21" s="426"/>
      <c r="BP21" s="426"/>
      <c r="BQ21" s="426"/>
      <c r="BR21" s="426"/>
      <c r="BS21" s="426"/>
      <c r="BT21" s="426"/>
      <c r="BU21" s="427"/>
      <c r="BV21" s="425"/>
      <c r="BW21" s="426"/>
      <c r="BX21" s="426"/>
      <c r="BY21" s="426"/>
      <c r="BZ21" s="426"/>
      <c r="CA21" s="426"/>
      <c r="CB21" s="426"/>
      <c r="CC21" s="427"/>
      <c r="CD21" s="191"/>
      <c r="CE21" s="420"/>
      <c r="CF21" s="420"/>
      <c r="CG21" s="420"/>
      <c r="CH21" s="420"/>
      <c r="CI21" s="420"/>
      <c r="CJ21" s="420"/>
      <c r="CK21" s="420"/>
      <c r="CL21" s="420"/>
      <c r="CM21" s="420"/>
      <c r="CN21" s="420"/>
      <c r="CO21" s="420"/>
      <c r="CP21" s="420"/>
      <c r="CQ21" s="420"/>
      <c r="CR21" s="420"/>
      <c r="CS21" s="421"/>
      <c r="CT21" s="392"/>
      <c r="CU21" s="393"/>
      <c r="CV21" s="393"/>
      <c r="CW21" s="393"/>
      <c r="CX21" s="393"/>
      <c r="CY21" s="393"/>
      <c r="CZ21" s="393"/>
      <c r="DA21" s="394"/>
      <c r="DB21" s="392"/>
      <c r="DC21" s="393"/>
      <c r="DD21" s="393"/>
      <c r="DE21" s="393"/>
      <c r="DF21" s="393"/>
      <c r="DG21" s="393"/>
      <c r="DH21" s="393"/>
      <c r="DI21" s="394"/>
    </row>
    <row r="22" spans="1:113" ht="18.75" customHeight="1" x14ac:dyDescent="0.15">
      <c r="A22" s="178"/>
      <c r="B22" s="435" t="s">
        <v>166</v>
      </c>
      <c r="C22" s="436"/>
      <c r="D22" s="437"/>
      <c r="E22" s="444" t="s">
        <v>1</v>
      </c>
      <c r="F22" s="445"/>
      <c r="G22" s="445"/>
      <c r="H22" s="445"/>
      <c r="I22" s="445"/>
      <c r="J22" s="445"/>
      <c r="K22" s="446"/>
      <c r="L22" s="444" t="s">
        <v>167</v>
      </c>
      <c r="M22" s="445"/>
      <c r="N22" s="445"/>
      <c r="O22" s="445"/>
      <c r="P22" s="446"/>
      <c r="Q22" s="450" t="s">
        <v>168</v>
      </c>
      <c r="R22" s="451"/>
      <c r="S22" s="451"/>
      <c r="T22" s="451"/>
      <c r="U22" s="451"/>
      <c r="V22" s="452"/>
      <c r="W22" s="456" t="s">
        <v>169</v>
      </c>
      <c r="X22" s="436"/>
      <c r="Y22" s="437"/>
      <c r="Z22" s="444" t="s">
        <v>1</v>
      </c>
      <c r="AA22" s="445"/>
      <c r="AB22" s="445"/>
      <c r="AC22" s="445"/>
      <c r="AD22" s="445"/>
      <c r="AE22" s="445"/>
      <c r="AF22" s="445"/>
      <c r="AG22" s="446"/>
      <c r="AH22" s="461" t="s">
        <v>170</v>
      </c>
      <c r="AI22" s="445"/>
      <c r="AJ22" s="445"/>
      <c r="AK22" s="445"/>
      <c r="AL22" s="446"/>
      <c r="AM22" s="461" t="s">
        <v>171</v>
      </c>
      <c r="AN22" s="462"/>
      <c r="AO22" s="462"/>
      <c r="AP22" s="462"/>
      <c r="AQ22" s="462"/>
      <c r="AR22" s="463"/>
      <c r="AS22" s="450" t="s">
        <v>168</v>
      </c>
      <c r="AT22" s="451"/>
      <c r="AU22" s="451"/>
      <c r="AV22" s="451"/>
      <c r="AW22" s="451"/>
      <c r="AX22" s="467"/>
      <c r="AY22" s="414" t="s">
        <v>172</v>
      </c>
      <c r="AZ22" s="415"/>
      <c r="BA22" s="415"/>
      <c r="BB22" s="415"/>
      <c r="BC22" s="415"/>
      <c r="BD22" s="415"/>
      <c r="BE22" s="415"/>
      <c r="BF22" s="415"/>
      <c r="BG22" s="415"/>
      <c r="BH22" s="415"/>
      <c r="BI22" s="415"/>
      <c r="BJ22" s="415"/>
      <c r="BK22" s="415"/>
      <c r="BL22" s="415"/>
      <c r="BM22" s="416"/>
      <c r="BN22" s="417">
        <v>6199625</v>
      </c>
      <c r="BO22" s="418"/>
      <c r="BP22" s="418"/>
      <c r="BQ22" s="418"/>
      <c r="BR22" s="418"/>
      <c r="BS22" s="418"/>
      <c r="BT22" s="418"/>
      <c r="BU22" s="419"/>
      <c r="BV22" s="417">
        <v>6327084</v>
      </c>
      <c r="BW22" s="418"/>
      <c r="BX22" s="418"/>
      <c r="BY22" s="418"/>
      <c r="BZ22" s="418"/>
      <c r="CA22" s="418"/>
      <c r="CB22" s="418"/>
      <c r="CC22" s="419"/>
      <c r="CD22" s="191"/>
      <c r="CE22" s="420"/>
      <c r="CF22" s="420"/>
      <c r="CG22" s="420"/>
      <c r="CH22" s="420"/>
      <c r="CI22" s="420"/>
      <c r="CJ22" s="420"/>
      <c r="CK22" s="420"/>
      <c r="CL22" s="420"/>
      <c r="CM22" s="420"/>
      <c r="CN22" s="420"/>
      <c r="CO22" s="420"/>
      <c r="CP22" s="420"/>
      <c r="CQ22" s="420"/>
      <c r="CR22" s="420"/>
      <c r="CS22" s="421"/>
      <c r="CT22" s="392"/>
      <c r="CU22" s="393"/>
      <c r="CV22" s="393"/>
      <c r="CW22" s="393"/>
      <c r="CX22" s="393"/>
      <c r="CY22" s="393"/>
      <c r="CZ22" s="393"/>
      <c r="DA22" s="394"/>
      <c r="DB22" s="392"/>
      <c r="DC22" s="393"/>
      <c r="DD22" s="393"/>
      <c r="DE22" s="393"/>
      <c r="DF22" s="393"/>
      <c r="DG22" s="393"/>
      <c r="DH22" s="393"/>
      <c r="DI22" s="394"/>
    </row>
    <row r="23" spans="1:113" ht="18.75" customHeight="1" x14ac:dyDescent="0.15">
      <c r="A23" s="178"/>
      <c r="B23" s="438"/>
      <c r="C23" s="439"/>
      <c r="D23" s="440"/>
      <c r="E23" s="447"/>
      <c r="F23" s="448"/>
      <c r="G23" s="448"/>
      <c r="H23" s="448"/>
      <c r="I23" s="448"/>
      <c r="J23" s="448"/>
      <c r="K23" s="449"/>
      <c r="L23" s="447"/>
      <c r="M23" s="448"/>
      <c r="N23" s="448"/>
      <c r="O23" s="448"/>
      <c r="P23" s="449"/>
      <c r="Q23" s="453"/>
      <c r="R23" s="454"/>
      <c r="S23" s="454"/>
      <c r="T23" s="454"/>
      <c r="U23" s="454"/>
      <c r="V23" s="455"/>
      <c r="W23" s="457"/>
      <c r="X23" s="439"/>
      <c r="Y23" s="440"/>
      <c r="Z23" s="447"/>
      <c r="AA23" s="448"/>
      <c r="AB23" s="448"/>
      <c r="AC23" s="448"/>
      <c r="AD23" s="448"/>
      <c r="AE23" s="448"/>
      <c r="AF23" s="448"/>
      <c r="AG23" s="449"/>
      <c r="AH23" s="447"/>
      <c r="AI23" s="448"/>
      <c r="AJ23" s="448"/>
      <c r="AK23" s="448"/>
      <c r="AL23" s="449"/>
      <c r="AM23" s="464"/>
      <c r="AN23" s="465"/>
      <c r="AO23" s="465"/>
      <c r="AP23" s="465"/>
      <c r="AQ23" s="465"/>
      <c r="AR23" s="466"/>
      <c r="AS23" s="453"/>
      <c r="AT23" s="454"/>
      <c r="AU23" s="454"/>
      <c r="AV23" s="454"/>
      <c r="AW23" s="454"/>
      <c r="AX23" s="468"/>
      <c r="AY23" s="402" t="s">
        <v>173</v>
      </c>
      <c r="AZ23" s="403"/>
      <c r="BA23" s="403"/>
      <c r="BB23" s="403"/>
      <c r="BC23" s="403"/>
      <c r="BD23" s="403"/>
      <c r="BE23" s="403"/>
      <c r="BF23" s="403"/>
      <c r="BG23" s="403"/>
      <c r="BH23" s="403"/>
      <c r="BI23" s="403"/>
      <c r="BJ23" s="403"/>
      <c r="BK23" s="403"/>
      <c r="BL23" s="403"/>
      <c r="BM23" s="404"/>
      <c r="BN23" s="422">
        <v>5653167</v>
      </c>
      <c r="BO23" s="423"/>
      <c r="BP23" s="423"/>
      <c r="BQ23" s="423"/>
      <c r="BR23" s="423"/>
      <c r="BS23" s="423"/>
      <c r="BT23" s="423"/>
      <c r="BU23" s="424"/>
      <c r="BV23" s="422">
        <v>5544152</v>
      </c>
      <c r="BW23" s="423"/>
      <c r="BX23" s="423"/>
      <c r="BY23" s="423"/>
      <c r="BZ23" s="423"/>
      <c r="CA23" s="423"/>
      <c r="CB23" s="423"/>
      <c r="CC23" s="424"/>
      <c r="CD23" s="191"/>
      <c r="CE23" s="420"/>
      <c r="CF23" s="420"/>
      <c r="CG23" s="420"/>
      <c r="CH23" s="420"/>
      <c r="CI23" s="420"/>
      <c r="CJ23" s="420"/>
      <c r="CK23" s="420"/>
      <c r="CL23" s="420"/>
      <c r="CM23" s="420"/>
      <c r="CN23" s="420"/>
      <c r="CO23" s="420"/>
      <c r="CP23" s="420"/>
      <c r="CQ23" s="420"/>
      <c r="CR23" s="420"/>
      <c r="CS23" s="421"/>
      <c r="CT23" s="392"/>
      <c r="CU23" s="393"/>
      <c r="CV23" s="393"/>
      <c r="CW23" s="393"/>
      <c r="CX23" s="393"/>
      <c r="CY23" s="393"/>
      <c r="CZ23" s="393"/>
      <c r="DA23" s="394"/>
      <c r="DB23" s="392"/>
      <c r="DC23" s="393"/>
      <c r="DD23" s="393"/>
      <c r="DE23" s="393"/>
      <c r="DF23" s="393"/>
      <c r="DG23" s="393"/>
      <c r="DH23" s="393"/>
      <c r="DI23" s="394"/>
    </row>
    <row r="24" spans="1:113" ht="18.75" customHeight="1" thickBot="1" x14ac:dyDescent="0.2">
      <c r="A24" s="178"/>
      <c r="B24" s="438"/>
      <c r="C24" s="439"/>
      <c r="D24" s="440"/>
      <c r="E24" s="395" t="s">
        <v>174</v>
      </c>
      <c r="F24" s="396"/>
      <c r="G24" s="396"/>
      <c r="H24" s="396"/>
      <c r="I24" s="396"/>
      <c r="J24" s="396"/>
      <c r="K24" s="397"/>
      <c r="L24" s="398">
        <v>1</v>
      </c>
      <c r="M24" s="399"/>
      <c r="N24" s="399"/>
      <c r="O24" s="399"/>
      <c r="P24" s="400"/>
      <c r="Q24" s="398">
        <v>7730</v>
      </c>
      <c r="R24" s="399"/>
      <c r="S24" s="399"/>
      <c r="T24" s="399"/>
      <c r="U24" s="399"/>
      <c r="V24" s="400"/>
      <c r="W24" s="457"/>
      <c r="X24" s="439"/>
      <c r="Y24" s="440"/>
      <c r="Z24" s="395" t="s">
        <v>175</v>
      </c>
      <c r="AA24" s="396"/>
      <c r="AB24" s="396"/>
      <c r="AC24" s="396"/>
      <c r="AD24" s="396"/>
      <c r="AE24" s="396"/>
      <c r="AF24" s="396"/>
      <c r="AG24" s="397"/>
      <c r="AH24" s="398">
        <v>211</v>
      </c>
      <c r="AI24" s="399"/>
      <c r="AJ24" s="399"/>
      <c r="AK24" s="399"/>
      <c r="AL24" s="400"/>
      <c r="AM24" s="398">
        <v>620762</v>
      </c>
      <c r="AN24" s="399"/>
      <c r="AO24" s="399"/>
      <c r="AP24" s="399"/>
      <c r="AQ24" s="399"/>
      <c r="AR24" s="400"/>
      <c r="AS24" s="398">
        <v>2942</v>
      </c>
      <c r="AT24" s="399"/>
      <c r="AU24" s="399"/>
      <c r="AV24" s="399"/>
      <c r="AW24" s="399"/>
      <c r="AX24" s="401"/>
      <c r="AY24" s="389" t="s">
        <v>176</v>
      </c>
      <c r="AZ24" s="390"/>
      <c r="BA24" s="390"/>
      <c r="BB24" s="390"/>
      <c r="BC24" s="390"/>
      <c r="BD24" s="390"/>
      <c r="BE24" s="390"/>
      <c r="BF24" s="390"/>
      <c r="BG24" s="390"/>
      <c r="BH24" s="390"/>
      <c r="BI24" s="390"/>
      <c r="BJ24" s="390"/>
      <c r="BK24" s="390"/>
      <c r="BL24" s="390"/>
      <c r="BM24" s="391"/>
      <c r="BN24" s="422">
        <v>2720644</v>
      </c>
      <c r="BO24" s="423"/>
      <c r="BP24" s="423"/>
      <c r="BQ24" s="423"/>
      <c r="BR24" s="423"/>
      <c r="BS24" s="423"/>
      <c r="BT24" s="423"/>
      <c r="BU24" s="424"/>
      <c r="BV24" s="422">
        <v>3120609</v>
      </c>
      <c r="BW24" s="423"/>
      <c r="BX24" s="423"/>
      <c r="BY24" s="423"/>
      <c r="BZ24" s="423"/>
      <c r="CA24" s="423"/>
      <c r="CB24" s="423"/>
      <c r="CC24" s="424"/>
      <c r="CD24" s="191"/>
      <c r="CE24" s="420"/>
      <c r="CF24" s="420"/>
      <c r="CG24" s="420"/>
      <c r="CH24" s="420"/>
      <c r="CI24" s="420"/>
      <c r="CJ24" s="420"/>
      <c r="CK24" s="420"/>
      <c r="CL24" s="420"/>
      <c r="CM24" s="420"/>
      <c r="CN24" s="420"/>
      <c r="CO24" s="420"/>
      <c r="CP24" s="420"/>
      <c r="CQ24" s="420"/>
      <c r="CR24" s="420"/>
      <c r="CS24" s="421"/>
      <c r="CT24" s="392"/>
      <c r="CU24" s="393"/>
      <c r="CV24" s="393"/>
      <c r="CW24" s="393"/>
      <c r="CX24" s="393"/>
      <c r="CY24" s="393"/>
      <c r="CZ24" s="393"/>
      <c r="DA24" s="394"/>
      <c r="DB24" s="392"/>
      <c r="DC24" s="393"/>
      <c r="DD24" s="393"/>
      <c r="DE24" s="393"/>
      <c r="DF24" s="393"/>
      <c r="DG24" s="393"/>
      <c r="DH24" s="393"/>
      <c r="DI24" s="394"/>
    </row>
    <row r="25" spans="1:113" ht="18.75" customHeight="1" x14ac:dyDescent="0.15">
      <c r="A25" s="178"/>
      <c r="B25" s="438"/>
      <c r="C25" s="439"/>
      <c r="D25" s="440"/>
      <c r="E25" s="395" t="s">
        <v>177</v>
      </c>
      <c r="F25" s="396"/>
      <c r="G25" s="396"/>
      <c r="H25" s="396"/>
      <c r="I25" s="396"/>
      <c r="J25" s="396"/>
      <c r="K25" s="397"/>
      <c r="L25" s="398">
        <v>1</v>
      </c>
      <c r="M25" s="399"/>
      <c r="N25" s="399"/>
      <c r="O25" s="399"/>
      <c r="P25" s="400"/>
      <c r="Q25" s="398">
        <v>6340</v>
      </c>
      <c r="R25" s="399"/>
      <c r="S25" s="399"/>
      <c r="T25" s="399"/>
      <c r="U25" s="399"/>
      <c r="V25" s="400"/>
      <c r="W25" s="457"/>
      <c r="X25" s="439"/>
      <c r="Y25" s="440"/>
      <c r="Z25" s="395" t="s">
        <v>178</v>
      </c>
      <c r="AA25" s="396"/>
      <c r="AB25" s="396"/>
      <c r="AC25" s="396"/>
      <c r="AD25" s="396"/>
      <c r="AE25" s="396"/>
      <c r="AF25" s="396"/>
      <c r="AG25" s="397"/>
      <c r="AH25" s="398" t="s">
        <v>132</v>
      </c>
      <c r="AI25" s="399"/>
      <c r="AJ25" s="399"/>
      <c r="AK25" s="399"/>
      <c r="AL25" s="400"/>
      <c r="AM25" s="398" t="s">
        <v>179</v>
      </c>
      <c r="AN25" s="399"/>
      <c r="AO25" s="399"/>
      <c r="AP25" s="399"/>
      <c r="AQ25" s="399"/>
      <c r="AR25" s="400"/>
      <c r="AS25" s="398" t="s">
        <v>140</v>
      </c>
      <c r="AT25" s="399"/>
      <c r="AU25" s="399"/>
      <c r="AV25" s="399"/>
      <c r="AW25" s="399"/>
      <c r="AX25" s="401"/>
      <c r="AY25" s="414" t="s">
        <v>180</v>
      </c>
      <c r="AZ25" s="415"/>
      <c r="BA25" s="415"/>
      <c r="BB25" s="415"/>
      <c r="BC25" s="415"/>
      <c r="BD25" s="415"/>
      <c r="BE25" s="415"/>
      <c r="BF25" s="415"/>
      <c r="BG25" s="415"/>
      <c r="BH25" s="415"/>
      <c r="BI25" s="415"/>
      <c r="BJ25" s="415"/>
      <c r="BK25" s="415"/>
      <c r="BL25" s="415"/>
      <c r="BM25" s="416"/>
      <c r="BN25" s="417">
        <v>1403890</v>
      </c>
      <c r="BO25" s="418"/>
      <c r="BP25" s="418"/>
      <c r="BQ25" s="418"/>
      <c r="BR25" s="418"/>
      <c r="BS25" s="418"/>
      <c r="BT25" s="418"/>
      <c r="BU25" s="419"/>
      <c r="BV25" s="417">
        <v>1888899</v>
      </c>
      <c r="BW25" s="418"/>
      <c r="BX25" s="418"/>
      <c r="BY25" s="418"/>
      <c r="BZ25" s="418"/>
      <c r="CA25" s="418"/>
      <c r="CB25" s="418"/>
      <c r="CC25" s="419"/>
      <c r="CD25" s="191"/>
      <c r="CE25" s="420"/>
      <c r="CF25" s="420"/>
      <c r="CG25" s="420"/>
      <c r="CH25" s="420"/>
      <c r="CI25" s="420"/>
      <c r="CJ25" s="420"/>
      <c r="CK25" s="420"/>
      <c r="CL25" s="420"/>
      <c r="CM25" s="420"/>
      <c r="CN25" s="420"/>
      <c r="CO25" s="420"/>
      <c r="CP25" s="420"/>
      <c r="CQ25" s="420"/>
      <c r="CR25" s="420"/>
      <c r="CS25" s="421"/>
      <c r="CT25" s="392"/>
      <c r="CU25" s="393"/>
      <c r="CV25" s="393"/>
      <c r="CW25" s="393"/>
      <c r="CX25" s="393"/>
      <c r="CY25" s="393"/>
      <c r="CZ25" s="393"/>
      <c r="DA25" s="394"/>
      <c r="DB25" s="392"/>
      <c r="DC25" s="393"/>
      <c r="DD25" s="393"/>
      <c r="DE25" s="393"/>
      <c r="DF25" s="393"/>
      <c r="DG25" s="393"/>
      <c r="DH25" s="393"/>
      <c r="DI25" s="394"/>
    </row>
    <row r="26" spans="1:113" ht="18.75" customHeight="1" x14ac:dyDescent="0.15">
      <c r="A26" s="178"/>
      <c r="B26" s="438"/>
      <c r="C26" s="439"/>
      <c r="D26" s="440"/>
      <c r="E26" s="395" t="s">
        <v>181</v>
      </c>
      <c r="F26" s="396"/>
      <c r="G26" s="396"/>
      <c r="H26" s="396"/>
      <c r="I26" s="396"/>
      <c r="J26" s="396"/>
      <c r="K26" s="397"/>
      <c r="L26" s="398">
        <v>1</v>
      </c>
      <c r="M26" s="399"/>
      <c r="N26" s="399"/>
      <c r="O26" s="399"/>
      <c r="P26" s="400"/>
      <c r="Q26" s="398">
        <v>6030</v>
      </c>
      <c r="R26" s="399"/>
      <c r="S26" s="399"/>
      <c r="T26" s="399"/>
      <c r="U26" s="399"/>
      <c r="V26" s="400"/>
      <c r="W26" s="457"/>
      <c r="X26" s="439"/>
      <c r="Y26" s="440"/>
      <c r="Z26" s="395" t="s">
        <v>182</v>
      </c>
      <c r="AA26" s="433"/>
      <c r="AB26" s="433"/>
      <c r="AC26" s="433"/>
      <c r="AD26" s="433"/>
      <c r="AE26" s="433"/>
      <c r="AF26" s="433"/>
      <c r="AG26" s="434"/>
      <c r="AH26" s="398">
        <v>6</v>
      </c>
      <c r="AI26" s="399"/>
      <c r="AJ26" s="399"/>
      <c r="AK26" s="399"/>
      <c r="AL26" s="400"/>
      <c r="AM26" s="398">
        <v>17040</v>
      </c>
      <c r="AN26" s="399"/>
      <c r="AO26" s="399"/>
      <c r="AP26" s="399"/>
      <c r="AQ26" s="399"/>
      <c r="AR26" s="400"/>
      <c r="AS26" s="398">
        <v>2840</v>
      </c>
      <c r="AT26" s="399"/>
      <c r="AU26" s="399"/>
      <c r="AV26" s="399"/>
      <c r="AW26" s="399"/>
      <c r="AX26" s="401"/>
      <c r="AY26" s="431" t="s">
        <v>183</v>
      </c>
      <c r="AZ26" s="376"/>
      <c r="BA26" s="376"/>
      <c r="BB26" s="376"/>
      <c r="BC26" s="376"/>
      <c r="BD26" s="376"/>
      <c r="BE26" s="376"/>
      <c r="BF26" s="376"/>
      <c r="BG26" s="376"/>
      <c r="BH26" s="376"/>
      <c r="BI26" s="376"/>
      <c r="BJ26" s="376"/>
      <c r="BK26" s="376"/>
      <c r="BL26" s="376"/>
      <c r="BM26" s="432"/>
      <c r="BN26" s="422" t="s">
        <v>179</v>
      </c>
      <c r="BO26" s="423"/>
      <c r="BP26" s="423"/>
      <c r="BQ26" s="423"/>
      <c r="BR26" s="423"/>
      <c r="BS26" s="423"/>
      <c r="BT26" s="423"/>
      <c r="BU26" s="424"/>
      <c r="BV26" s="422" t="s">
        <v>184</v>
      </c>
      <c r="BW26" s="423"/>
      <c r="BX26" s="423"/>
      <c r="BY26" s="423"/>
      <c r="BZ26" s="423"/>
      <c r="CA26" s="423"/>
      <c r="CB26" s="423"/>
      <c r="CC26" s="424"/>
      <c r="CD26" s="191"/>
      <c r="CE26" s="420"/>
      <c r="CF26" s="420"/>
      <c r="CG26" s="420"/>
      <c r="CH26" s="420"/>
      <c r="CI26" s="420"/>
      <c r="CJ26" s="420"/>
      <c r="CK26" s="420"/>
      <c r="CL26" s="420"/>
      <c r="CM26" s="420"/>
      <c r="CN26" s="420"/>
      <c r="CO26" s="420"/>
      <c r="CP26" s="420"/>
      <c r="CQ26" s="420"/>
      <c r="CR26" s="420"/>
      <c r="CS26" s="421"/>
      <c r="CT26" s="392"/>
      <c r="CU26" s="393"/>
      <c r="CV26" s="393"/>
      <c r="CW26" s="393"/>
      <c r="CX26" s="393"/>
      <c r="CY26" s="393"/>
      <c r="CZ26" s="393"/>
      <c r="DA26" s="394"/>
      <c r="DB26" s="392"/>
      <c r="DC26" s="393"/>
      <c r="DD26" s="393"/>
      <c r="DE26" s="393"/>
      <c r="DF26" s="393"/>
      <c r="DG26" s="393"/>
      <c r="DH26" s="393"/>
      <c r="DI26" s="394"/>
    </row>
    <row r="27" spans="1:113" ht="18.75" customHeight="1" thickBot="1" x14ac:dyDescent="0.2">
      <c r="A27" s="178"/>
      <c r="B27" s="438"/>
      <c r="C27" s="439"/>
      <c r="D27" s="440"/>
      <c r="E27" s="395" t="s">
        <v>185</v>
      </c>
      <c r="F27" s="396"/>
      <c r="G27" s="396"/>
      <c r="H27" s="396"/>
      <c r="I27" s="396"/>
      <c r="J27" s="396"/>
      <c r="K27" s="397"/>
      <c r="L27" s="398">
        <v>1</v>
      </c>
      <c r="M27" s="399"/>
      <c r="N27" s="399"/>
      <c r="O27" s="399"/>
      <c r="P27" s="400"/>
      <c r="Q27" s="398">
        <v>3210</v>
      </c>
      <c r="R27" s="399"/>
      <c r="S27" s="399"/>
      <c r="T27" s="399"/>
      <c r="U27" s="399"/>
      <c r="V27" s="400"/>
      <c r="W27" s="457"/>
      <c r="X27" s="439"/>
      <c r="Y27" s="440"/>
      <c r="Z27" s="395" t="s">
        <v>186</v>
      </c>
      <c r="AA27" s="396"/>
      <c r="AB27" s="396"/>
      <c r="AC27" s="396"/>
      <c r="AD27" s="396"/>
      <c r="AE27" s="396"/>
      <c r="AF27" s="396"/>
      <c r="AG27" s="397"/>
      <c r="AH27" s="398">
        <v>17</v>
      </c>
      <c r="AI27" s="399"/>
      <c r="AJ27" s="399"/>
      <c r="AK27" s="399"/>
      <c r="AL27" s="400"/>
      <c r="AM27" s="398">
        <v>51806</v>
      </c>
      <c r="AN27" s="399"/>
      <c r="AO27" s="399"/>
      <c r="AP27" s="399"/>
      <c r="AQ27" s="399"/>
      <c r="AR27" s="400"/>
      <c r="AS27" s="398">
        <v>3047</v>
      </c>
      <c r="AT27" s="399"/>
      <c r="AU27" s="399"/>
      <c r="AV27" s="399"/>
      <c r="AW27" s="399"/>
      <c r="AX27" s="401"/>
      <c r="AY27" s="428" t="s">
        <v>187</v>
      </c>
      <c r="AZ27" s="429"/>
      <c r="BA27" s="429"/>
      <c r="BB27" s="429"/>
      <c r="BC27" s="429"/>
      <c r="BD27" s="429"/>
      <c r="BE27" s="429"/>
      <c r="BF27" s="429"/>
      <c r="BG27" s="429"/>
      <c r="BH27" s="429"/>
      <c r="BI27" s="429"/>
      <c r="BJ27" s="429"/>
      <c r="BK27" s="429"/>
      <c r="BL27" s="429"/>
      <c r="BM27" s="430"/>
      <c r="BN27" s="425">
        <v>498672</v>
      </c>
      <c r="BO27" s="426"/>
      <c r="BP27" s="426"/>
      <c r="BQ27" s="426"/>
      <c r="BR27" s="426"/>
      <c r="BS27" s="426"/>
      <c r="BT27" s="426"/>
      <c r="BU27" s="427"/>
      <c r="BV27" s="425">
        <v>498619</v>
      </c>
      <c r="BW27" s="426"/>
      <c r="BX27" s="426"/>
      <c r="BY27" s="426"/>
      <c r="BZ27" s="426"/>
      <c r="CA27" s="426"/>
      <c r="CB27" s="426"/>
      <c r="CC27" s="427"/>
      <c r="CD27" s="193"/>
      <c r="CE27" s="420"/>
      <c r="CF27" s="420"/>
      <c r="CG27" s="420"/>
      <c r="CH27" s="420"/>
      <c r="CI27" s="420"/>
      <c r="CJ27" s="420"/>
      <c r="CK27" s="420"/>
      <c r="CL27" s="420"/>
      <c r="CM27" s="420"/>
      <c r="CN27" s="420"/>
      <c r="CO27" s="420"/>
      <c r="CP27" s="420"/>
      <c r="CQ27" s="420"/>
      <c r="CR27" s="420"/>
      <c r="CS27" s="421"/>
      <c r="CT27" s="392"/>
      <c r="CU27" s="393"/>
      <c r="CV27" s="393"/>
      <c r="CW27" s="393"/>
      <c r="CX27" s="393"/>
      <c r="CY27" s="393"/>
      <c r="CZ27" s="393"/>
      <c r="DA27" s="394"/>
      <c r="DB27" s="392"/>
      <c r="DC27" s="393"/>
      <c r="DD27" s="393"/>
      <c r="DE27" s="393"/>
      <c r="DF27" s="393"/>
      <c r="DG27" s="393"/>
      <c r="DH27" s="393"/>
      <c r="DI27" s="394"/>
    </row>
    <row r="28" spans="1:113" ht="18.75" customHeight="1" x14ac:dyDescent="0.15">
      <c r="A28" s="178"/>
      <c r="B28" s="438"/>
      <c r="C28" s="439"/>
      <c r="D28" s="440"/>
      <c r="E28" s="395" t="s">
        <v>188</v>
      </c>
      <c r="F28" s="396"/>
      <c r="G28" s="396"/>
      <c r="H28" s="396"/>
      <c r="I28" s="396"/>
      <c r="J28" s="396"/>
      <c r="K28" s="397"/>
      <c r="L28" s="398">
        <v>1</v>
      </c>
      <c r="M28" s="399"/>
      <c r="N28" s="399"/>
      <c r="O28" s="399"/>
      <c r="P28" s="400"/>
      <c r="Q28" s="398">
        <v>2660</v>
      </c>
      <c r="R28" s="399"/>
      <c r="S28" s="399"/>
      <c r="T28" s="399"/>
      <c r="U28" s="399"/>
      <c r="V28" s="400"/>
      <c r="W28" s="457"/>
      <c r="X28" s="439"/>
      <c r="Y28" s="440"/>
      <c r="Z28" s="395" t="s">
        <v>189</v>
      </c>
      <c r="AA28" s="396"/>
      <c r="AB28" s="396"/>
      <c r="AC28" s="396"/>
      <c r="AD28" s="396"/>
      <c r="AE28" s="396"/>
      <c r="AF28" s="396"/>
      <c r="AG28" s="397"/>
      <c r="AH28" s="398" t="s">
        <v>140</v>
      </c>
      <c r="AI28" s="399"/>
      <c r="AJ28" s="399"/>
      <c r="AK28" s="399"/>
      <c r="AL28" s="400"/>
      <c r="AM28" s="398" t="s">
        <v>140</v>
      </c>
      <c r="AN28" s="399"/>
      <c r="AO28" s="399"/>
      <c r="AP28" s="399"/>
      <c r="AQ28" s="399"/>
      <c r="AR28" s="400"/>
      <c r="AS28" s="398" t="s">
        <v>190</v>
      </c>
      <c r="AT28" s="399"/>
      <c r="AU28" s="399"/>
      <c r="AV28" s="399"/>
      <c r="AW28" s="399"/>
      <c r="AX28" s="401"/>
      <c r="AY28" s="405" t="s">
        <v>191</v>
      </c>
      <c r="AZ28" s="406"/>
      <c r="BA28" s="406"/>
      <c r="BB28" s="407"/>
      <c r="BC28" s="414" t="s">
        <v>48</v>
      </c>
      <c r="BD28" s="415"/>
      <c r="BE28" s="415"/>
      <c r="BF28" s="415"/>
      <c r="BG28" s="415"/>
      <c r="BH28" s="415"/>
      <c r="BI28" s="415"/>
      <c r="BJ28" s="415"/>
      <c r="BK28" s="415"/>
      <c r="BL28" s="415"/>
      <c r="BM28" s="416"/>
      <c r="BN28" s="417">
        <v>4077135</v>
      </c>
      <c r="BO28" s="418"/>
      <c r="BP28" s="418"/>
      <c r="BQ28" s="418"/>
      <c r="BR28" s="418"/>
      <c r="BS28" s="418"/>
      <c r="BT28" s="418"/>
      <c r="BU28" s="419"/>
      <c r="BV28" s="417">
        <v>3981289</v>
      </c>
      <c r="BW28" s="418"/>
      <c r="BX28" s="418"/>
      <c r="BY28" s="418"/>
      <c r="BZ28" s="418"/>
      <c r="CA28" s="418"/>
      <c r="CB28" s="418"/>
      <c r="CC28" s="419"/>
      <c r="CD28" s="191"/>
      <c r="CE28" s="420"/>
      <c r="CF28" s="420"/>
      <c r="CG28" s="420"/>
      <c r="CH28" s="420"/>
      <c r="CI28" s="420"/>
      <c r="CJ28" s="420"/>
      <c r="CK28" s="420"/>
      <c r="CL28" s="420"/>
      <c r="CM28" s="420"/>
      <c r="CN28" s="420"/>
      <c r="CO28" s="420"/>
      <c r="CP28" s="420"/>
      <c r="CQ28" s="420"/>
      <c r="CR28" s="420"/>
      <c r="CS28" s="421"/>
      <c r="CT28" s="392"/>
      <c r="CU28" s="393"/>
      <c r="CV28" s="393"/>
      <c r="CW28" s="393"/>
      <c r="CX28" s="393"/>
      <c r="CY28" s="393"/>
      <c r="CZ28" s="393"/>
      <c r="DA28" s="394"/>
      <c r="DB28" s="392"/>
      <c r="DC28" s="393"/>
      <c r="DD28" s="393"/>
      <c r="DE28" s="393"/>
      <c r="DF28" s="393"/>
      <c r="DG28" s="393"/>
      <c r="DH28" s="393"/>
      <c r="DI28" s="394"/>
    </row>
    <row r="29" spans="1:113" ht="18.75" customHeight="1" x14ac:dyDescent="0.15">
      <c r="A29" s="178"/>
      <c r="B29" s="438"/>
      <c r="C29" s="439"/>
      <c r="D29" s="440"/>
      <c r="E29" s="395" t="s">
        <v>192</v>
      </c>
      <c r="F29" s="396"/>
      <c r="G29" s="396"/>
      <c r="H29" s="396"/>
      <c r="I29" s="396"/>
      <c r="J29" s="396"/>
      <c r="K29" s="397"/>
      <c r="L29" s="398">
        <v>17</v>
      </c>
      <c r="M29" s="399"/>
      <c r="N29" s="399"/>
      <c r="O29" s="399"/>
      <c r="P29" s="400"/>
      <c r="Q29" s="398">
        <v>2460</v>
      </c>
      <c r="R29" s="399"/>
      <c r="S29" s="399"/>
      <c r="T29" s="399"/>
      <c r="U29" s="399"/>
      <c r="V29" s="400"/>
      <c r="W29" s="458"/>
      <c r="X29" s="459"/>
      <c r="Y29" s="460"/>
      <c r="Z29" s="395" t="s">
        <v>193</v>
      </c>
      <c r="AA29" s="396"/>
      <c r="AB29" s="396"/>
      <c r="AC29" s="396"/>
      <c r="AD29" s="396"/>
      <c r="AE29" s="396"/>
      <c r="AF29" s="396"/>
      <c r="AG29" s="397"/>
      <c r="AH29" s="398">
        <v>228</v>
      </c>
      <c r="AI29" s="399"/>
      <c r="AJ29" s="399"/>
      <c r="AK29" s="399"/>
      <c r="AL29" s="400"/>
      <c r="AM29" s="398">
        <v>672568</v>
      </c>
      <c r="AN29" s="399"/>
      <c r="AO29" s="399"/>
      <c r="AP29" s="399"/>
      <c r="AQ29" s="399"/>
      <c r="AR29" s="400"/>
      <c r="AS29" s="398">
        <v>2950</v>
      </c>
      <c r="AT29" s="399"/>
      <c r="AU29" s="399"/>
      <c r="AV29" s="399"/>
      <c r="AW29" s="399"/>
      <c r="AX29" s="401"/>
      <c r="AY29" s="408"/>
      <c r="AZ29" s="409"/>
      <c r="BA29" s="409"/>
      <c r="BB29" s="410"/>
      <c r="BC29" s="402" t="s">
        <v>194</v>
      </c>
      <c r="BD29" s="403"/>
      <c r="BE29" s="403"/>
      <c r="BF29" s="403"/>
      <c r="BG29" s="403"/>
      <c r="BH29" s="403"/>
      <c r="BI29" s="403"/>
      <c r="BJ29" s="403"/>
      <c r="BK29" s="403"/>
      <c r="BL29" s="403"/>
      <c r="BM29" s="404"/>
      <c r="BN29" s="422">
        <v>351507</v>
      </c>
      <c r="BO29" s="423"/>
      <c r="BP29" s="423"/>
      <c r="BQ29" s="423"/>
      <c r="BR29" s="423"/>
      <c r="BS29" s="423"/>
      <c r="BT29" s="423"/>
      <c r="BU29" s="424"/>
      <c r="BV29" s="422">
        <v>184699</v>
      </c>
      <c r="BW29" s="423"/>
      <c r="BX29" s="423"/>
      <c r="BY29" s="423"/>
      <c r="BZ29" s="423"/>
      <c r="CA29" s="423"/>
      <c r="CB29" s="423"/>
      <c r="CC29" s="424"/>
      <c r="CD29" s="193"/>
      <c r="CE29" s="420"/>
      <c r="CF29" s="420"/>
      <c r="CG29" s="420"/>
      <c r="CH29" s="420"/>
      <c r="CI29" s="420"/>
      <c r="CJ29" s="420"/>
      <c r="CK29" s="420"/>
      <c r="CL29" s="420"/>
      <c r="CM29" s="420"/>
      <c r="CN29" s="420"/>
      <c r="CO29" s="420"/>
      <c r="CP29" s="420"/>
      <c r="CQ29" s="420"/>
      <c r="CR29" s="420"/>
      <c r="CS29" s="421"/>
      <c r="CT29" s="392"/>
      <c r="CU29" s="393"/>
      <c r="CV29" s="393"/>
      <c r="CW29" s="393"/>
      <c r="CX29" s="393"/>
      <c r="CY29" s="393"/>
      <c r="CZ29" s="393"/>
      <c r="DA29" s="394"/>
      <c r="DB29" s="392"/>
      <c r="DC29" s="393"/>
      <c r="DD29" s="393"/>
      <c r="DE29" s="393"/>
      <c r="DF29" s="393"/>
      <c r="DG29" s="393"/>
      <c r="DH29" s="393"/>
      <c r="DI29" s="394"/>
    </row>
    <row r="30" spans="1:113" ht="18.75" customHeight="1" thickBot="1" x14ac:dyDescent="0.2">
      <c r="A30" s="178"/>
      <c r="B30" s="441"/>
      <c r="C30" s="442"/>
      <c r="D30" s="443"/>
      <c r="E30" s="377"/>
      <c r="F30" s="378"/>
      <c r="G30" s="378"/>
      <c r="H30" s="378"/>
      <c r="I30" s="378"/>
      <c r="J30" s="378"/>
      <c r="K30" s="379"/>
      <c r="L30" s="380"/>
      <c r="M30" s="381"/>
      <c r="N30" s="381"/>
      <c r="O30" s="381"/>
      <c r="P30" s="382"/>
      <c r="Q30" s="380"/>
      <c r="R30" s="381"/>
      <c r="S30" s="381"/>
      <c r="T30" s="381"/>
      <c r="U30" s="381"/>
      <c r="V30" s="382"/>
      <c r="W30" s="383" t="s">
        <v>195</v>
      </c>
      <c r="X30" s="384"/>
      <c r="Y30" s="384"/>
      <c r="Z30" s="384"/>
      <c r="AA30" s="384"/>
      <c r="AB30" s="384"/>
      <c r="AC30" s="384"/>
      <c r="AD30" s="384"/>
      <c r="AE30" s="384"/>
      <c r="AF30" s="384"/>
      <c r="AG30" s="385"/>
      <c r="AH30" s="386">
        <v>94.9</v>
      </c>
      <c r="AI30" s="387"/>
      <c r="AJ30" s="387"/>
      <c r="AK30" s="387"/>
      <c r="AL30" s="387"/>
      <c r="AM30" s="387"/>
      <c r="AN30" s="387"/>
      <c r="AO30" s="387"/>
      <c r="AP30" s="387"/>
      <c r="AQ30" s="387"/>
      <c r="AR30" s="387"/>
      <c r="AS30" s="387"/>
      <c r="AT30" s="387"/>
      <c r="AU30" s="387"/>
      <c r="AV30" s="387"/>
      <c r="AW30" s="387"/>
      <c r="AX30" s="388"/>
      <c r="AY30" s="411"/>
      <c r="AZ30" s="412"/>
      <c r="BA30" s="412"/>
      <c r="BB30" s="413"/>
      <c r="BC30" s="389" t="s">
        <v>50</v>
      </c>
      <c r="BD30" s="390"/>
      <c r="BE30" s="390"/>
      <c r="BF30" s="390"/>
      <c r="BG30" s="390"/>
      <c r="BH30" s="390"/>
      <c r="BI30" s="390"/>
      <c r="BJ30" s="390"/>
      <c r="BK30" s="390"/>
      <c r="BL30" s="390"/>
      <c r="BM30" s="391"/>
      <c r="BN30" s="425">
        <v>4820231</v>
      </c>
      <c r="BO30" s="426"/>
      <c r="BP30" s="426"/>
      <c r="BQ30" s="426"/>
      <c r="BR30" s="426"/>
      <c r="BS30" s="426"/>
      <c r="BT30" s="426"/>
      <c r="BU30" s="427"/>
      <c r="BV30" s="425">
        <v>4964672</v>
      </c>
      <c r="BW30" s="426"/>
      <c r="BX30" s="426"/>
      <c r="BY30" s="426"/>
      <c r="BZ30" s="426"/>
      <c r="CA30" s="426"/>
      <c r="CB30" s="426"/>
      <c r="CC30" s="42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75" t="s">
        <v>196</v>
      </c>
      <c r="D32" s="375"/>
      <c r="E32" s="375"/>
      <c r="F32" s="375"/>
      <c r="G32" s="375"/>
      <c r="H32" s="375"/>
      <c r="I32" s="375"/>
      <c r="J32" s="375"/>
      <c r="K32" s="375"/>
      <c r="L32" s="375"/>
      <c r="M32" s="375"/>
      <c r="N32" s="375"/>
      <c r="O32" s="375"/>
      <c r="P32" s="375"/>
      <c r="Q32" s="375"/>
      <c r="R32" s="375"/>
      <c r="S32" s="375"/>
      <c r="U32" s="376" t="s">
        <v>197</v>
      </c>
      <c r="V32" s="376"/>
      <c r="W32" s="376"/>
      <c r="X32" s="376"/>
      <c r="Y32" s="376"/>
      <c r="Z32" s="376"/>
      <c r="AA32" s="376"/>
      <c r="AB32" s="376"/>
      <c r="AC32" s="376"/>
      <c r="AD32" s="376"/>
      <c r="AE32" s="376"/>
      <c r="AF32" s="376"/>
      <c r="AG32" s="376"/>
      <c r="AH32" s="376"/>
      <c r="AI32" s="376"/>
      <c r="AJ32" s="376"/>
      <c r="AK32" s="376"/>
      <c r="AM32" s="376" t="s">
        <v>198</v>
      </c>
      <c r="AN32" s="376"/>
      <c r="AO32" s="376"/>
      <c r="AP32" s="376"/>
      <c r="AQ32" s="376"/>
      <c r="AR32" s="376"/>
      <c r="AS32" s="376"/>
      <c r="AT32" s="376"/>
      <c r="AU32" s="376"/>
      <c r="AV32" s="376"/>
      <c r="AW32" s="376"/>
      <c r="AX32" s="376"/>
      <c r="AY32" s="376"/>
      <c r="AZ32" s="376"/>
      <c r="BA32" s="376"/>
      <c r="BB32" s="376"/>
      <c r="BC32" s="376"/>
      <c r="BE32" s="376" t="s">
        <v>199</v>
      </c>
      <c r="BF32" s="376"/>
      <c r="BG32" s="376"/>
      <c r="BH32" s="376"/>
      <c r="BI32" s="376"/>
      <c r="BJ32" s="376"/>
      <c r="BK32" s="376"/>
      <c r="BL32" s="376"/>
      <c r="BM32" s="376"/>
      <c r="BN32" s="376"/>
      <c r="BO32" s="376"/>
      <c r="BP32" s="376"/>
      <c r="BQ32" s="376"/>
      <c r="BR32" s="376"/>
      <c r="BS32" s="376"/>
      <c r="BT32" s="376"/>
      <c r="BU32" s="376"/>
      <c r="BW32" s="376" t="s">
        <v>200</v>
      </c>
      <c r="BX32" s="376"/>
      <c r="BY32" s="376"/>
      <c r="BZ32" s="376"/>
      <c r="CA32" s="376"/>
      <c r="CB32" s="376"/>
      <c r="CC32" s="376"/>
      <c r="CD32" s="376"/>
      <c r="CE32" s="376"/>
      <c r="CF32" s="376"/>
      <c r="CG32" s="376"/>
      <c r="CH32" s="376"/>
      <c r="CI32" s="376"/>
      <c r="CJ32" s="376"/>
      <c r="CK32" s="376"/>
      <c r="CL32" s="376"/>
      <c r="CM32" s="376"/>
      <c r="CO32" s="376" t="s">
        <v>201</v>
      </c>
      <c r="CP32" s="376"/>
      <c r="CQ32" s="376"/>
      <c r="CR32" s="376"/>
      <c r="CS32" s="376"/>
      <c r="CT32" s="376"/>
      <c r="CU32" s="376"/>
      <c r="CV32" s="376"/>
      <c r="CW32" s="376"/>
      <c r="CX32" s="376"/>
      <c r="CY32" s="376"/>
      <c r="CZ32" s="376"/>
      <c r="DA32" s="376"/>
      <c r="DB32" s="376"/>
      <c r="DC32" s="376"/>
      <c r="DD32" s="376"/>
      <c r="DE32" s="376"/>
      <c r="DI32" s="201"/>
    </row>
    <row r="33" spans="1:113" ht="13.5" customHeight="1" x14ac:dyDescent="0.15">
      <c r="A33" s="178"/>
      <c r="B33" s="202"/>
      <c r="C33" s="374" t="s">
        <v>202</v>
      </c>
      <c r="D33" s="374"/>
      <c r="E33" s="373" t="s">
        <v>203</v>
      </c>
      <c r="F33" s="373"/>
      <c r="G33" s="373"/>
      <c r="H33" s="373"/>
      <c r="I33" s="373"/>
      <c r="J33" s="373"/>
      <c r="K33" s="373"/>
      <c r="L33" s="373"/>
      <c r="M33" s="373"/>
      <c r="N33" s="373"/>
      <c r="O33" s="373"/>
      <c r="P33" s="373"/>
      <c r="Q33" s="373"/>
      <c r="R33" s="373"/>
      <c r="S33" s="373"/>
      <c r="T33" s="203"/>
      <c r="U33" s="374" t="s">
        <v>204</v>
      </c>
      <c r="V33" s="374"/>
      <c r="W33" s="373" t="s">
        <v>205</v>
      </c>
      <c r="X33" s="373"/>
      <c r="Y33" s="373"/>
      <c r="Z33" s="373"/>
      <c r="AA33" s="373"/>
      <c r="AB33" s="373"/>
      <c r="AC33" s="373"/>
      <c r="AD33" s="373"/>
      <c r="AE33" s="373"/>
      <c r="AF33" s="373"/>
      <c r="AG33" s="373"/>
      <c r="AH33" s="373"/>
      <c r="AI33" s="373"/>
      <c r="AJ33" s="373"/>
      <c r="AK33" s="373"/>
      <c r="AL33" s="203"/>
      <c r="AM33" s="374" t="s">
        <v>204</v>
      </c>
      <c r="AN33" s="374"/>
      <c r="AO33" s="373" t="s">
        <v>203</v>
      </c>
      <c r="AP33" s="373"/>
      <c r="AQ33" s="373"/>
      <c r="AR33" s="373"/>
      <c r="AS33" s="373"/>
      <c r="AT33" s="373"/>
      <c r="AU33" s="373"/>
      <c r="AV33" s="373"/>
      <c r="AW33" s="373"/>
      <c r="AX33" s="373"/>
      <c r="AY33" s="373"/>
      <c r="AZ33" s="373"/>
      <c r="BA33" s="373"/>
      <c r="BB33" s="373"/>
      <c r="BC33" s="373"/>
      <c r="BD33" s="204"/>
      <c r="BE33" s="373" t="s">
        <v>206</v>
      </c>
      <c r="BF33" s="373"/>
      <c r="BG33" s="373" t="s">
        <v>207</v>
      </c>
      <c r="BH33" s="373"/>
      <c r="BI33" s="373"/>
      <c r="BJ33" s="373"/>
      <c r="BK33" s="373"/>
      <c r="BL33" s="373"/>
      <c r="BM33" s="373"/>
      <c r="BN33" s="373"/>
      <c r="BO33" s="373"/>
      <c r="BP33" s="373"/>
      <c r="BQ33" s="373"/>
      <c r="BR33" s="373"/>
      <c r="BS33" s="373"/>
      <c r="BT33" s="373"/>
      <c r="BU33" s="373"/>
      <c r="BV33" s="204"/>
      <c r="BW33" s="374" t="s">
        <v>206</v>
      </c>
      <c r="BX33" s="374"/>
      <c r="BY33" s="373" t="s">
        <v>208</v>
      </c>
      <c r="BZ33" s="373"/>
      <c r="CA33" s="373"/>
      <c r="CB33" s="373"/>
      <c r="CC33" s="373"/>
      <c r="CD33" s="373"/>
      <c r="CE33" s="373"/>
      <c r="CF33" s="373"/>
      <c r="CG33" s="373"/>
      <c r="CH33" s="373"/>
      <c r="CI33" s="373"/>
      <c r="CJ33" s="373"/>
      <c r="CK33" s="373"/>
      <c r="CL33" s="373"/>
      <c r="CM33" s="373"/>
      <c r="CN33" s="203"/>
      <c r="CO33" s="374" t="s">
        <v>202</v>
      </c>
      <c r="CP33" s="374"/>
      <c r="CQ33" s="373" t="s">
        <v>209</v>
      </c>
      <c r="CR33" s="373"/>
      <c r="CS33" s="373"/>
      <c r="CT33" s="373"/>
      <c r="CU33" s="373"/>
      <c r="CV33" s="373"/>
      <c r="CW33" s="373"/>
      <c r="CX33" s="373"/>
      <c r="CY33" s="373"/>
      <c r="CZ33" s="373"/>
      <c r="DA33" s="373"/>
      <c r="DB33" s="373"/>
      <c r="DC33" s="373"/>
      <c r="DD33" s="373"/>
      <c r="DE33" s="373"/>
      <c r="DF33" s="203"/>
      <c r="DG33" s="372" t="s">
        <v>210</v>
      </c>
      <c r="DH33" s="372"/>
      <c r="DI33" s="205"/>
    </row>
    <row r="34" spans="1:113" ht="32.25" customHeight="1" x14ac:dyDescent="0.15">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2</v>
      </c>
      <c r="V34" s="370"/>
      <c r="W34" s="371" t="str">
        <f>IF('各会計、関係団体の財政状況及び健全化判断比率'!B28="","",'各会計、関係団体の財政状況及び健全化判断比率'!B28)</f>
        <v>国民健康保険特別会計</v>
      </c>
      <c r="X34" s="371"/>
      <c r="Y34" s="371"/>
      <c r="Z34" s="371"/>
      <c r="AA34" s="371"/>
      <c r="AB34" s="371"/>
      <c r="AC34" s="371"/>
      <c r="AD34" s="371"/>
      <c r="AE34" s="371"/>
      <c r="AF34" s="371"/>
      <c r="AG34" s="371"/>
      <c r="AH34" s="371"/>
      <c r="AI34" s="371"/>
      <c r="AJ34" s="371"/>
      <c r="AK34" s="371"/>
      <c r="AL34" s="178"/>
      <c r="AM34" s="370">
        <f>IF(AO34="","",MAX(C34:D43,U34:V43)+1)</f>
        <v>4</v>
      </c>
      <c r="AN34" s="370"/>
      <c r="AO34" s="371" t="str">
        <f>IF('各会計、関係団体の財政状況及び健全化判断比率'!B30="","",'各会計、関係団体の財政状況及び健全化判断比率'!B30)</f>
        <v>水道事業会計</v>
      </c>
      <c r="AP34" s="371"/>
      <c r="AQ34" s="371"/>
      <c r="AR34" s="371"/>
      <c r="AS34" s="371"/>
      <c r="AT34" s="371"/>
      <c r="AU34" s="371"/>
      <c r="AV34" s="371"/>
      <c r="AW34" s="371"/>
      <c r="AX34" s="371"/>
      <c r="AY34" s="371"/>
      <c r="AZ34" s="371"/>
      <c r="BA34" s="371"/>
      <c r="BB34" s="371"/>
      <c r="BC34" s="371"/>
      <c r="BD34" s="178"/>
      <c r="BE34" s="370" t="str">
        <f>IF(BG34="","",MAX(C34:D43,U34:V43,AM34:AN43)+1)</f>
        <v/>
      </c>
      <c r="BF34" s="370"/>
      <c r="BG34" s="371"/>
      <c r="BH34" s="371"/>
      <c r="BI34" s="371"/>
      <c r="BJ34" s="371"/>
      <c r="BK34" s="371"/>
      <c r="BL34" s="371"/>
      <c r="BM34" s="371"/>
      <c r="BN34" s="371"/>
      <c r="BO34" s="371"/>
      <c r="BP34" s="371"/>
      <c r="BQ34" s="371"/>
      <c r="BR34" s="371"/>
      <c r="BS34" s="371"/>
      <c r="BT34" s="371"/>
      <c r="BU34" s="371"/>
      <c r="BV34" s="178"/>
      <c r="BW34" s="370">
        <f>IF(BY34="","",MAX(C34:D43,U34:V43,AM34:AN43,BE34:BF43)+1)</f>
        <v>6</v>
      </c>
      <c r="BX34" s="370"/>
      <c r="BY34" s="371" t="str">
        <f>IF('各会計、関係団体の財政状況及び健全化判断比率'!B68="","",'各会計、関係団体の財政状況及び健全化判断比率'!B68)</f>
        <v>沖縄県後期高齢者医療広域連合（一般会計）</v>
      </c>
      <c r="BZ34" s="371"/>
      <c r="CA34" s="371"/>
      <c r="CB34" s="371"/>
      <c r="CC34" s="371"/>
      <c r="CD34" s="371"/>
      <c r="CE34" s="371"/>
      <c r="CF34" s="371"/>
      <c r="CG34" s="371"/>
      <c r="CH34" s="371"/>
      <c r="CI34" s="371"/>
      <c r="CJ34" s="371"/>
      <c r="CK34" s="371"/>
      <c r="CL34" s="371"/>
      <c r="CM34" s="371"/>
      <c r="CN34" s="178"/>
      <c r="CO34" s="370">
        <f>IF(CQ34="","",MAX(C34:D43,U34:V43,AM34:AN43,BE34:BF43,BW34:BX43)+1)</f>
        <v>16</v>
      </c>
      <c r="CP34" s="370"/>
      <c r="CQ34" s="371" t="str">
        <f>IF('各会計、関係団体の財政状況及び健全化判断比率'!BS7="","",'各会計、関係団体の財政状況及び健全化判断比率'!BS7)</f>
        <v>一般社団法人　北谷地域振興センター</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5"/>
    </row>
    <row r="35" spans="1:113" ht="32.25" customHeight="1" x14ac:dyDescent="0.15">
      <c r="A35" s="178"/>
      <c r="B35" s="202"/>
      <c r="C35" s="370" t="str">
        <f>IF(E35="","",C34+1)</f>
        <v/>
      </c>
      <c r="D35" s="370"/>
      <c r="E35" s="371" t="str">
        <f>IF('各会計、関係団体の財政状況及び健全化判断比率'!B8="","",'各会計、関係団体の財政状況及び健全化判断比率'!B8)</f>
        <v/>
      </c>
      <c r="F35" s="371"/>
      <c r="G35" s="371"/>
      <c r="H35" s="371"/>
      <c r="I35" s="371"/>
      <c r="J35" s="371"/>
      <c r="K35" s="371"/>
      <c r="L35" s="371"/>
      <c r="M35" s="371"/>
      <c r="N35" s="371"/>
      <c r="O35" s="371"/>
      <c r="P35" s="371"/>
      <c r="Q35" s="371"/>
      <c r="R35" s="371"/>
      <c r="S35" s="371"/>
      <c r="T35" s="178"/>
      <c r="U35" s="370">
        <f>IF(W35="","",U34+1)</f>
        <v>3</v>
      </c>
      <c r="V35" s="370"/>
      <c r="W35" s="371" t="str">
        <f>IF('各会計、関係団体の財政状況及び健全化判断比率'!B29="","",'各会計、関係団体の財政状況及び健全化判断比率'!B29)</f>
        <v>後期高齢者医療特別会計</v>
      </c>
      <c r="X35" s="371"/>
      <c r="Y35" s="371"/>
      <c r="Z35" s="371"/>
      <c r="AA35" s="371"/>
      <c r="AB35" s="371"/>
      <c r="AC35" s="371"/>
      <c r="AD35" s="371"/>
      <c r="AE35" s="371"/>
      <c r="AF35" s="371"/>
      <c r="AG35" s="371"/>
      <c r="AH35" s="371"/>
      <c r="AI35" s="371"/>
      <c r="AJ35" s="371"/>
      <c r="AK35" s="371"/>
      <c r="AL35" s="178"/>
      <c r="AM35" s="370">
        <f t="shared" ref="AM35:AM43" si="0">IF(AO35="","",AM34+1)</f>
        <v>5</v>
      </c>
      <c r="AN35" s="370"/>
      <c r="AO35" s="371" t="str">
        <f>IF('各会計、関係団体の財政状況及び健全化判断比率'!B31="","",'各会計、関係団体の財政状況及び健全化判断比率'!B31)</f>
        <v>下水道事業会計</v>
      </c>
      <c r="AP35" s="371"/>
      <c r="AQ35" s="371"/>
      <c r="AR35" s="371"/>
      <c r="AS35" s="371"/>
      <c r="AT35" s="371"/>
      <c r="AU35" s="371"/>
      <c r="AV35" s="371"/>
      <c r="AW35" s="371"/>
      <c r="AX35" s="371"/>
      <c r="AY35" s="371"/>
      <c r="AZ35" s="371"/>
      <c r="BA35" s="371"/>
      <c r="BB35" s="371"/>
      <c r="BC35" s="371"/>
      <c r="BD35" s="178"/>
      <c r="BE35" s="370" t="str">
        <f t="shared" ref="BE35:BE43" si="1">IF(BG35="","",BE34+1)</f>
        <v/>
      </c>
      <c r="BF35" s="370"/>
      <c r="BG35" s="371"/>
      <c r="BH35" s="371"/>
      <c r="BI35" s="371"/>
      <c r="BJ35" s="371"/>
      <c r="BK35" s="371"/>
      <c r="BL35" s="371"/>
      <c r="BM35" s="371"/>
      <c r="BN35" s="371"/>
      <c r="BO35" s="371"/>
      <c r="BP35" s="371"/>
      <c r="BQ35" s="371"/>
      <c r="BR35" s="371"/>
      <c r="BS35" s="371"/>
      <c r="BT35" s="371"/>
      <c r="BU35" s="371"/>
      <c r="BV35" s="178"/>
      <c r="BW35" s="370">
        <f t="shared" ref="BW35:BW43" si="2">IF(BY35="","",BW34+1)</f>
        <v>7</v>
      </c>
      <c r="BX35" s="370"/>
      <c r="BY35" s="371" t="str">
        <f>IF('各会計、関係団体の財政状況及び健全化判断比率'!B69="","",'各会計、関係団体の財政状況及び健全化判断比率'!B69)</f>
        <v>沖縄県後期高齢者医療広域連合（特別会計）</v>
      </c>
      <c r="BZ35" s="371"/>
      <c r="CA35" s="371"/>
      <c r="CB35" s="371"/>
      <c r="CC35" s="371"/>
      <c r="CD35" s="371"/>
      <c r="CE35" s="371"/>
      <c r="CF35" s="371"/>
      <c r="CG35" s="371"/>
      <c r="CH35" s="371"/>
      <c r="CI35" s="371"/>
      <c r="CJ35" s="371"/>
      <c r="CK35" s="371"/>
      <c r="CL35" s="371"/>
      <c r="CM35" s="371"/>
      <c r="CN35" s="178"/>
      <c r="CO35" s="370" t="str">
        <f t="shared" ref="CO35:CO43" si="3">IF(CQ35="","",CO34+1)</f>
        <v/>
      </c>
      <c r="CP35" s="370"/>
      <c r="CQ35" s="371" t="str">
        <f>IF('各会計、関係団体の財政状況及び健全化判断比率'!BS8="","",'各会計、関係団体の財政状況及び健全化判断比率'!BS8)</f>
        <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x14ac:dyDescent="0.15">
      <c r="A36" s="178"/>
      <c r="B36" s="202"/>
      <c r="C36" s="370" t="str">
        <f>IF(E36="","",C35+1)</f>
        <v/>
      </c>
      <c r="D36" s="370"/>
      <c r="E36" s="371" t="str">
        <f>IF('各会計、関係団体の財政状況及び健全化判断比率'!B9="","",'各会計、関係団体の財政状況及び健全化判断比率'!B9)</f>
        <v/>
      </c>
      <c r="F36" s="371"/>
      <c r="G36" s="371"/>
      <c r="H36" s="371"/>
      <c r="I36" s="371"/>
      <c r="J36" s="371"/>
      <c r="K36" s="371"/>
      <c r="L36" s="371"/>
      <c r="M36" s="371"/>
      <c r="N36" s="371"/>
      <c r="O36" s="371"/>
      <c r="P36" s="371"/>
      <c r="Q36" s="371"/>
      <c r="R36" s="371"/>
      <c r="S36" s="371"/>
      <c r="T36" s="178"/>
      <c r="U36" s="370" t="str">
        <f t="shared" ref="U36:U43" si="4">IF(W36="","",U35+1)</f>
        <v/>
      </c>
      <c r="V36" s="370"/>
      <c r="W36" s="371"/>
      <c r="X36" s="371"/>
      <c r="Y36" s="371"/>
      <c r="Z36" s="371"/>
      <c r="AA36" s="371"/>
      <c r="AB36" s="371"/>
      <c r="AC36" s="371"/>
      <c r="AD36" s="371"/>
      <c r="AE36" s="371"/>
      <c r="AF36" s="371"/>
      <c r="AG36" s="371"/>
      <c r="AH36" s="371"/>
      <c r="AI36" s="371"/>
      <c r="AJ36" s="371"/>
      <c r="AK36" s="371"/>
      <c r="AL36" s="178"/>
      <c r="AM36" s="370" t="str">
        <f t="shared" si="0"/>
        <v/>
      </c>
      <c r="AN36" s="370"/>
      <c r="AO36" s="371"/>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f t="shared" si="2"/>
        <v>8</v>
      </c>
      <c r="BX36" s="370"/>
      <c r="BY36" s="371" t="str">
        <f>IF('各会計、関係団体の財政状況及び健全化判断比率'!B70="","",'各会計、関係団体の財政状況及び健全化判断比率'!B70)</f>
        <v>倉浜衛生施設組合</v>
      </c>
      <c r="BZ36" s="371"/>
      <c r="CA36" s="371"/>
      <c r="CB36" s="371"/>
      <c r="CC36" s="371"/>
      <c r="CD36" s="371"/>
      <c r="CE36" s="371"/>
      <c r="CF36" s="371"/>
      <c r="CG36" s="371"/>
      <c r="CH36" s="371"/>
      <c r="CI36" s="371"/>
      <c r="CJ36" s="371"/>
      <c r="CK36" s="371"/>
      <c r="CL36" s="371"/>
      <c r="CM36" s="371"/>
      <c r="CN36" s="178"/>
      <c r="CO36" s="370" t="str">
        <f t="shared" si="3"/>
        <v/>
      </c>
      <c r="CP36" s="370"/>
      <c r="CQ36" s="371" t="str">
        <f>IF('各会計、関係団体の財政状況及び健全化判断比率'!BS9="","",'各会計、関係団体の財政状況及び健全化判断比率'!BS9)</f>
        <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x14ac:dyDescent="0.15">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t="str">
        <f t="shared" si="4"/>
        <v/>
      </c>
      <c r="V37" s="370"/>
      <c r="W37" s="371"/>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9</v>
      </c>
      <c r="BX37" s="370"/>
      <c r="BY37" s="371" t="str">
        <f>IF('各会計、関係団体の財政状況及び健全化判断比率'!B71="","",'各会計、関係団体の財政状況及び健全化判断比率'!B71)</f>
        <v>中部広域市町村圏事務組合（一般会計）</v>
      </c>
      <c r="BZ37" s="371"/>
      <c r="CA37" s="371"/>
      <c r="CB37" s="371"/>
      <c r="CC37" s="371"/>
      <c r="CD37" s="371"/>
      <c r="CE37" s="371"/>
      <c r="CF37" s="371"/>
      <c r="CG37" s="371"/>
      <c r="CH37" s="371"/>
      <c r="CI37" s="371"/>
      <c r="CJ37" s="371"/>
      <c r="CK37" s="371"/>
      <c r="CL37" s="371"/>
      <c r="CM37" s="371"/>
      <c r="CN37" s="178"/>
      <c r="CO37" s="370" t="str">
        <f t="shared" si="3"/>
        <v/>
      </c>
      <c r="CP37" s="370"/>
      <c r="CQ37" s="371" t="str">
        <f>IF('各会計、関係団体の財政状況及び健全化判断比率'!BS10="","",'各会計、関係団体の財政状況及び健全化判断比率'!BS10)</f>
        <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x14ac:dyDescent="0.15">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f t="shared" si="2"/>
        <v>10</v>
      </c>
      <c r="BX38" s="370"/>
      <c r="BY38" s="371" t="str">
        <f>IF('各会計、関係団体の財政状況及び健全化判断比率'!B72="","",'各会計、関係団体の財政状況及び健全化判断比率'!B72)</f>
        <v>中部広域市町村圏事務組合（特別会計）</v>
      </c>
      <c r="BZ38" s="371"/>
      <c r="CA38" s="371"/>
      <c r="CB38" s="371"/>
      <c r="CC38" s="371"/>
      <c r="CD38" s="371"/>
      <c r="CE38" s="371"/>
      <c r="CF38" s="371"/>
      <c r="CG38" s="371"/>
      <c r="CH38" s="371"/>
      <c r="CI38" s="371"/>
      <c r="CJ38" s="371"/>
      <c r="CK38" s="371"/>
      <c r="CL38" s="371"/>
      <c r="CM38" s="371"/>
      <c r="CN38" s="178"/>
      <c r="CO38" s="370" t="str">
        <f t="shared" si="3"/>
        <v/>
      </c>
      <c r="CP38" s="370"/>
      <c r="CQ38" s="371" t="str">
        <f>IF('各会計、関係団体の財政状況及び健全化判断比率'!BS11="","",'各会計、関係団体の財政状況及び健全化判断比率'!BS11)</f>
        <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x14ac:dyDescent="0.15">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f t="shared" si="2"/>
        <v>11</v>
      </c>
      <c r="BX39" s="370"/>
      <c r="BY39" s="371" t="str">
        <f>IF('各会計、関係団体の財政状況及び健全化判断比率'!B73="","",'各会計、関係団体の財政状況及び健全化判断比率'!B73)</f>
        <v>沖縄県市町村総合事務組合</v>
      </c>
      <c r="BZ39" s="371"/>
      <c r="CA39" s="371"/>
      <c r="CB39" s="371"/>
      <c r="CC39" s="371"/>
      <c r="CD39" s="371"/>
      <c r="CE39" s="371"/>
      <c r="CF39" s="371"/>
      <c r="CG39" s="371"/>
      <c r="CH39" s="371"/>
      <c r="CI39" s="371"/>
      <c r="CJ39" s="371"/>
      <c r="CK39" s="371"/>
      <c r="CL39" s="371"/>
      <c r="CM39" s="371"/>
      <c r="CN39" s="178"/>
      <c r="CO39" s="370" t="str">
        <f t="shared" si="3"/>
        <v/>
      </c>
      <c r="CP39" s="370"/>
      <c r="CQ39" s="371" t="str">
        <f>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x14ac:dyDescent="0.15">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f t="shared" si="2"/>
        <v>12</v>
      </c>
      <c r="BX40" s="370"/>
      <c r="BY40" s="371" t="str">
        <f>IF('各会計、関係団体の財政状況及び健全化判断比率'!B74="","",'各会計、関係団体の財政状況及び健全化判断比率'!B74)</f>
        <v>比謝川行政事務組合（一般会計）</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x14ac:dyDescent="0.15">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f t="shared" si="2"/>
        <v>13</v>
      </c>
      <c r="BX41" s="370"/>
      <c r="BY41" s="371" t="str">
        <f>IF('各会計、関係団体の財政状況及び健全化判断比率'!B75="","",'各会計、関係団体の財政状況及び健全化判断比率'!B75)</f>
        <v>比謝川行政事務組合（特別会計）</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x14ac:dyDescent="0.15">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f t="shared" si="2"/>
        <v>14</v>
      </c>
      <c r="BX42" s="370"/>
      <c r="BY42" s="371" t="str">
        <f>IF('各会計、関係団体の財政状況及び健全化判断比率'!B76="","",'各会計、関係団体の財政状況及び健全化判断比率'!B76)</f>
        <v>沖縄県介護保険広域連合（一般会計）</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x14ac:dyDescent="0.15">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f t="shared" si="2"/>
        <v>15</v>
      </c>
      <c r="BX43" s="370"/>
      <c r="BY43" s="371" t="str">
        <f>IF('各会計、関係団体の財政状況及び健全化判断比率'!B77="","",'各会計、関係団体の財政状況及び健全化判断比率'!B77)</f>
        <v>沖縄県介護保険広域連合（特別会計）</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211</v>
      </c>
      <c r="E46" s="367" t="s">
        <v>212</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15">
      <c r="E47" s="367" t="s">
        <v>213</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15">
      <c r="E48" s="367" t="s">
        <v>214</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15">
      <c r="E49" s="369" t="s">
        <v>215</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15">
      <c r="E50" s="367" t="s">
        <v>216</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15">
      <c r="E51" s="367" t="s">
        <v>217</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15">
      <c r="E52" s="367" t="s">
        <v>218</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15"/>
    <row r="54" spans="5:113" x14ac:dyDescent="0.15"/>
    <row r="55" spans="5:113" x14ac:dyDescent="0.15"/>
    <row r="56" spans="5:113" x14ac:dyDescent="0.15"/>
  </sheetData>
  <sheetProtection algorithmName="SHA-512" hashValue="hhnBdF+BmlsHkWUlVD5wfyZPitq7CVQdQCvk1BOPuGo8GfmNd4hTMbWYrw0N63BkZixf3kJfGUiYtrDUBEGFRw==" saltValue="4+9XaErSV+0EPuinwdYX3A=="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orientation="portrait" horizontalDpi="4294967294" verticalDpi="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G1"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179" t="s">
        <v>565</v>
      </c>
      <c r="D34" s="1179"/>
      <c r="E34" s="1180"/>
      <c r="F34" s="32">
        <v>36.06</v>
      </c>
      <c r="G34" s="33">
        <v>35.74</v>
      </c>
      <c r="H34" s="33">
        <v>36.97</v>
      </c>
      <c r="I34" s="33">
        <v>35.619999999999997</v>
      </c>
      <c r="J34" s="34">
        <v>32.94</v>
      </c>
      <c r="K34" s="22"/>
      <c r="L34" s="22"/>
      <c r="M34" s="22"/>
      <c r="N34" s="22"/>
      <c r="O34" s="22"/>
      <c r="P34" s="22"/>
    </row>
    <row r="35" spans="1:16" ht="39" customHeight="1" x14ac:dyDescent="0.15">
      <c r="A35" s="22"/>
      <c r="B35" s="35"/>
      <c r="C35" s="1173" t="s">
        <v>566</v>
      </c>
      <c r="D35" s="1174"/>
      <c r="E35" s="1175"/>
      <c r="F35" s="36">
        <v>5.79</v>
      </c>
      <c r="G35" s="37">
        <v>7.24</v>
      </c>
      <c r="H35" s="37">
        <v>9.0500000000000007</v>
      </c>
      <c r="I35" s="37">
        <v>9.86</v>
      </c>
      <c r="J35" s="38">
        <v>12.67</v>
      </c>
      <c r="K35" s="22"/>
      <c r="L35" s="22"/>
      <c r="M35" s="22"/>
      <c r="N35" s="22"/>
      <c r="O35" s="22"/>
      <c r="P35" s="22"/>
    </row>
    <row r="36" spans="1:16" ht="39" customHeight="1" x14ac:dyDescent="0.15">
      <c r="A36" s="22"/>
      <c r="B36" s="35"/>
      <c r="C36" s="1173" t="s">
        <v>567</v>
      </c>
      <c r="D36" s="1174"/>
      <c r="E36" s="1175"/>
      <c r="F36" s="36">
        <v>1.84</v>
      </c>
      <c r="G36" s="37">
        <v>1.95</v>
      </c>
      <c r="H36" s="37">
        <v>3.34</v>
      </c>
      <c r="I36" s="37">
        <v>3.57</v>
      </c>
      <c r="J36" s="38">
        <v>2.81</v>
      </c>
      <c r="K36" s="22"/>
      <c r="L36" s="22"/>
      <c r="M36" s="22"/>
      <c r="N36" s="22"/>
      <c r="O36" s="22"/>
      <c r="P36" s="22"/>
    </row>
    <row r="37" spans="1:16" ht="39" customHeight="1" x14ac:dyDescent="0.15">
      <c r="A37" s="22"/>
      <c r="B37" s="35"/>
      <c r="C37" s="1173" t="s">
        <v>568</v>
      </c>
      <c r="D37" s="1174"/>
      <c r="E37" s="1175"/>
      <c r="F37" s="36">
        <v>4.5</v>
      </c>
      <c r="G37" s="37">
        <v>0.45</v>
      </c>
      <c r="H37" s="37">
        <v>0.18</v>
      </c>
      <c r="I37" s="37">
        <v>0.75</v>
      </c>
      <c r="J37" s="38">
        <v>1.98</v>
      </c>
      <c r="K37" s="22"/>
      <c r="L37" s="22"/>
      <c r="M37" s="22"/>
      <c r="N37" s="22"/>
      <c r="O37" s="22"/>
      <c r="P37" s="22"/>
    </row>
    <row r="38" spans="1:16" ht="39" customHeight="1" x14ac:dyDescent="0.15">
      <c r="A38" s="22"/>
      <c r="B38" s="35"/>
      <c r="C38" s="1173" t="s">
        <v>569</v>
      </c>
      <c r="D38" s="1174"/>
      <c r="E38" s="1175"/>
      <c r="F38" s="36">
        <v>0.04</v>
      </c>
      <c r="G38" s="37">
        <v>0.04</v>
      </c>
      <c r="H38" s="37">
        <v>0.01</v>
      </c>
      <c r="I38" s="37">
        <v>0.04</v>
      </c>
      <c r="J38" s="38">
        <v>0.04</v>
      </c>
      <c r="K38" s="22"/>
      <c r="L38" s="22"/>
      <c r="M38" s="22"/>
      <c r="N38" s="22"/>
      <c r="O38" s="22"/>
      <c r="P38" s="22"/>
    </row>
    <row r="39" spans="1:16" ht="39" customHeight="1" x14ac:dyDescent="0.15">
      <c r="A39" s="22"/>
      <c r="B39" s="35"/>
      <c r="C39" s="1173"/>
      <c r="D39" s="1174"/>
      <c r="E39" s="1175"/>
      <c r="F39" s="36"/>
      <c r="G39" s="37"/>
      <c r="H39" s="37"/>
      <c r="I39" s="37"/>
      <c r="J39" s="38"/>
      <c r="K39" s="22"/>
      <c r="L39" s="22"/>
      <c r="M39" s="22"/>
      <c r="N39" s="22"/>
      <c r="O39" s="22"/>
      <c r="P39" s="22"/>
    </row>
    <row r="40" spans="1:16" ht="39" customHeight="1" x14ac:dyDescent="0.15">
      <c r="A40" s="22"/>
      <c r="B40" s="35"/>
      <c r="C40" s="1173"/>
      <c r="D40" s="1174"/>
      <c r="E40" s="1175"/>
      <c r="F40" s="36"/>
      <c r="G40" s="37"/>
      <c r="H40" s="37"/>
      <c r="I40" s="37"/>
      <c r="J40" s="38"/>
      <c r="K40" s="22"/>
      <c r="L40" s="22"/>
      <c r="M40" s="22"/>
      <c r="N40" s="22"/>
      <c r="O40" s="22"/>
      <c r="P40" s="22"/>
    </row>
    <row r="41" spans="1:16" ht="39" customHeight="1" x14ac:dyDescent="0.15">
      <c r="A41" s="22"/>
      <c r="B41" s="35"/>
      <c r="C41" s="1173"/>
      <c r="D41" s="1174"/>
      <c r="E41" s="1175"/>
      <c r="F41" s="36"/>
      <c r="G41" s="37"/>
      <c r="H41" s="37"/>
      <c r="I41" s="37"/>
      <c r="J41" s="38"/>
      <c r="K41" s="22"/>
      <c r="L41" s="22"/>
      <c r="M41" s="22"/>
      <c r="N41" s="22"/>
      <c r="O41" s="22"/>
      <c r="P41" s="22"/>
    </row>
    <row r="42" spans="1:16" ht="39" customHeight="1" x14ac:dyDescent="0.15">
      <c r="A42" s="22"/>
      <c r="B42" s="39"/>
      <c r="C42" s="1173" t="s">
        <v>570</v>
      </c>
      <c r="D42" s="1174"/>
      <c r="E42" s="1175"/>
      <c r="F42" s="36" t="s">
        <v>519</v>
      </c>
      <c r="G42" s="37" t="s">
        <v>519</v>
      </c>
      <c r="H42" s="37" t="s">
        <v>519</v>
      </c>
      <c r="I42" s="37" t="s">
        <v>519</v>
      </c>
      <c r="J42" s="38" t="s">
        <v>519</v>
      </c>
      <c r="K42" s="22"/>
      <c r="L42" s="22"/>
      <c r="M42" s="22"/>
      <c r="N42" s="22"/>
      <c r="O42" s="22"/>
      <c r="P42" s="22"/>
    </row>
    <row r="43" spans="1:16" ht="39" customHeight="1" thickBot="1" x14ac:dyDescent="0.2">
      <c r="A43" s="22"/>
      <c r="B43" s="40"/>
      <c r="C43" s="1176" t="s">
        <v>571</v>
      </c>
      <c r="D43" s="1177"/>
      <c r="E43" s="1178"/>
      <c r="F43" s="41" t="s">
        <v>519</v>
      </c>
      <c r="G43" s="42" t="s">
        <v>519</v>
      </c>
      <c r="H43" s="42" t="s">
        <v>519</v>
      </c>
      <c r="I43" s="42" t="s">
        <v>519</v>
      </c>
      <c r="J43" s="43" t="s">
        <v>519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amx33qd2ZuupQ7As3cV+l9tRtk+66XDIdhyZ+//fbYbpO1HIISIHVxltOk2n00X6Jqm81equM7sQsCf71SQ6dw==" saltValue="DixshXVtbOWGR019jok/B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M43" zoomScaleSheetLayoutView="55" workbookViewId="0">
      <selection activeCell="S61" sqref="S6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199" t="s">
        <v>11</v>
      </c>
      <c r="C45" s="1200"/>
      <c r="D45" s="58"/>
      <c r="E45" s="1205" t="s">
        <v>12</v>
      </c>
      <c r="F45" s="1205"/>
      <c r="G45" s="1205"/>
      <c r="H45" s="1205"/>
      <c r="I45" s="1205"/>
      <c r="J45" s="1206"/>
      <c r="K45" s="59">
        <v>783</v>
      </c>
      <c r="L45" s="60">
        <v>776</v>
      </c>
      <c r="M45" s="60">
        <v>818</v>
      </c>
      <c r="N45" s="60">
        <v>874</v>
      </c>
      <c r="O45" s="61">
        <v>897</v>
      </c>
      <c r="P45" s="48"/>
      <c r="Q45" s="48"/>
      <c r="R45" s="48"/>
      <c r="S45" s="48"/>
      <c r="T45" s="48"/>
      <c r="U45" s="48"/>
    </row>
    <row r="46" spans="1:21" ht="30.75" customHeight="1" x14ac:dyDescent="0.15">
      <c r="A46" s="48"/>
      <c r="B46" s="1201"/>
      <c r="C46" s="1202"/>
      <c r="D46" s="62"/>
      <c r="E46" s="1183" t="s">
        <v>13</v>
      </c>
      <c r="F46" s="1183"/>
      <c r="G46" s="1183"/>
      <c r="H46" s="1183"/>
      <c r="I46" s="1183"/>
      <c r="J46" s="1184"/>
      <c r="K46" s="63" t="s">
        <v>519</v>
      </c>
      <c r="L46" s="64" t="s">
        <v>519</v>
      </c>
      <c r="M46" s="64" t="s">
        <v>519</v>
      </c>
      <c r="N46" s="64" t="s">
        <v>519</v>
      </c>
      <c r="O46" s="65" t="s">
        <v>519</v>
      </c>
      <c r="P46" s="48"/>
      <c r="Q46" s="48"/>
      <c r="R46" s="48"/>
      <c r="S46" s="48"/>
      <c r="T46" s="48"/>
      <c r="U46" s="48"/>
    </row>
    <row r="47" spans="1:21" ht="30.75" customHeight="1" x14ac:dyDescent="0.15">
      <c r="A47" s="48"/>
      <c r="B47" s="1201"/>
      <c r="C47" s="1202"/>
      <c r="D47" s="62"/>
      <c r="E47" s="1183" t="s">
        <v>14</v>
      </c>
      <c r="F47" s="1183"/>
      <c r="G47" s="1183"/>
      <c r="H47" s="1183"/>
      <c r="I47" s="1183"/>
      <c r="J47" s="1184"/>
      <c r="K47" s="63" t="s">
        <v>519</v>
      </c>
      <c r="L47" s="64" t="s">
        <v>519</v>
      </c>
      <c r="M47" s="64" t="s">
        <v>519</v>
      </c>
      <c r="N47" s="64" t="s">
        <v>519</v>
      </c>
      <c r="O47" s="65" t="s">
        <v>519</v>
      </c>
      <c r="P47" s="48"/>
      <c r="Q47" s="48"/>
      <c r="R47" s="48"/>
      <c r="S47" s="48"/>
      <c r="T47" s="48"/>
      <c r="U47" s="48"/>
    </row>
    <row r="48" spans="1:21" ht="30.75" customHeight="1" x14ac:dyDescent="0.15">
      <c r="A48" s="48"/>
      <c r="B48" s="1201"/>
      <c r="C48" s="1202"/>
      <c r="D48" s="62"/>
      <c r="E48" s="1183" t="s">
        <v>15</v>
      </c>
      <c r="F48" s="1183"/>
      <c r="G48" s="1183"/>
      <c r="H48" s="1183"/>
      <c r="I48" s="1183"/>
      <c r="J48" s="1184"/>
      <c r="K48" s="63">
        <v>35</v>
      </c>
      <c r="L48" s="64">
        <v>49</v>
      </c>
      <c r="M48" s="64">
        <v>69</v>
      </c>
      <c r="N48" s="64">
        <v>44</v>
      </c>
      <c r="O48" s="65">
        <v>86</v>
      </c>
      <c r="P48" s="48"/>
      <c r="Q48" s="48"/>
      <c r="R48" s="48"/>
      <c r="S48" s="48"/>
      <c r="T48" s="48"/>
      <c r="U48" s="48"/>
    </row>
    <row r="49" spans="1:21" ht="30.75" customHeight="1" x14ac:dyDescent="0.15">
      <c r="A49" s="48"/>
      <c r="B49" s="1201"/>
      <c r="C49" s="1202"/>
      <c r="D49" s="62"/>
      <c r="E49" s="1183" t="s">
        <v>16</v>
      </c>
      <c r="F49" s="1183"/>
      <c r="G49" s="1183"/>
      <c r="H49" s="1183"/>
      <c r="I49" s="1183"/>
      <c r="J49" s="1184"/>
      <c r="K49" s="63">
        <v>108</v>
      </c>
      <c r="L49" s="64">
        <v>115</v>
      </c>
      <c r="M49" s="64">
        <v>126</v>
      </c>
      <c r="N49" s="64">
        <v>135</v>
      </c>
      <c r="O49" s="65">
        <v>107</v>
      </c>
      <c r="P49" s="48"/>
      <c r="Q49" s="48"/>
      <c r="R49" s="48"/>
      <c r="S49" s="48"/>
      <c r="T49" s="48"/>
      <c r="U49" s="48"/>
    </row>
    <row r="50" spans="1:21" ht="30.75" customHeight="1" x14ac:dyDescent="0.15">
      <c r="A50" s="48"/>
      <c r="B50" s="1201"/>
      <c r="C50" s="1202"/>
      <c r="D50" s="62"/>
      <c r="E50" s="1183" t="s">
        <v>17</v>
      </c>
      <c r="F50" s="1183"/>
      <c r="G50" s="1183"/>
      <c r="H50" s="1183"/>
      <c r="I50" s="1183"/>
      <c r="J50" s="1184"/>
      <c r="K50" s="63" t="s">
        <v>519</v>
      </c>
      <c r="L50" s="64" t="s">
        <v>519</v>
      </c>
      <c r="M50" s="64" t="s">
        <v>519</v>
      </c>
      <c r="N50" s="64" t="s">
        <v>519</v>
      </c>
      <c r="O50" s="65" t="s">
        <v>519</v>
      </c>
      <c r="P50" s="48"/>
      <c r="Q50" s="48"/>
      <c r="R50" s="48"/>
      <c r="S50" s="48"/>
      <c r="T50" s="48"/>
      <c r="U50" s="48"/>
    </row>
    <row r="51" spans="1:21" ht="30.75" customHeight="1" x14ac:dyDescent="0.15">
      <c r="A51" s="48"/>
      <c r="B51" s="1203"/>
      <c r="C51" s="1204"/>
      <c r="D51" s="66"/>
      <c r="E51" s="1183" t="s">
        <v>18</v>
      </c>
      <c r="F51" s="1183"/>
      <c r="G51" s="1183"/>
      <c r="H51" s="1183"/>
      <c r="I51" s="1183"/>
      <c r="J51" s="1184"/>
      <c r="K51" s="63">
        <v>0</v>
      </c>
      <c r="L51" s="64">
        <v>0</v>
      </c>
      <c r="M51" s="64">
        <v>0</v>
      </c>
      <c r="N51" s="64">
        <v>0</v>
      </c>
      <c r="O51" s="65">
        <v>0</v>
      </c>
      <c r="P51" s="48"/>
      <c r="Q51" s="48"/>
      <c r="R51" s="48"/>
      <c r="S51" s="48"/>
      <c r="T51" s="48"/>
      <c r="U51" s="48"/>
    </row>
    <row r="52" spans="1:21" ht="30.75" customHeight="1" x14ac:dyDescent="0.15">
      <c r="A52" s="48"/>
      <c r="B52" s="1181" t="s">
        <v>19</v>
      </c>
      <c r="C52" s="1182"/>
      <c r="D52" s="66"/>
      <c r="E52" s="1183" t="s">
        <v>20</v>
      </c>
      <c r="F52" s="1183"/>
      <c r="G52" s="1183"/>
      <c r="H52" s="1183"/>
      <c r="I52" s="1183"/>
      <c r="J52" s="1184"/>
      <c r="K52" s="63">
        <v>732</v>
      </c>
      <c r="L52" s="64">
        <v>739</v>
      </c>
      <c r="M52" s="64">
        <v>735</v>
      </c>
      <c r="N52" s="64">
        <v>744</v>
      </c>
      <c r="O52" s="65">
        <v>733</v>
      </c>
      <c r="P52" s="48"/>
      <c r="Q52" s="48"/>
      <c r="R52" s="48"/>
      <c r="S52" s="48"/>
      <c r="T52" s="48"/>
      <c r="U52" s="48"/>
    </row>
    <row r="53" spans="1:21" ht="30.75" customHeight="1" thickBot="1" x14ac:dyDescent="0.2">
      <c r="A53" s="48"/>
      <c r="B53" s="1185" t="s">
        <v>21</v>
      </c>
      <c r="C53" s="1186"/>
      <c r="D53" s="67"/>
      <c r="E53" s="1187" t="s">
        <v>22</v>
      </c>
      <c r="F53" s="1187"/>
      <c r="G53" s="1187"/>
      <c r="H53" s="1187"/>
      <c r="I53" s="1187"/>
      <c r="J53" s="1188"/>
      <c r="K53" s="68">
        <v>194</v>
      </c>
      <c r="L53" s="69">
        <v>201</v>
      </c>
      <c r="M53" s="69">
        <v>278</v>
      </c>
      <c r="N53" s="69">
        <v>309</v>
      </c>
      <c r="O53" s="70">
        <v>357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189" t="s">
        <v>25</v>
      </c>
      <c r="C57" s="1190"/>
      <c r="D57" s="1193" t="s">
        <v>26</v>
      </c>
      <c r="E57" s="1194"/>
      <c r="F57" s="1194"/>
      <c r="G57" s="1194"/>
      <c r="H57" s="1194"/>
      <c r="I57" s="1194"/>
      <c r="J57" s="1195"/>
      <c r="K57" s="83"/>
      <c r="L57" s="84"/>
      <c r="M57" s="84"/>
      <c r="N57" s="84"/>
      <c r="O57" s="85"/>
    </row>
    <row r="58" spans="1:21" ht="31.5" customHeight="1" thickBot="1" x14ac:dyDescent="0.2">
      <c r="B58" s="1191"/>
      <c r="C58" s="1192"/>
      <c r="D58" s="1196" t="s">
        <v>27</v>
      </c>
      <c r="E58" s="1197"/>
      <c r="F58" s="1197"/>
      <c r="G58" s="1197"/>
      <c r="H58" s="1197"/>
      <c r="I58" s="1197"/>
      <c r="J58" s="1198"/>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rnDdMjlqQGAzG9ilhF+XkxhA6quuj9bjIvf2IUAHxsktg+IIYVhj/q/n4bvImRe4mQCRV2IUAFEcW7ynUcnOA==" saltValue="GPbnDCOh2P701jIr8ASGV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L22"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19" t="s">
        <v>30</v>
      </c>
      <c r="C41" s="1220"/>
      <c r="D41" s="102"/>
      <c r="E41" s="1221" t="s">
        <v>31</v>
      </c>
      <c r="F41" s="1221"/>
      <c r="G41" s="1221"/>
      <c r="H41" s="1222"/>
      <c r="I41" s="358">
        <v>6379</v>
      </c>
      <c r="J41" s="359">
        <v>6568</v>
      </c>
      <c r="K41" s="359">
        <v>6620</v>
      </c>
      <c r="L41" s="359">
        <v>6327</v>
      </c>
      <c r="M41" s="360">
        <v>6200</v>
      </c>
    </row>
    <row r="42" spans="2:13" ht="27.75" customHeight="1" x14ac:dyDescent="0.15">
      <c r="B42" s="1209"/>
      <c r="C42" s="1210"/>
      <c r="D42" s="103"/>
      <c r="E42" s="1213" t="s">
        <v>32</v>
      </c>
      <c r="F42" s="1213"/>
      <c r="G42" s="1213"/>
      <c r="H42" s="1214"/>
      <c r="I42" s="361">
        <v>1107</v>
      </c>
      <c r="J42" s="362">
        <v>898</v>
      </c>
      <c r="K42" s="362">
        <v>631</v>
      </c>
      <c r="L42" s="362">
        <v>462</v>
      </c>
      <c r="M42" s="363">
        <v>296</v>
      </c>
    </row>
    <row r="43" spans="2:13" ht="27.75" customHeight="1" x14ac:dyDescent="0.15">
      <c r="B43" s="1209"/>
      <c r="C43" s="1210"/>
      <c r="D43" s="103"/>
      <c r="E43" s="1213" t="s">
        <v>33</v>
      </c>
      <c r="F43" s="1213"/>
      <c r="G43" s="1213"/>
      <c r="H43" s="1214"/>
      <c r="I43" s="361">
        <v>1147</v>
      </c>
      <c r="J43" s="362">
        <v>900</v>
      </c>
      <c r="K43" s="362">
        <v>590</v>
      </c>
      <c r="L43" s="362">
        <v>587</v>
      </c>
      <c r="M43" s="363">
        <v>825</v>
      </c>
    </row>
    <row r="44" spans="2:13" ht="27.75" customHeight="1" x14ac:dyDescent="0.15">
      <c r="B44" s="1209"/>
      <c r="C44" s="1210"/>
      <c r="D44" s="103"/>
      <c r="E44" s="1213" t="s">
        <v>34</v>
      </c>
      <c r="F44" s="1213"/>
      <c r="G44" s="1213"/>
      <c r="H44" s="1214"/>
      <c r="I44" s="361">
        <v>647</v>
      </c>
      <c r="J44" s="362">
        <v>556</v>
      </c>
      <c r="K44" s="362">
        <v>492</v>
      </c>
      <c r="L44" s="362">
        <v>492</v>
      </c>
      <c r="M44" s="363">
        <v>486</v>
      </c>
    </row>
    <row r="45" spans="2:13" ht="27.75" customHeight="1" x14ac:dyDescent="0.15">
      <c r="B45" s="1209"/>
      <c r="C45" s="1210"/>
      <c r="D45" s="103"/>
      <c r="E45" s="1213" t="s">
        <v>35</v>
      </c>
      <c r="F45" s="1213"/>
      <c r="G45" s="1213"/>
      <c r="H45" s="1214"/>
      <c r="I45" s="361">
        <v>336</v>
      </c>
      <c r="J45" s="362">
        <v>319</v>
      </c>
      <c r="K45" s="362">
        <v>279</v>
      </c>
      <c r="L45" s="362">
        <v>162</v>
      </c>
      <c r="M45" s="363">
        <v>10</v>
      </c>
    </row>
    <row r="46" spans="2:13" ht="27.75" customHeight="1" x14ac:dyDescent="0.15">
      <c r="B46" s="1209"/>
      <c r="C46" s="1210"/>
      <c r="D46" s="104"/>
      <c r="E46" s="1213" t="s">
        <v>36</v>
      </c>
      <c r="F46" s="1213"/>
      <c r="G46" s="1213"/>
      <c r="H46" s="1214"/>
      <c r="I46" s="361" t="s">
        <v>519</v>
      </c>
      <c r="J46" s="362" t="s">
        <v>519</v>
      </c>
      <c r="K46" s="362" t="s">
        <v>519</v>
      </c>
      <c r="L46" s="362" t="s">
        <v>519</v>
      </c>
      <c r="M46" s="363" t="s">
        <v>519</v>
      </c>
    </row>
    <row r="47" spans="2:13" ht="27.75" customHeight="1" x14ac:dyDescent="0.15">
      <c r="B47" s="1209"/>
      <c r="C47" s="1210"/>
      <c r="D47" s="105"/>
      <c r="E47" s="1223" t="s">
        <v>37</v>
      </c>
      <c r="F47" s="1224"/>
      <c r="G47" s="1224"/>
      <c r="H47" s="1225"/>
      <c r="I47" s="361" t="s">
        <v>519</v>
      </c>
      <c r="J47" s="362" t="s">
        <v>519</v>
      </c>
      <c r="K47" s="362" t="s">
        <v>519</v>
      </c>
      <c r="L47" s="362" t="s">
        <v>519</v>
      </c>
      <c r="M47" s="363" t="s">
        <v>519</v>
      </c>
    </row>
    <row r="48" spans="2:13" ht="27.75" customHeight="1" x14ac:dyDescent="0.15">
      <c r="B48" s="1209"/>
      <c r="C48" s="1210"/>
      <c r="D48" s="103"/>
      <c r="E48" s="1213" t="s">
        <v>38</v>
      </c>
      <c r="F48" s="1213"/>
      <c r="G48" s="1213"/>
      <c r="H48" s="1214"/>
      <c r="I48" s="361" t="s">
        <v>519</v>
      </c>
      <c r="J48" s="362" t="s">
        <v>519</v>
      </c>
      <c r="K48" s="362" t="s">
        <v>519</v>
      </c>
      <c r="L48" s="362" t="s">
        <v>519</v>
      </c>
      <c r="M48" s="363" t="s">
        <v>519</v>
      </c>
    </row>
    <row r="49" spans="2:13" ht="27.75" customHeight="1" x14ac:dyDescent="0.15">
      <c r="B49" s="1211"/>
      <c r="C49" s="1212"/>
      <c r="D49" s="103"/>
      <c r="E49" s="1213" t="s">
        <v>39</v>
      </c>
      <c r="F49" s="1213"/>
      <c r="G49" s="1213"/>
      <c r="H49" s="1214"/>
      <c r="I49" s="361" t="s">
        <v>519</v>
      </c>
      <c r="J49" s="362" t="s">
        <v>519</v>
      </c>
      <c r="K49" s="362" t="s">
        <v>519</v>
      </c>
      <c r="L49" s="362" t="s">
        <v>519</v>
      </c>
      <c r="M49" s="363" t="s">
        <v>519</v>
      </c>
    </row>
    <row r="50" spans="2:13" ht="27.75" customHeight="1" x14ac:dyDescent="0.15">
      <c r="B50" s="1207" t="s">
        <v>40</v>
      </c>
      <c r="C50" s="1208"/>
      <c r="D50" s="106"/>
      <c r="E50" s="1213" t="s">
        <v>41</v>
      </c>
      <c r="F50" s="1213"/>
      <c r="G50" s="1213"/>
      <c r="H50" s="1214"/>
      <c r="I50" s="361">
        <v>6603</v>
      </c>
      <c r="J50" s="362">
        <v>8204</v>
      </c>
      <c r="K50" s="362">
        <v>7919</v>
      </c>
      <c r="L50" s="362">
        <v>8191</v>
      </c>
      <c r="M50" s="363">
        <v>8049</v>
      </c>
    </row>
    <row r="51" spans="2:13" ht="27.75" customHeight="1" x14ac:dyDescent="0.15">
      <c r="B51" s="1209"/>
      <c r="C51" s="1210"/>
      <c r="D51" s="103"/>
      <c r="E51" s="1213" t="s">
        <v>42</v>
      </c>
      <c r="F51" s="1213"/>
      <c r="G51" s="1213"/>
      <c r="H51" s="1214"/>
      <c r="I51" s="361">
        <v>668</v>
      </c>
      <c r="J51" s="362">
        <v>510</v>
      </c>
      <c r="K51" s="362">
        <v>351</v>
      </c>
      <c r="L51" s="362">
        <v>193</v>
      </c>
      <c r="M51" s="363">
        <v>37</v>
      </c>
    </row>
    <row r="52" spans="2:13" ht="27.75" customHeight="1" x14ac:dyDescent="0.15">
      <c r="B52" s="1211"/>
      <c r="C52" s="1212"/>
      <c r="D52" s="103"/>
      <c r="E52" s="1213" t="s">
        <v>43</v>
      </c>
      <c r="F52" s="1213"/>
      <c r="G52" s="1213"/>
      <c r="H52" s="1214"/>
      <c r="I52" s="361">
        <v>7098</v>
      </c>
      <c r="J52" s="362">
        <v>7382</v>
      </c>
      <c r="K52" s="362">
        <v>7731</v>
      </c>
      <c r="L52" s="362">
        <v>7764</v>
      </c>
      <c r="M52" s="363">
        <v>7833</v>
      </c>
    </row>
    <row r="53" spans="2:13" ht="27.75" customHeight="1" thickBot="1" x14ac:dyDescent="0.2">
      <c r="B53" s="1215" t="s">
        <v>44</v>
      </c>
      <c r="C53" s="1216"/>
      <c r="D53" s="107"/>
      <c r="E53" s="1217" t="s">
        <v>45</v>
      </c>
      <c r="F53" s="1217"/>
      <c r="G53" s="1217"/>
      <c r="H53" s="1218"/>
      <c r="I53" s="364">
        <v>-4754</v>
      </c>
      <c r="J53" s="365">
        <v>-6857</v>
      </c>
      <c r="K53" s="365">
        <v>-7390</v>
      </c>
      <c r="L53" s="365">
        <v>-8119</v>
      </c>
      <c r="M53" s="366">
        <v>-8103</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Y8KYVo+eZmdBD/AC5tPHKzPHUKPhlJvRQIhKztYe+GHcPDxLcRlHUj/DwzXg065Xrb5W3v9i5wbyHkmX8hKnSw==" saltValue="SYpGJGAfREiRPluDdO1q1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49"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562</v>
      </c>
      <c r="G54" s="116" t="s">
        <v>563</v>
      </c>
      <c r="H54" s="117" t="s">
        <v>564</v>
      </c>
    </row>
    <row r="55" spans="2:8" ht="52.5" customHeight="1" x14ac:dyDescent="0.15">
      <c r="B55" s="118"/>
      <c r="C55" s="1234" t="s">
        <v>48</v>
      </c>
      <c r="D55" s="1234"/>
      <c r="E55" s="1235"/>
      <c r="F55" s="119">
        <v>3714</v>
      </c>
      <c r="G55" s="119">
        <v>3981</v>
      </c>
      <c r="H55" s="120">
        <v>4077</v>
      </c>
    </row>
    <row r="56" spans="2:8" ht="52.5" customHeight="1" x14ac:dyDescent="0.15">
      <c r="B56" s="121"/>
      <c r="C56" s="1236" t="s">
        <v>49</v>
      </c>
      <c r="D56" s="1236"/>
      <c r="E56" s="1237"/>
      <c r="F56" s="122">
        <v>184</v>
      </c>
      <c r="G56" s="122">
        <v>185</v>
      </c>
      <c r="H56" s="123">
        <v>352</v>
      </c>
    </row>
    <row r="57" spans="2:8" ht="53.25" customHeight="1" x14ac:dyDescent="0.15">
      <c r="B57" s="121"/>
      <c r="C57" s="1238" t="s">
        <v>50</v>
      </c>
      <c r="D57" s="1238"/>
      <c r="E57" s="1239"/>
      <c r="F57" s="124">
        <v>5495</v>
      </c>
      <c r="G57" s="124">
        <v>4965</v>
      </c>
      <c r="H57" s="125">
        <v>4820</v>
      </c>
    </row>
    <row r="58" spans="2:8" ht="45.75" customHeight="1" x14ac:dyDescent="0.15">
      <c r="B58" s="126"/>
      <c r="C58" s="1226" t="s">
        <v>51</v>
      </c>
      <c r="D58" s="1227"/>
      <c r="E58" s="1228"/>
      <c r="F58" s="127"/>
      <c r="G58" s="127"/>
      <c r="H58" s="128"/>
    </row>
    <row r="59" spans="2:8" ht="45.75" customHeight="1" x14ac:dyDescent="0.15">
      <c r="B59" s="126"/>
      <c r="C59" s="1226" t="s">
        <v>52</v>
      </c>
      <c r="D59" s="1227"/>
      <c r="E59" s="1228"/>
      <c r="F59" s="127"/>
      <c r="G59" s="127"/>
      <c r="H59" s="128"/>
    </row>
    <row r="60" spans="2:8" ht="45.75" customHeight="1" x14ac:dyDescent="0.15">
      <c r="B60" s="126"/>
      <c r="C60" s="1226" t="s">
        <v>52</v>
      </c>
      <c r="D60" s="1227"/>
      <c r="E60" s="1228"/>
      <c r="F60" s="127"/>
      <c r="G60" s="127"/>
      <c r="H60" s="128"/>
    </row>
    <row r="61" spans="2:8" ht="45.75" customHeight="1" x14ac:dyDescent="0.15">
      <c r="B61" s="126"/>
      <c r="C61" s="1226" t="s">
        <v>53</v>
      </c>
      <c r="D61" s="1227"/>
      <c r="E61" s="1228"/>
      <c r="F61" s="127"/>
      <c r="G61" s="127"/>
      <c r="H61" s="128"/>
    </row>
    <row r="62" spans="2:8" ht="45.75" customHeight="1" thickBot="1" x14ac:dyDescent="0.2">
      <c r="B62" s="129"/>
      <c r="C62" s="1229" t="s">
        <v>51</v>
      </c>
      <c r="D62" s="1230"/>
      <c r="E62" s="1231"/>
      <c r="F62" s="130"/>
      <c r="G62" s="130"/>
      <c r="H62" s="131"/>
    </row>
    <row r="63" spans="2:8" ht="52.5" customHeight="1" thickBot="1" x14ac:dyDescent="0.2">
      <c r="B63" s="132"/>
      <c r="C63" s="1232" t="s">
        <v>54</v>
      </c>
      <c r="D63" s="1232"/>
      <c r="E63" s="1233"/>
      <c r="F63" s="133">
        <v>9393</v>
      </c>
      <c r="G63" s="133">
        <v>9131</v>
      </c>
      <c r="H63" s="134">
        <v>9249</v>
      </c>
    </row>
    <row r="64" spans="2:8" x14ac:dyDescent="0.15"/>
  </sheetData>
  <sheetProtection algorithmName="SHA-512" hashValue="bx6NTZOr3U8smD4aL0PAGR5q9FNNingEdmZNiiPY2ytxl8tFgcH014Icmn2f1nSxv45itraoUvYR4q36dCg4Jw==" saltValue="Nv/9qNBaHXhX2Wyshofx+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CB289-B18A-4A09-B5B2-17A25B7CF0BF}">
  <dimension ref="A1"/>
  <sheetViews>
    <sheetView workbookViewId="0"/>
  </sheetViews>
  <sheetFormatPr defaultRowHeight="13.5" x14ac:dyDescent="0.15"/>
  <sheetData/>
  <phoneticPr fontId="2"/>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FF715-90DF-442E-A9F1-C1BF1A7B1CCB}">
  <sheetPr>
    <pageSetUpPr fitToPage="1"/>
  </sheetPr>
  <dimension ref="A1:DE85"/>
  <sheetViews>
    <sheetView showGridLines="0" topLeftCell="T25" zoomScaleNormal="100" zoomScaleSheetLayoutView="55" workbookViewId="0">
      <selection activeCell="AN43" sqref="AN43:DC47"/>
    </sheetView>
  </sheetViews>
  <sheetFormatPr defaultColWidth="0" defaultRowHeight="13.5" customHeight="1" zeroHeight="1" x14ac:dyDescent="0.15"/>
  <cols>
    <col min="1" max="1" width="6.375" style="1242" customWidth="1"/>
    <col min="2" max="107" width="2.5" style="1242" customWidth="1"/>
    <col min="108" max="108" width="6.125" style="1249" customWidth="1"/>
    <col min="109" max="109" width="5.875" style="1248" customWidth="1"/>
    <col min="110" max="16384" width="8.625" style="1242" hidden="1"/>
  </cols>
  <sheetData>
    <row r="1" spans="1:109" ht="42.75" customHeight="1" x14ac:dyDescent="0.15">
      <c r="A1" s="1240"/>
      <c r="B1" s="1241"/>
      <c r="DD1" s="1242"/>
      <c r="DE1" s="1242"/>
    </row>
    <row r="2" spans="1:109" ht="25.5" customHeight="1" x14ac:dyDescent="0.15">
      <c r="A2" s="1243"/>
      <c r="C2" s="1243"/>
      <c r="O2" s="1243"/>
      <c r="P2" s="1243"/>
      <c r="Q2" s="1243"/>
      <c r="R2" s="1243"/>
      <c r="S2" s="1243"/>
      <c r="T2" s="1243"/>
      <c r="U2" s="1243"/>
      <c r="V2" s="1243"/>
      <c r="W2" s="1243"/>
      <c r="X2" s="1243"/>
      <c r="Y2" s="1243"/>
      <c r="Z2" s="1243"/>
      <c r="AA2" s="1243"/>
      <c r="AB2" s="1243"/>
      <c r="AC2" s="1243"/>
      <c r="AD2" s="1243"/>
      <c r="AE2" s="1243"/>
      <c r="AF2" s="1243"/>
      <c r="AG2" s="1243"/>
      <c r="AH2" s="1243"/>
      <c r="AI2" s="1243"/>
      <c r="AU2" s="1243"/>
      <c r="BG2" s="1243"/>
      <c r="BS2" s="1243"/>
      <c r="CE2" s="1243"/>
      <c r="CQ2" s="1243"/>
      <c r="DD2" s="1242"/>
      <c r="DE2" s="1242"/>
    </row>
    <row r="3" spans="1:109" ht="25.5" customHeight="1" x14ac:dyDescent="0.15">
      <c r="A3" s="1243"/>
      <c r="C3" s="1243"/>
      <c r="O3" s="1243"/>
      <c r="P3" s="1243"/>
      <c r="Q3" s="1243"/>
      <c r="R3" s="1243"/>
      <c r="S3" s="1243"/>
      <c r="T3" s="1243"/>
      <c r="U3" s="1243"/>
      <c r="V3" s="1243"/>
      <c r="W3" s="1243"/>
      <c r="X3" s="1243"/>
      <c r="Y3" s="1243"/>
      <c r="Z3" s="1243"/>
      <c r="AA3" s="1243"/>
      <c r="AB3" s="1243"/>
      <c r="AC3" s="1243"/>
      <c r="AD3" s="1243"/>
      <c r="AE3" s="1243"/>
      <c r="AF3" s="1243"/>
      <c r="AG3" s="1243"/>
      <c r="AH3" s="1243"/>
      <c r="AI3" s="1243"/>
      <c r="AU3" s="1243"/>
      <c r="BG3" s="1243"/>
      <c r="BS3" s="1243"/>
      <c r="CE3" s="1243"/>
      <c r="CQ3" s="1243"/>
      <c r="DD3" s="1242"/>
      <c r="DE3" s="1242"/>
    </row>
    <row r="4" spans="1:109" s="262" customFormat="1" x14ac:dyDescent="0.15">
      <c r="A4" s="1243"/>
      <c r="B4" s="1243"/>
      <c r="C4" s="1243"/>
      <c r="D4" s="1243"/>
      <c r="E4" s="1243"/>
      <c r="F4" s="1243"/>
      <c r="G4" s="1243"/>
      <c r="H4" s="1243"/>
      <c r="I4" s="1243"/>
      <c r="J4" s="1243"/>
      <c r="K4" s="1243"/>
      <c r="L4" s="1243"/>
      <c r="M4" s="1243"/>
      <c r="N4" s="1243"/>
      <c r="O4" s="1243"/>
      <c r="P4" s="1243"/>
      <c r="Q4" s="1243"/>
      <c r="R4" s="1243"/>
      <c r="S4" s="1243"/>
      <c r="T4" s="1243"/>
      <c r="U4" s="1243"/>
      <c r="V4" s="1243"/>
      <c r="W4" s="1243"/>
      <c r="X4" s="1243"/>
      <c r="Y4" s="1243"/>
      <c r="Z4" s="1243"/>
      <c r="AA4" s="1243"/>
      <c r="AB4" s="1243"/>
      <c r="AC4" s="1243"/>
      <c r="AD4" s="1243"/>
      <c r="AE4" s="1243"/>
      <c r="AF4" s="1243"/>
      <c r="AG4" s="1243"/>
      <c r="AH4" s="1243"/>
      <c r="AI4" s="1243"/>
      <c r="AJ4" s="1243"/>
      <c r="AK4" s="1243"/>
      <c r="AL4" s="1243"/>
      <c r="AM4" s="1243"/>
      <c r="AN4" s="1243"/>
      <c r="AO4" s="1243"/>
      <c r="AP4" s="1243"/>
      <c r="AQ4" s="1243"/>
      <c r="AR4" s="1243"/>
      <c r="AS4" s="1243"/>
      <c r="AT4" s="1243"/>
      <c r="AU4" s="1243"/>
      <c r="AV4" s="1243"/>
      <c r="AW4" s="1243"/>
      <c r="AX4" s="1243"/>
      <c r="AY4" s="1243"/>
      <c r="AZ4" s="1243"/>
      <c r="BA4" s="1243"/>
      <c r="BB4" s="1243"/>
      <c r="BC4" s="1243"/>
      <c r="BD4" s="1243"/>
      <c r="BE4" s="1243"/>
      <c r="BF4" s="1243"/>
      <c r="BG4" s="1243"/>
      <c r="BH4" s="1243"/>
      <c r="BI4" s="1243"/>
      <c r="BJ4" s="1243"/>
      <c r="BK4" s="1243"/>
      <c r="BL4" s="1243"/>
      <c r="BM4" s="1243"/>
      <c r="BN4" s="1243"/>
      <c r="BO4" s="1243"/>
      <c r="BP4" s="1243"/>
      <c r="BQ4" s="1243"/>
      <c r="BR4" s="1243"/>
      <c r="BS4" s="1243"/>
      <c r="BT4" s="1243"/>
      <c r="BU4" s="1243"/>
      <c r="BV4" s="1243"/>
      <c r="BW4" s="1243"/>
      <c r="BX4" s="1243"/>
      <c r="BY4" s="1243"/>
      <c r="BZ4" s="1243"/>
      <c r="CA4" s="1243"/>
      <c r="CB4" s="1243"/>
      <c r="CC4" s="1243"/>
      <c r="CD4" s="1243"/>
      <c r="CE4" s="1243"/>
      <c r="CF4" s="1243"/>
      <c r="CG4" s="1243"/>
      <c r="CH4" s="1243"/>
      <c r="CI4" s="1243"/>
      <c r="CJ4" s="1243"/>
      <c r="CK4" s="1243"/>
      <c r="CL4" s="1243"/>
      <c r="CM4" s="1243"/>
      <c r="CN4" s="1243"/>
      <c r="CO4" s="1243"/>
      <c r="CP4" s="1243"/>
      <c r="CQ4" s="1243"/>
      <c r="CR4" s="1243"/>
      <c r="CS4" s="1243"/>
      <c r="CT4" s="1243"/>
      <c r="CU4" s="1243"/>
      <c r="CV4" s="1243"/>
      <c r="CW4" s="1243"/>
      <c r="CX4" s="1243"/>
      <c r="CY4" s="1243"/>
      <c r="CZ4" s="1243"/>
      <c r="DA4" s="1243"/>
      <c r="DB4" s="1243"/>
      <c r="DC4" s="1243"/>
      <c r="DD4" s="1243"/>
      <c r="DE4" s="1243"/>
    </row>
    <row r="5" spans="1:109" s="262" customFormat="1" x14ac:dyDescent="0.15">
      <c r="A5" s="1243"/>
      <c r="B5" s="1243"/>
      <c r="C5" s="1243"/>
      <c r="D5" s="1243"/>
      <c r="E5" s="1243"/>
      <c r="F5" s="1243"/>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3"/>
      <c r="AE5" s="1243"/>
      <c r="AF5" s="1243"/>
      <c r="AG5" s="1243"/>
      <c r="AH5" s="1243"/>
      <c r="AI5" s="1243"/>
      <c r="AJ5" s="1243"/>
      <c r="AK5" s="1243"/>
      <c r="AL5" s="1243"/>
      <c r="AM5" s="1243"/>
      <c r="AN5" s="1243"/>
      <c r="AO5" s="1243"/>
      <c r="AP5" s="1243"/>
      <c r="AQ5" s="1243"/>
      <c r="AR5" s="1243"/>
      <c r="AS5" s="1243"/>
      <c r="AT5" s="1243"/>
      <c r="AU5" s="1243"/>
      <c r="AV5" s="1243"/>
      <c r="AW5" s="1243"/>
      <c r="AX5" s="1243"/>
      <c r="AY5" s="1243"/>
      <c r="AZ5" s="1243"/>
      <c r="BA5" s="1243"/>
      <c r="BB5" s="1243"/>
      <c r="BC5" s="1243"/>
      <c r="BD5" s="1243"/>
      <c r="BE5" s="1243"/>
      <c r="BF5" s="1243"/>
      <c r="BG5" s="1243"/>
      <c r="BH5" s="1243"/>
      <c r="BI5" s="1243"/>
      <c r="BJ5" s="1243"/>
      <c r="BK5" s="1243"/>
      <c r="BL5" s="1243"/>
      <c r="BM5" s="1243"/>
      <c r="BN5" s="1243"/>
      <c r="BO5" s="1243"/>
      <c r="BP5" s="1243"/>
      <c r="BQ5" s="1243"/>
      <c r="BR5" s="1243"/>
      <c r="BS5" s="1243"/>
      <c r="BT5" s="1243"/>
      <c r="BU5" s="1243"/>
      <c r="BV5" s="1243"/>
      <c r="BW5" s="1243"/>
      <c r="BX5" s="1243"/>
      <c r="BY5" s="1243"/>
      <c r="BZ5" s="1243"/>
      <c r="CA5" s="1243"/>
      <c r="CB5" s="1243"/>
      <c r="CC5" s="1243"/>
      <c r="CD5" s="1243"/>
      <c r="CE5" s="1243"/>
      <c r="CF5" s="1243"/>
      <c r="CG5" s="1243"/>
      <c r="CH5" s="1243"/>
      <c r="CI5" s="1243"/>
      <c r="CJ5" s="1243"/>
      <c r="CK5" s="1243"/>
      <c r="CL5" s="1243"/>
      <c r="CM5" s="1243"/>
      <c r="CN5" s="1243"/>
      <c r="CO5" s="1243"/>
      <c r="CP5" s="1243"/>
      <c r="CQ5" s="1243"/>
      <c r="CR5" s="1243"/>
      <c r="CS5" s="1243"/>
      <c r="CT5" s="1243"/>
      <c r="CU5" s="1243"/>
      <c r="CV5" s="1243"/>
      <c r="CW5" s="1243"/>
      <c r="CX5" s="1243"/>
      <c r="CY5" s="1243"/>
      <c r="CZ5" s="1243"/>
      <c r="DA5" s="1243"/>
      <c r="DB5" s="1243"/>
      <c r="DC5" s="1243"/>
      <c r="DD5" s="1243"/>
      <c r="DE5" s="1243"/>
    </row>
    <row r="6" spans="1:109" s="262" customFormat="1" x14ac:dyDescent="0.15">
      <c r="A6" s="1243"/>
      <c r="B6" s="1243"/>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c r="AE6" s="1243"/>
      <c r="AF6" s="1243"/>
      <c r="AG6" s="1243"/>
      <c r="AH6" s="1243"/>
      <c r="AI6" s="1243"/>
      <c r="AJ6" s="1243"/>
      <c r="AK6" s="1243"/>
      <c r="AL6" s="1243"/>
      <c r="AM6" s="1243"/>
      <c r="AN6" s="1243"/>
      <c r="AO6" s="1243"/>
      <c r="AP6" s="1243"/>
      <c r="AQ6" s="1243"/>
      <c r="AR6" s="1243"/>
      <c r="AS6" s="1243"/>
      <c r="AT6" s="1243"/>
      <c r="AU6" s="1243"/>
      <c r="AV6" s="1243"/>
      <c r="AW6" s="1243"/>
      <c r="AX6" s="1243"/>
      <c r="AY6" s="1243"/>
      <c r="AZ6" s="1243"/>
      <c r="BA6" s="1243"/>
      <c r="BB6" s="1243"/>
      <c r="BC6" s="1243"/>
      <c r="BD6" s="1243"/>
      <c r="BE6" s="1243"/>
      <c r="BF6" s="1243"/>
      <c r="BG6" s="1243"/>
      <c r="BH6" s="1243"/>
      <c r="BI6" s="1243"/>
      <c r="BJ6" s="1243"/>
      <c r="BK6" s="1243"/>
      <c r="BL6" s="1243"/>
      <c r="BM6" s="1243"/>
      <c r="BN6" s="1243"/>
      <c r="BO6" s="1243"/>
      <c r="BP6" s="1243"/>
      <c r="BQ6" s="1243"/>
      <c r="BR6" s="1243"/>
      <c r="BS6" s="1243"/>
      <c r="BT6" s="1243"/>
      <c r="BU6" s="1243"/>
      <c r="BV6" s="1243"/>
      <c r="BW6" s="1243"/>
      <c r="BX6" s="1243"/>
      <c r="BY6" s="1243"/>
      <c r="BZ6" s="1243"/>
      <c r="CA6" s="1243"/>
      <c r="CB6" s="1243"/>
      <c r="CC6" s="1243"/>
      <c r="CD6" s="1243"/>
      <c r="CE6" s="1243"/>
      <c r="CF6" s="1243"/>
      <c r="CG6" s="1243"/>
      <c r="CH6" s="1243"/>
      <c r="CI6" s="1243"/>
      <c r="CJ6" s="1243"/>
      <c r="CK6" s="1243"/>
      <c r="CL6" s="1243"/>
      <c r="CM6" s="1243"/>
      <c r="CN6" s="1243"/>
      <c r="CO6" s="1243"/>
      <c r="CP6" s="1243"/>
      <c r="CQ6" s="1243"/>
      <c r="CR6" s="1243"/>
      <c r="CS6" s="1243"/>
      <c r="CT6" s="1243"/>
      <c r="CU6" s="1243"/>
      <c r="CV6" s="1243"/>
      <c r="CW6" s="1243"/>
      <c r="CX6" s="1243"/>
      <c r="CY6" s="1243"/>
      <c r="CZ6" s="1243"/>
      <c r="DA6" s="1243"/>
      <c r="DB6" s="1243"/>
      <c r="DC6" s="1243"/>
      <c r="DD6" s="1243"/>
      <c r="DE6" s="1243"/>
    </row>
    <row r="7" spans="1:109" s="262" customFormat="1" x14ac:dyDescent="0.15">
      <c r="A7" s="1243"/>
      <c r="B7" s="1243"/>
      <c r="C7" s="1243"/>
      <c r="D7" s="1243"/>
      <c r="E7" s="1243"/>
      <c r="F7" s="1243"/>
      <c r="G7" s="1243"/>
      <c r="H7" s="1243"/>
      <c r="I7" s="1243"/>
      <c r="J7" s="1243"/>
      <c r="K7" s="1243"/>
      <c r="L7" s="1243"/>
      <c r="M7" s="1243"/>
      <c r="N7" s="1243"/>
      <c r="O7" s="1243"/>
      <c r="P7" s="1243"/>
      <c r="Q7" s="1243"/>
      <c r="R7" s="1243"/>
      <c r="S7" s="1243"/>
      <c r="T7" s="1243"/>
      <c r="U7" s="1243"/>
      <c r="V7" s="1243"/>
      <c r="W7" s="1243"/>
      <c r="X7" s="1243"/>
      <c r="Y7" s="1243"/>
      <c r="Z7" s="1243"/>
      <c r="AA7" s="1243"/>
      <c r="AB7" s="1243"/>
      <c r="AC7" s="1243"/>
      <c r="AD7" s="1243"/>
      <c r="AE7" s="1243"/>
      <c r="AF7" s="1243"/>
      <c r="AG7" s="1243"/>
      <c r="AH7" s="1243"/>
      <c r="AI7" s="1243"/>
      <c r="AJ7" s="1243"/>
      <c r="AK7" s="1243"/>
      <c r="AL7" s="1243"/>
      <c r="AM7" s="1243"/>
      <c r="AN7" s="1243"/>
      <c r="AO7" s="1243"/>
      <c r="AP7" s="1243"/>
      <c r="AQ7" s="1243"/>
      <c r="AR7" s="1243"/>
      <c r="AS7" s="1243"/>
      <c r="AT7" s="1243"/>
      <c r="AU7" s="1243"/>
      <c r="AV7" s="1243"/>
      <c r="AW7" s="1243"/>
      <c r="AX7" s="1243"/>
      <c r="AY7" s="1243"/>
      <c r="AZ7" s="1243"/>
      <c r="BA7" s="1243"/>
      <c r="BB7" s="1243"/>
      <c r="BC7" s="1243"/>
      <c r="BD7" s="1243"/>
      <c r="BE7" s="1243"/>
      <c r="BF7" s="1243"/>
      <c r="BG7" s="1243"/>
      <c r="BH7" s="1243"/>
      <c r="BI7" s="1243"/>
      <c r="BJ7" s="1243"/>
      <c r="BK7" s="1243"/>
      <c r="BL7" s="1243"/>
      <c r="BM7" s="1243"/>
      <c r="BN7" s="1243"/>
      <c r="BO7" s="1243"/>
      <c r="BP7" s="1243"/>
      <c r="BQ7" s="1243"/>
      <c r="BR7" s="1243"/>
      <c r="BS7" s="1243"/>
      <c r="BT7" s="1243"/>
      <c r="BU7" s="1243"/>
      <c r="BV7" s="1243"/>
      <c r="BW7" s="1243"/>
      <c r="BX7" s="1243"/>
      <c r="BY7" s="1243"/>
      <c r="BZ7" s="1243"/>
      <c r="CA7" s="1243"/>
      <c r="CB7" s="1243"/>
      <c r="CC7" s="1243"/>
      <c r="CD7" s="1243"/>
      <c r="CE7" s="1243"/>
      <c r="CF7" s="1243"/>
      <c r="CG7" s="1243"/>
      <c r="CH7" s="1243"/>
      <c r="CI7" s="1243"/>
      <c r="CJ7" s="1243"/>
      <c r="CK7" s="1243"/>
      <c r="CL7" s="1243"/>
      <c r="CM7" s="1243"/>
      <c r="CN7" s="1243"/>
      <c r="CO7" s="1243"/>
      <c r="CP7" s="1243"/>
      <c r="CQ7" s="1243"/>
      <c r="CR7" s="1243"/>
      <c r="CS7" s="1243"/>
      <c r="CT7" s="1243"/>
      <c r="CU7" s="1243"/>
      <c r="CV7" s="1243"/>
      <c r="CW7" s="1243"/>
      <c r="CX7" s="1243"/>
      <c r="CY7" s="1243"/>
      <c r="CZ7" s="1243"/>
      <c r="DA7" s="1243"/>
      <c r="DB7" s="1243"/>
      <c r="DC7" s="1243"/>
      <c r="DD7" s="1243"/>
      <c r="DE7" s="1243"/>
    </row>
    <row r="8" spans="1:109" s="262" customFormat="1" x14ac:dyDescent="0.15">
      <c r="A8" s="1243"/>
      <c r="B8" s="1243"/>
      <c r="C8" s="1243"/>
      <c r="D8" s="1243"/>
      <c r="E8" s="1243"/>
      <c r="F8" s="1243"/>
      <c r="G8" s="1243"/>
      <c r="H8" s="1243"/>
      <c r="I8" s="1243"/>
      <c r="J8" s="1243"/>
      <c r="K8" s="1243"/>
      <c r="L8" s="1243"/>
      <c r="M8" s="1243"/>
      <c r="N8" s="1243"/>
      <c r="O8" s="1243"/>
      <c r="P8" s="1243"/>
      <c r="Q8" s="1243"/>
      <c r="R8" s="1243"/>
      <c r="S8" s="1243"/>
      <c r="T8" s="1243"/>
      <c r="U8" s="1243"/>
      <c r="V8" s="1243"/>
      <c r="W8" s="1243"/>
      <c r="X8" s="1243"/>
      <c r="Y8" s="1243"/>
      <c r="Z8" s="1243"/>
      <c r="AA8" s="1243"/>
      <c r="AB8" s="1243"/>
      <c r="AC8" s="1243"/>
      <c r="AD8" s="1243"/>
      <c r="AE8" s="1243"/>
      <c r="AF8" s="1243"/>
      <c r="AG8" s="1243"/>
      <c r="AH8" s="1243"/>
      <c r="AI8" s="1243"/>
      <c r="AJ8" s="1243"/>
      <c r="AK8" s="1243"/>
      <c r="AL8" s="1243"/>
      <c r="AM8" s="1243"/>
      <c r="AN8" s="1243"/>
      <c r="AO8" s="1243"/>
      <c r="AP8" s="1243"/>
      <c r="AQ8" s="1243"/>
      <c r="AR8" s="1243"/>
      <c r="AS8" s="1243"/>
      <c r="AT8" s="1243"/>
      <c r="AU8" s="1243"/>
      <c r="AV8" s="1243"/>
      <c r="AW8" s="1243"/>
      <c r="AX8" s="1243"/>
      <c r="AY8" s="1243"/>
      <c r="AZ8" s="1243"/>
      <c r="BA8" s="1243"/>
      <c r="BB8" s="1243"/>
      <c r="BC8" s="1243"/>
      <c r="BD8" s="1243"/>
      <c r="BE8" s="1243"/>
      <c r="BF8" s="1243"/>
      <c r="BG8" s="1243"/>
      <c r="BH8" s="1243"/>
      <c r="BI8" s="1243"/>
      <c r="BJ8" s="1243"/>
      <c r="BK8" s="1243"/>
      <c r="BL8" s="1243"/>
      <c r="BM8" s="1243"/>
      <c r="BN8" s="1243"/>
      <c r="BO8" s="1243"/>
      <c r="BP8" s="1243"/>
      <c r="BQ8" s="1243"/>
      <c r="BR8" s="1243"/>
      <c r="BS8" s="1243"/>
      <c r="BT8" s="1243"/>
      <c r="BU8" s="1243"/>
      <c r="BV8" s="1243"/>
      <c r="BW8" s="1243"/>
      <c r="BX8" s="1243"/>
      <c r="BY8" s="1243"/>
      <c r="BZ8" s="1243"/>
      <c r="CA8" s="1243"/>
      <c r="CB8" s="1243"/>
      <c r="CC8" s="1243"/>
      <c r="CD8" s="1243"/>
      <c r="CE8" s="1243"/>
      <c r="CF8" s="1243"/>
      <c r="CG8" s="1243"/>
      <c r="CH8" s="1243"/>
      <c r="CI8" s="1243"/>
      <c r="CJ8" s="1243"/>
      <c r="CK8" s="1243"/>
      <c r="CL8" s="1243"/>
      <c r="CM8" s="1243"/>
      <c r="CN8" s="1243"/>
      <c r="CO8" s="1243"/>
      <c r="CP8" s="1243"/>
      <c r="CQ8" s="1243"/>
      <c r="CR8" s="1243"/>
      <c r="CS8" s="1243"/>
      <c r="CT8" s="1243"/>
      <c r="CU8" s="1243"/>
      <c r="CV8" s="1243"/>
      <c r="CW8" s="1243"/>
      <c r="CX8" s="1243"/>
      <c r="CY8" s="1243"/>
      <c r="CZ8" s="1243"/>
      <c r="DA8" s="1243"/>
      <c r="DB8" s="1243"/>
      <c r="DC8" s="1243"/>
      <c r="DD8" s="1243"/>
      <c r="DE8" s="1243"/>
    </row>
    <row r="9" spans="1:109" s="262" customFormat="1" x14ac:dyDescent="0.15">
      <c r="A9" s="1243"/>
      <c r="B9" s="1243"/>
      <c r="C9" s="1243"/>
      <c r="D9" s="1243"/>
      <c r="E9" s="1243"/>
      <c r="F9" s="1243"/>
      <c r="G9" s="1243"/>
      <c r="H9" s="1243"/>
      <c r="I9" s="1243"/>
      <c r="J9" s="1243"/>
      <c r="K9" s="1243"/>
      <c r="L9" s="1243"/>
      <c r="M9" s="1243"/>
      <c r="N9" s="1243"/>
      <c r="O9" s="1243"/>
      <c r="P9" s="1243"/>
      <c r="Q9" s="1243"/>
      <c r="R9" s="1243"/>
      <c r="S9" s="1243"/>
      <c r="T9" s="1243"/>
      <c r="U9" s="1243"/>
      <c r="V9" s="1243"/>
      <c r="W9" s="1243"/>
      <c r="X9" s="1243"/>
      <c r="Y9" s="1243"/>
      <c r="Z9" s="1243"/>
      <c r="AA9" s="1243"/>
      <c r="AB9" s="1243"/>
      <c r="AC9" s="1243"/>
      <c r="AD9" s="1243"/>
      <c r="AE9" s="1243"/>
      <c r="AF9" s="1243"/>
      <c r="AG9" s="1243"/>
      <c r="AH9" s="1243"/>
      <c r="AI9" s="1243"/>
      <c r="AJ9" s="1243"/>
      <c r="AK9" s="1243"/>
      <c r="AL9" s="1243"/>
      <c r="AM9" s="1243"/>
      <c r="AN9" s="1243"/>
      <c r="AO9" s="1243"/>
      <c r="AP9" s="1243"/>
      <c r="AQ9" s="1243"/>
      <c r="AR9" s="1243"/>
      <c r="AS9" s="1243"/>
      <c r="AT9" s="1243"/>
      <c r="AU9" s="1243"/>
      <c r="AV9" s="1243"/>
      <c r="AW9" s="1243"/>
      <c r="AX9" s="1243"/>
      <c r="AY9" s="1243"/>
      <c r="AZ9" s="1243"/>
      <c r="BA9" s="1243"/>
      <c r="BB9" s="1243"/>
      <c r="BC9" s="1243"/>
      <c r="BD9" s="1243"/>
      <c r="BE9" s="1243"/>
      <c r="BF9" s="1243"/>
      <c r="BG9" s="1243"/>
      <c r="BH9" s="1243"/>
      <c r="BI9" s="1243"/>
      <c r="BJ9" s="1243"/>
      <c r="BK9" s="1243"/>
      <c r="BL9" s="1243"/>
      <c r="BM9" s="1243"/>
      <c r="BN9" s="1243"/>
      <c r="BO9" s="1243"/>
      <c r="BP9" s="1243"/>
      <c r="BQ9" s="1243"/>
      <c r="BR9" s="1243"/>
      <c r="BS9" s="1243"/>
      <c r="BT9" s="1243"/>
      <c r="BU9" s="1243"/>
      <c r="BV9" s="1243"/>
      <c r="BW9" s="1243"/>
      <c r="BX9" s="1243"/>
      <c r="BY9" s="1243"/>
      <c r="BZ9" s="1243"/>
      <c r="CA9" s="1243"/>
      <c r="CB9" s="1243"/>
      <c r="CC9" s="1243"/>
      <c r="CD9" s="1243"/>
      <c r="CE9" s="1243"/>
      <c r="CF9" s="1243"/>
      <c r="CG9" s="1243"/>
      <c r="CH9" s="1243"/>
      <c r="CI9" s="1243"/>
      <c r="CJ9" s="1243"/>
      <c r="CK9" s="1243"/>
      <c r="CL9" s="1243"/>
      <c r="CM9" s="1243"/>
      <c r="CN9" s="1243"/>
      <c r="CO9" s="1243"/>
      <c r="CP9" s="1243"/>
      <c r="CQ9" s="1243"/>
      <c r="CR9" s="1243"/>
      <c r="CS9" s="1243"/>
      <c r="CT9" s="1243"/>
      <c r="CU9" s="1243"/>
      <c r="CV9" s="1243"/>
      <c r="CW9" s="1243"/>
      <c r="CX9" s="1243"/>
      <c r="CY9" s="1243"/>
      <c r="CZ9" s="1243"/>
      <c r="DA9" s="1243"/>
      <c r="DB9" s="1243"/>
      <c r="DC9" s="1243"/>
      <c r="DD9" s="1243"/>
      <c r="DE9" s="1243"/>
    </row>
    <row r="10" spans="1:109" s="262" customFormat="1" x14ac:dyDescent="0.15">
      <c r="A10" s="1243"/>
      <c r="B10" s="1243"/>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1243"/>
      <c r="AI10" s="1243"/>
      <c r="AJ10" s="1243"/>
      <c r="AK10" s="1243"/>
      <c r="AL10" s="1243"/>
      <c r="AM10" s="1243"/>
      <c r="AN10" s="1243"/>
      <c r="AO10" s="1243"/>
      <c r="AP10" s="1243"/>
      <c r="AQ10" s="1243"/>
      <c r="AR10" s="1243"/>
      <c r="AS10" s="1243"/>
      <c r="AT10" s="1243"/>
      <c r="AU10" s="1243"/>
      <c r="AV10" s="1243"/>
      <c r="AW10" s="1243"/>
      <c r="AX10" s="1243"/>
      <c r="AY10" s="1243"/>
      <c r="AZ10" s="1243"/>
      <c r="BA10" s="1243"/>
      <c r="BB10" s="1243"/>
      <c r="BC10" s="1243"/>
      <c r="BD10" s="1243"/>
      <c r="BE10" s="1243"/>
      <c r="BF10" s="1243"/>
      <c r="BG10" s="1243"/>
      <c r="BH10" s="1243"/>
      <c r="BI10" s="1243"/>
      <c r="BJ10" s="1243"/>
      <c r="BK10" s="1243"/>
      <c r="BL10" s="1243"/>
      <c r="BM10" s="1243"/>
      <c r="BN10" s="1243"/>
      <c r="BO10" s="1243"/>
      <c r="BP10" s="1243"/>
      <c r="BQ10" s="1243"/>
      <c r="BR10" s="1243"/>
      <c r="BS10" s="1243"/>
      <c r="BT10" s="1243"/>
      <c r="BU10" s="1243"/>
      <c r="BV10" s="1243"/>
      <c r="BW10" s="1243"/>
      <c r="BX10" s="1243"/>
      <c r="BY10" s="1243"/>
      <c r="BZ10" s="1243"/>
      <c r="CA10" s="1243"/>
      <c r="CB10" s="1243"/>
      <c r="CC10" s="1243"/>
      <c r="CD10" s="1243"/>
      <c r="CE10" s="1243"/>
      <c r="CF10" s="1243"/>
      <c r="CG10" s="1243"/>
      <c r="CH10" s="1243"/>
      <c r="CI10" s="1243"/>
      <c r="CJ10" s="1243"/>
      <c r="CK10" s="1243"/>
      <c r="CL10" s="1243"/>
      <c r="CM10" s="1243"/>
      <c r="CN10" s="1243"/>
      <c r="CO10" s="1243"/>
      <c r="CP10" s="1243"/>
      <c r="CQ10" s="1243"/>
      <c r="CR10" s="1243"/>
      <c r="CS10" s="1243"/>
      <c r="CT10" s="1243"/>
      <c r="CU10" s="1243"/>
      <c r="CV10" s="1243"/>
      <c r="CW10" s="1243"/>
      <c r="CX10" s="1243"/>
      <c r="CY10" s="1243"/>
      <c r="CZ10" s="1243"/>
      <c r="DA10" s="1243"/>
      <c r="DB10" s="1243"/>
      <c r="DC10" s="1243"/>
      <c r="DD10" s="1243"/>
      <c r="DE10" s="1243"/>
    </row>
    <row r="11" spans="1:109" s="262" customFormat="1" x14ac:dyDescent="0.15">
      <c r="A11" s="1243"/>
      <c r="B11" s="1243"/>
      <c r="C11" s="1243"/>
      <c r="D11" s="1243"/>
      <c r="E11" s="1243"/>
      <c r="F11" s="1243"/>
      <c r="G11" s="1243"/>
      <c r="H11" s="1243"/>
      <c r="I11" s="1243"/>
      <c r="J11" s="1243"/>
      <c r="K11" s="1243"/>
      <c r="L11" s="1243"/>
      <c r="M11" s="1243"/>
      <c r="N11" s="1243"/>
      <c r="O11" s="1243"/>
      <c r="P11" s="1243"/>
      <c r="Q11" s="1243"/>
      <c r="R11" s="1243"/>
      <c r="S11" s="1243"/>
      <c r="T11" s="1243"/>
      <c r="U11" s="1243"/>
      <c r="V11" s="1243"/>
      <c r="W11" s="1243"/>
      <c r="X11" s="1243"/>
      <c r="Y11" s="1243"/>
      <c r="Z11" s="1243"/>
      <c r="AA11" s="1243"/>
      <c r="AB11" s="1243"/>
      <c r="AC11" s="1243"/>
      <c r="AD11" s="1243"/>
      <c r="AE11" s="1243"/>
      <c r="AF11" s="1243"/>
      <c r="AG11" s="1243"/>
      <c r="AH11" s="1243"/>
      <c r="AI11" s="1243"/>
      <c r="AJ11" s="1243"/>
      <c r="AK11" s="1243"/>
      <c r="AL11" s="1243"/>
      <c r="AM11" s="1243"/>
      <c r="AN11" s="1243"/>
      <c r="AO11" s="1243"/>
      <c r="AP11" s="1243"/>
      <c r="AQ11" s="1243"/>
      <c r="AR11" s="1243"/>
      <c r="AS11" s="1243"/>
      <c r="AT11" s="1243"/>
      <c r="AU11" s="1243"/>
      <c r="AV11" s="1243"/>
      <c r="AW11" s="1243"/>
      <c r="AX11" s="1243"/>
      <c r="AY11" s="1243"/>
      <c r="AZ11" s="1243"/>
      <c r="BA11" s="1243"/>
      <c r="BB11" s="1243"/>
      <c r="BC11" s="1243"/>
      <c r="BD11" s="1243"/>
      <c r="BE11" s="1243"/>
      <c r="BF11" s="1243"/>
      <c r="BG11" s="1243"/>
      <c r="BH11" s="1243"/>
      <c r="BI11" s="1243"/>
      <c r="BJ11" s="1243"/>
      <c r="BK11" s="1243"/>
      <c r="BL11" s="1243"/>
      <c r="BM11" s="1243"/>
      <c r="BN11" s="1243"/>
      <c r="BO11" s="1243"/>
      <c r="BP11" s="1243"/>
      <c r="BQ11" s="1243"/>
      <c r="BR11" s="1243"/>
      <c r="BS11" s="1243"/>
      <c r="BT11" s="1243"/>
      <c r="BU11" s="1243"/>
      <c r="BV11" s="1243"/>
      <c r="BW11" s="1243"/>
      <c r="BX11" s="1243"/>
      <c r="BY11" s="1243"/>
      <c r="BZ11" s="1243"/>
      <c r="CA11" s="1243"/>
      <c r="CB11" s="1243"/>
      <c r="CC11" s="1243"/>
      <c r="CD11" s="1243"/>
      <c r="CE11" s="1243"/>
      <c r="CF11" s="1243"/>
      <c r="CG11" s="1243"/>
      <c r="CH11" s="1243"/>
      <c r="CI11" s="1243"/>
      <c r="CJ11" s="1243"/>
      <c r="CK11" s="1243"/>
      <c r="CL11" s="1243"/>
      <c r="CM11" s="1243"/>
      <c r="CN11" s="1243"/>
      <c r="CO11" s="1243"/>
      <c r="CP11" s="1243"/>
      <c r="CQ11" s="1243"/>
      <c r="CR11" s="1243"/>
      <c r="CS11" s="1243"/>
      <c r="CT11" s="1243"/>
      <c r="CU11" s="1243"/>
      <c r="CV11" s="1243"/>
      <c r="CW11" s="1243"/>
      <c r="CX11" s="1243"/>
      <c r="CY11" s="1243"/>
      <c r="CZ11" s="1243"/>
      <c r="DA11" s="1243"/>
      <c r="DB11" s="1243"/>
      <c r="DC11" s="1243"/>
      <c r="DD11" s="1243"/>
      <c r="DE11" s="1243"/>
    </row>
    <row r="12" spans="1:109" s="262" customFormat="1" x14ac:dyDescent="0.15">
      <c r="A12" s="1243"/>
      <c r="B12" s="1243"/>
      <c r="C12" s="1243"/>
      <c r="D12" s="1243"/>
      <c r="E12" s="1243"/>
      <c r="F12" s="1243"/>
      <c r="G12" s="1243"/>
      <c r="H12" s="1243"/>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3"/>
      <c r="AK12" s="1243"/>
      <c r="AL12" s="1243"/>
      <c r="AM12" s="1243"/>
      <c r="AN12" s="1243"/>
      <c r="AO12" s="1243"/>
      <c r="AP12" s="1243"/>
      <c r="AQ12" s="1243"/>
      <c r="AR12" s="1243"/>
      <c r="AS12" s="1243"/>
      <c r="AT12" s="1243"/>
      <c r="AU12" s="1243"/>
      <c r="AV12" s="1243"/>
      <c r="AW12" s="1243"/>
      <c r="AX12" s="1243"/>
      <c r="AY12" s="1243"/>
      <c r="AZ12" s="1243"/>
      <c r="BA12" s="1243"/>
      <c r="BB12" s="1243"/>
      <c r="BC12" s="1243"/>
      <c r="BD12" s="1243"/>
      <c r="BE12" s="1243"/>
      <c r="BF12" s="1243"/>
      <c r="BG12" s="1243"/>
      <c r="BH12" s="1243"/>
      <c r="BI12" s="1243"/>
      <c r="BJ12" s="1243"/>
      <c r="BK12" s="1243"/>
      <c r="BL12" s="1243"/>
      <c r="BM12" s="1243"/>
      <c r="BN12" s="1243"/>
      <c r="BO12" s="1243"/>
      <c r="BP12" s="1243"/>
      <c r="BQ12" s="1243"/>
      <c r="BR12" s="1243"/>
      <c r="BS12" s="1243"/>
      <c r="BT12" s="1243"/>
      <c r="BU12" s="1243"/>
      <c r="BV12" s="1243"/>
      <c r="BW12" s="1243"/>
      <c r="BX12" s="1243"/>
      <c r="BY12" s="1243"/>
      <c r="BZ12" s="1243"/>
      <c r="CA12" s="1243"/>
      <c r="CB12" s="1243"/>
      <c r="CC12" s="1243"/>
      <c r="CD12" s="1243"/>
      <c r="CE12" s="1243"/>
      <c r="CF12" s="1243"/>
      <c r="CG12" s="1243"/>
      <c r="CH12" s="1243"/>
      <c r="CI12" s="1243"/>
      <c r="CJ12" s="1243"/>
      <c r="CK12" s="1243"/>
      <c r="CL12" s="1243"/>
      <c r="CM12" s="1243"/>
      <c r="CN12" s="1243"/>
      <c r="CO12" s="1243"/>
      <c r="CP12" s="1243"/>
      <c r="CQ12" s="1243"/>
      <c r="CR12" s="1243"/>
      <c r="CS12" s="1243"/>
      <c r="CT12" s="1243"/>
      <c r="CU12" s="1243"/>
      <c r="CV12" s="1243"/>
      <c r="CW12" s="1243"/>
      <c r="CX12" s="1243"/>
      <c r="CY12" s="1243"/>
      <c r="CZ12" s="1243"/>
      <c r="DA12" s="1243"/>
      <c r="DB12" s="1243"/>
      <c r="DC12" s="1243"/>
      <c r="DD12" s="1243"/>
      <c r="DE12" s="1243"/>
    </row>
    <row r="13" spans="1:109" s="262" customFormat="1" x14ac:dyDescent="0.15">
      <c r="A13" s="1243"/>
      <c r="B13" s="1243"/>
      <c r="C13" s="1243"/>
      <c r="D13" s="1243"/>
      <c r="E13" s="1243"/>
      <c r="F13" s="1243"/>
      <c r="G13" s="1243"/>
      <c r="H13" s="1243"/>
      <c r="I13" s="1243"/>
      <c r="J13" s="1243"/>
      <c r="K13" s="1243"/>
      <c r="L13" s="1243"/>
      <c r="M13" s="1243"/>
      <c r="N13" s="1243"/>
      <c r="O13" s="1243"/>
      <c r="P13" s="1243"/>
      <c r="Q13" s="1243"/>
      <c r="R13" s="1243"/>
      <c r="S13" s="1243"/>
      <c r="T13" s="1243"/>
      <c r="U13" s="1243"/>
      <c r="V13" s="1243"/>
      <c r="W13" s="1243"/>
      <c r="X13" s="1243"/>
      <c r="Y13" s="1243"/>
      <c r="Z13" s="1243"/>
      <c r="AA13" s="1243"/>
      <c r="AB13" s="1243"/>
      <c r="AC13" s="1243"/>
      <c r="AD13" s="1243"/>
      <c r="AE13" s="1243"/>
      <c r="AF13" s="1243"/>
      <c r="AG13" s="1243"/>
      <c r="AH13" s="1243"/>
      <c r="AI13" s="1243"/>
      <c r="AJ13" s="1243"/>
      <c r="AK13" s="1243"/>
      <c r="AL13" s="1243"/>
      <c r="AM13" s="1243"/>
      <c r="AN13" s="1243"/>
      <c r="AO13" s="1243"/>
      <c r="AP13" s="1243"/>
      <c r="AQ13" s="1243"/>
      <c r="AR13" s="1243"/>
      <c r="AS13" s="1243"/>
      <c r="AT13" s="1243"/>
      <c r="AU13" s="1243"/>
      <c r="AV13" s="1243"/>
      <c r="AW13" s="1243"/>
      <c r="AX13" s="1243"/>
      <c r="AY13" s="1243"/>
      <c r="AZ13" s="1243"/>
      <c r="BA13" s="1243"/>
      <c r="BB13" s="1243"/>
      <c r="BC13" s="1243"/>
      <c r="BD13" s="1243"/>
      <c r="BE13" s="1243"/>
      <c r="BF13" s="1243"/>
      <c r="BG13" s="1243"/>
      <c r="BH13" s="1243"/>
      <c r="BI13" s="1243"/>
      <c r="BJ13" s="1243"/>
      <c r="BK13" s="1243"/>
      <c r="BL13" s="1243"/>
      <c r="BM13" s="1243"/>
      <c r="BN13" s="1243"/>
      <c r="BO13" s="1243"/>
      <c r="BP13" s="1243"/>
      <c r="BQ13" s="1243"/>
      <c r="BR13" s="1243"/>
      <c r="BS13" s="1243"/>
      <c r="BT13" s="1243"/>
      <c r="BU13" s="1243"/>
      <c r="BV13" s="1243"/>
      <c r="BW13" s="1243"/>
      <c r="BX13" s="1243"/>
      <c r="BY13" s="1243"/>
      <c r="BZ13" s="1243"/>
      <c r="CA13" s="1243"/>
      <c r="CB13" s="1243"/>
      <c r="CC13" s="1243"/>
      <c r="CD13" s="1243"/>
      <c r="CE13" s="1243"/>
      <c r="CF13" s="1243"/>
      <c r="CG13" s="1243"/>
      <c r="CH13" s="1243"/>
      <c r="CI13" s="1243"/>
      <c r="CJ13" s="1243"/>
      <c r="CK13" s="1243"/>
      <c r="CL13" s="1243"/>
      <c r="CM13" s="1243"/>
      <c r="CN13" s="1243"/>
      <c r="CO13" s="1243"/>
      <c r="CP13" s="1243"/>
      <c r="CQ13" s="1243"/>
      <c r="CR13" s="1243"/>
      <c r="CS13" s="1243"/>
      <c r="CT13" s="1243"/>
      <c r="CU13" s="1243"/>
      <c r="CV13" s="1243"/>
      <c r="CW13" s="1243"/>
      <c r="CX13" s="1243"/>
      <c r="CY13" s="1243"/>
      <c r="CZ13" s="1243"/>
      <c r="DA13" s="1243"/>
      <c r="DB13" s="1243"/>
      <c r="DC13" s="1243"/>
      <c r="DD13" s="1243"/>
      <c r="DE13" s="1243"/>
    </row>
    <row r="14" spans="1:109" s="262" customFormat="1" x14ac:dyDescent="0.15">
      <c r="A14" s="1243"/>
      <c r="B14" s="1243"/>
      <c r="C14" s="1243"/>
      <c r="D14" s="1243"/>
      <c r="E14" s="1243"/>
      <c r="F14" s="1243"/>
      <c r="G14" s="1243"/>
      <c r="H14" s="1243"/>
      <c r="I14" s="1243"/>
      <c r="J14" s="1243"/>
      <c r="K14" s="1243"/>
      <c r="L14" s="1243"/>
      <c r="M14" s="1243"/>
      <c r="N14" s="1243"/>
      <c r="O14" s="1243"/>
      <c r="P14" s="1243"/>
      <c r="Q14" s="1243"/>
      <c r="R14" s="1243"/>
      <c r="S14" s="1243"/>
      <c r="T14" s="1243"/>
      <c r="U14" s="1243"/>
      <c r="V14" s="1243"/>
      <c r="W14" s="1243"/>
      <c r="X14" s="1243"/>
      <c r="Y14" s="1243"/>
      <c r="Z14" s="1243"/>
      <c r="AA14" s="1243"/>
      <c r="AB14" s="1243"/>
      <c r="AC14" s="1243"/>
      <c r="AD14" s="1243"/>
      <c r="AE14" s="1243"/>
      <c r="AF14" s="1243"/>
      <c r="AG14" s="1243"/>
      <c r="AH14" s="1243"/>
      <c r="AI14" s="1243"/>
      <c r="AJ14" s="1243"/>
      <c r="AK14" s="1243"/>
      <c r="AL14" s="1243"/>
      <c r="AM14" s="1243"/>
      <c r="AN14" s="1243"/>
      <c r="AO14" s="1243"/>
      <c r="AP14" s="1243"/>
      <c r="AQ14" s="1243"/>
      <c r="AR14" s="1243"/>
      <c r="AS14" s="1243"/>
      <c r="AT14" s="1243"/>
      <c r="AU14" s="1243"/>
      <c r="AV14" s="1243"/>
      <c r="AW14" s="1243"/>
      <c r="AX14" s="1243"/>
      <c r="AY14" s="1243"/>
      <c r="AZ14" s="1243"/>
      <c r="BA14" s="1243"/>
      <c r="BB14" s="1243"/>
      <c r="BC14" s="1243"/>
      <c r="BD14" s="1243"/>
      <c r="BE14" s="1243"/>
      <c r="BF14" s="1243"/>
      <c r="BG14" s="1243"/>
      <c r="BH14" s="1243"/>
      <c r="BI14" s="1243"/>
      <c r="BJ14" s="1243"/>
      <c r="BK14" s="1243"/>
      <c r="BL14" s="1243"/>
      <c r="BM14" s="1243"/>
      <c r="BN14" s="1243"/>
      <c r="BO14" s="1243"/>
      <c r="BP14" s="1243"/>
      <c r="BQ14" s="1243"/>
      <c r="BR14" s="1243"/>
      <c r="BS14" s="1243"/>
      <c r="BT14" s="1243"/>
      <c r="BU14" s="1243"/>
      <c r="BV14" s="1243"/>
      <c r="BW14" s="1243"/>
      <c r="BX14" s="1243"/>
      <c r="BY14" s="1243"/>
      <c r="BZ14" s="1243"/>
      <c r="CA14" s="1243"/>
      <c r="CB14" s="1243"/>
      <c r="CC14" s="1243"/>
      <c r="CD14" s="1243"/>
      <c r="CE14" s="1243"/>
      <c r="CF14" s="1243"/>
      <c r="CG14" s="1243"/>
      <c r="CH14" s="1243"/>
      <c r="CI14" s="1243"/>
      <c r="CJ14" s="1243"/>
      <c r="CK14" s="1243"/>
      <c r="CL14" s="1243"/>
      <c r="CM14" s="1243"/>
      <c r="CN14" s="1243"/>
      <c r="CO14" s="1243"/>
      <c r="CP14" s="1243"/>
      <c r="CQ14" s="1243"/>
      <c r="CR14" s="1243"/>
      <c r="CS14" s="1243"/>
      <c r="CT14" s="1243"/>
      <c r="CU14" s="1243"/>
      <c r="CV14" s="1243"/>
      <c r="CW14" s="1243"/>
      <c r="CX14" s="1243"/>
      <c r="CY14" s="1243"/>
      <c r="CZ14" s="1243"/>
      <c r="DA14" s="1243"/>
      <c r="DB14" s="1243"/>
      <c r="DC14" s="1243"/>
      <c r="DD14" s="1243"/>
      <c r="DE14" s="1243"/>
    </row>
    <row r="15" spans="1:109" s="262" customFormat="1" x14ac:dyDescent="0.15">
      <c r="A15" s="1242"/>
      <c r="B15" s="1243"/>
      <c r="C15" s="1243"/>
      <c r="D15" s="1243"/>
      <c r="E15" s="1243"/>
      <c r="F15" s="1243"/>
      <c r="G15" s="1243"/>
      <c r="H15" s="1243"/>
      <c r="I15" s="1243"/>
      <c r="J15" s="1243"/>
      <c r="K15" s="1243"/>
      <c r="L15" s="1243"/>
      <c r="M15" s="1243"/>
      <c r="N15" s="1243"/>
      <c r="O15" s="1243"/>
      <c r="P15" s="1243"/>
      <c r="Q15" s="1243"/>
      <c r="R15" s="1243"/>
      <c r="S15" s="1243"/>
      <c r="T15" s="1243"/>
      <c r="U15" s="1243"/>
      <c r="V15" s="1243"/>
      <c r="W15" s="1243"/>
      <c r="X15" s="1243"/>
      <c r="Y15" s="1243"/>
      <c r="Z15" s="1243"/>
      <c r="AA15" s="1243"/>
      <c r="AB15" s="1243"/>
      <c r="AC15" s="1243"/>
      <c r="AD15" s="1243"/>
      <c r="AE15" s="1243"/>
      <c r="AF15" s="1243"/>
      <c r="AG15" s="1243"/>
      <c r="AH15" s="1243"/>
      <c r="AI15" s="1243"/>
      <c r="AJ15" s="1243"/>
      <c r="AK15" s="1243"/>
      <c r="AL15" s="1243"/>
      <c r="AM15" s="1243"/>
      <c r="AN15" s="1243"/>
      <c r="AO15" s="1243"/>
      <c r="AP15" s="1243"/>
      <c r="AQ15" s="1243"/>
      <c r="AR15" s="1243"/>
      <c r="AS15" s="1243"/>
      <c r="AT15" s="1243"/>
      <c r="AU15" s="1243"/>
      <c r="AV15" s="1243"/>
      <c r="AW15" s="1243"/>
      <c r="AX15" s="1243"/>
      <c r="AY15" s="1243"/>
      <c r="AZ15" s="1243"/>
      <c r="BA15" s="1243"/>
      <c r="BB15" s="1243"/>
      <c r="BC15" s="1243"/>
      <c r="BD15" s="1243"/>
      <c r="BE15" s="1243"/>
      <c r="BF15" s="1243"/>
      <c r="BG15" s="1243"/>
      <c r="BH15" s="1243"/>
      <c r="BI15" s="1243"/>
      <c r="BJ15" s="1243"/>
      <c r="BK15" s="1243"/>
      <c r="BL15" s="1243"/>
      <c r="BM15" s="1243"/>
      <c r="BN15" s="1243"/>
      <c r="BO15" s="1243"/>
      <c r="BP15" s="1243"/>
      <c r="BQ15" s="1243"/>
      <c r="BR15" s="1243"/>
      <c r="BS15" s="1243"/>
      <c r="BT15" s="1243"/>
      <c r="BU15" s="1243"/>
      <c r="BV15" s="1243"/>
      <c r="BW15" s="1243"/>
      <c r="BX15" s="1243"/>
      <c r="BY15" s="1243"/>
      <c r="BZ15" s="1243"/>
      <c r="CA15" s="1243"/>
      <c r="CB15" s="1243"/>
      <c r="CC15" s="1243"/>
      <c r="CD15" s="1243"/>
      <c r="CE15" s="1243"/>
      <c r="CF15" s="1243"/>
      <c r="CG15" s="1243"/>
      <c r="CH15" s="1243"/>
      <c r="CI15" s="1243"/>
      <c r="CJ15" s="1243"/>
      <c r="CK15" s="1243"/>
      <c r="CL15" s="1243"/>
      <c r="CM15" s="1243"/>
      <c r="CN15" s="1243"/>
      <c r="CO15" s="1243"/>
      <c r="CP15" s="1243"/>
      <c r="CQ15" s="1243"/>
      <c r="CR15" s="1243"/>
      <c r="CS15" s="1243"/>
      <c r="CT15" s="1243"/>
      <c r="CU15" s="1243"/>
      <c r="CV15" s="1243"/>
      <c r="CW15" s="1243"/>
      <c r="CX15" s="1243"/>
      <c r="CY15" s="1243"/>
      <c r="CZ15" s="1243"/>
      <c r="DA15" s="1243"/>
      <c r="DB15" s="1243"/>
      <c r="DC15" s="1243"/>
      <c r="DD15" s="1243"/>
      <c r="DE15" s="1243"/>
    </row>
    <row r="16" spans="1:109" s="262" customFormat="1" x14ac:dyDescent="0.15">
      <c r="A16" s="1242"/>
      <c r="B16" s="1243"/>
      <c r="C16" s="1243"/>
      <c r="D16" s="1243"/>
      <c r="E16" s="1243"/>
      <c r="F16" s="1243"/>
      <c r="G16" s="1243"/>
      <c r="H16" s="1243"/>
      <c r="I16" s="1243"/>
      <c r="J16" s="1243"/>
      <c r="K16" s="1243"/>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c r="AJ16" s="1243"/>
      <c r="AK16" s="1243"/>
      <c r="AL16" s="1243"/>
      <c r="AM16" s="1243"/>
      <c r="AN16" s="1243"/>
      <c r="AO16" s="1243"/>
      <c r="AP16" s="1243"/>
      <c r="AQ16" s="1243"/>
      <c r="AR16" s="1243"/>
      <c r="AS16" s="1243"/>
      <c r="AT16" s="1243"/>
      <c r="AU16" s="1243"/>
      <c r="AV16" s="1243"/>
      <c r="AW16" s="1243"/>
      <c r="AX16" s="1243"/>
      <c r="AY16" s="1243"/>
      <c r="AZ16" s="1243"/>
      <c r="BA16" s="1243"/>
      <c r="BB16" s="1243"/>
      <c r="BC16" s="1243"/>
      <c r="BD16" s="1243"/>
      <c r="BE16" s="1243"/>
      <c r="BF16" s="1243"/>
      <c r="BG16" s="1243"/>
      <c r="BH16" s="1243"/>
      <c r="BI16" s="1243"/>
      <c r="BJ16" s="1243"/>
      <c r="BK16" s="1243"/>
      <c r="BL16" s="1243"/>
      <c r="BM16" s="1243"/>
      <c r="BN16" s="1243"/>
      <c r="BO16" s="1243"/>
      <c r="BP16" s="1243"/>
      <c r="BQ16" s="1243"/>
      <c r="BR16" s="1243"/>
      <c r="BS16" s="1243"/>
      <c r="BT16" s="1243"/>
      <c r="BU16" s="1243"/>
      <c r="BV16" s="1243"/>
      <c r="BW16" s="1243"/>
      <c r="BX16" s="1243"/>
      <c r="BY16" s="1243"/>
      <c r="BZ16" s="1243"/>
      <c r="CA16" s="1243"/>
      <c r="CB16" s="1243"/>
      <c r="CC16" s="1243"/>
      <c r="CD16" s="1243"/>
      <c r="CE16" s="1243"/>
      <c r="CF16" s="1243"/>
      <c r="CG16" s="1243"/>
      <c r="CH16" s="1243"/>
      <c r="CI16" s="1243"/>
      <c r="CJ16" s="1243"/>
      <c r="CK16" s="1243"/>
      <c r="CL16" s="1243"/>
      <c r="CM16" s="1243"/>
      <c r="CN16" s="1243"/>
      <c r="CO16" s="1243"/>
      <c r="CP16" s="1243"/>
      <c r="CQ16" s="1243"/>
      <c r="CR16" s="1243"/>
      <c r="CS16" s="1243"/>
      <c r="CT16" s="1243"/>
      <c r="CU16" s="1243"/>
      <c r="CV16" s="1243"/>
      <c r="CW16" s="1243"/>
      <c r="CX16" s="1243"/>
      <c r="CY16" s="1243"/>
      <c r="CZ16" s="1243"/>
      <c r="DA16" s="1243"/>
      <c r="DB16" s="1243"/>
      <c r="DC16" s="1243"/>
      <c r="DD16" s="1243"/>
      <c r="DE16" s="1243"/>
    </row>
    <row r="17" spans="1:109" s="262" customFormat="1" x14ac:dyDescent="0.15">
      <c r="A17" s="1242"/>
      <c r="B17" s="1243"/>
      <c r="C17" s="1243"/>
      <c r="D17" s="1243"/>
      <c r="E17" s="1243"/>
      <c r="F17" s="1243"/>
      <c r="G17" s="1243"/>
      <c r="H17" s="1243"/>
      <c r="I17" s="1243"/>
      <c r="J17" s="1243"/>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3"/>
      <c r="AL17" s="1243"/>
      <c r="AM17" s="1243"/>
      <c r="AN17" s="1243"/>
      <c r="AO17" s="1243"/>
      <c r="AP17" s="1243"/>
      <c r="AQ17" s="1243"/>
      <c r="AR17" s="1243"/>
      <c r="AS17" s="1243"/>
      <c r="AT17" s="1243"/>
      <c r="AU17" s="1243"/>
      <c r="AV17" s="1243"/>
      <c r="AW17" s="1243"/>
      <c r="AX17" s="1243"/>
      <c r="AY17" s="1243"/>
      <c r="AZ17" s="1243"/>
      <c r="BA17" s="1243"/>
      <c r="BB17" s="1243"/>
      <c r="BC17" s="1243"/>
      <c r="BD17" s="1243"/>
      <c r="BE17" s="1243"/>
      <c r="BF17" s="1243"/>
      <c r="BG17" s="1243"/>
      <c r="BH17" s="1243"/>
      <c r="BI17" s="1243"/>
      <c r="BJ17" s="1243"/>
      <c r="BK17" s="1243"/>
      <c r="BL17" s="1243"/>
      <c r="BM17" s="1243"/>
      <c r="BN17" s="1243"/>
      <c r="BO17" s="1243"/>
      <c r="BP17" s="1243"/>
      <c r="BQ17" s="1243"/>
      <c r="BR17" s="1243"/>
      <c r="BS17" s="1243"/>
      <c r="BT17" s="1243"/>
      <c r="BU17" s="1243"/>
      <c r="BV17" s="1243"/>
      <c r="BW17" s="1243"/>
      <c r="BX17" s="1243"/>
      <c r="BY17" s="1243"/>
      <c r="BZ17" s="1243"/>
      <c r="CA17" s="1243"/>
      <c r="CB17" s="1243"/>
      <c r="CC17" s="1243"/>
      <c r="CD17" s="1243"/>
      <c r="CE17" s="1243"/>
      <c r="CF17" s="1243"/>
      <c r="CG17" s="1243"/>
      <c r="CH17" s="1243"/>
      <c r="CI17" s="1243"/>
      <c r="CJ17" s="1243"/>
      <c r="CK17" s="1243"/>
      <c r="CL17" s="1243"/>
      <c r="CM17" s="1243"/>
      <c r="CN17" s="1243"/>
      <c r="CO17" s="1243"/>
      <c r="CP17" s="1243"/>
      <c r="CQ17" s="1243"/>
      <c r="CR17" s="1243"/>
      <c r="CS17" s="1243"/>
      <c r="CT17" s="1243"/>
      <c r="CU17" s="1243"/>
      <c r="CV17" s="1243"/>
      <c r="CW17" s="1243"/>
      <c r="CX17" s="1243"/>
      <c r="CY17" s="1243"/>
      <c r="CZ17" s="1243"/>
      <c r="DA17" s="1243"/>
      <c r="DB17" s="1243"/>
      <c r="DC17" s="1243"/>
      <c r="DD17" s="1243"/>
      <c r="DE17" s="1243"/>
    </row>
    <row r="18" spans="1:109" s="262" customFormat="1" x14ac:dyDescent="0.15">
      <c r="A18" s="1242"/>
      <c r="B18" s="1243"/>
      <c r="C18" s="1243"/>
      <c r="D18" s="1243"/>
      <c r="E18" s="1243"/>
      <c r="F18" s="1243"/>
      <c r="G18" s="1243"/>
      <c r="H18" s="1243"/>
      <c r="I18" s="1243"/>
      <c r="J18" s="1243"/>
      <c r="K18" s="1243"/>
      <c r="L18" s="1243"/>
      <c r="M18" s="1243"/>
      <c r="N18" s="1243"/>
      <c r="O18" s="1243"/>
      <c r="P18" s="1243"/>
      <c r="Q18" s="1243"/>
      <c r="R18" s="1243"/>
      <c r="S18" s="1243"/>
      <c r="T18" s="1243"/>
      <c r="U18" s="1243"/>
      <c r="V18" s="1243"/>
      <c r="W18" s="1243"/>
      <c r="X18" s="1243"/>
      <c r="Y18" s="1243"/>
      <c r="Z18" s="1243"/>
      <c r="AA18" s="1243"/>
      <c r="AB18" s="1243"/>
      <c r="AC18" s="1243"/>
      <c r="AD18" s="1243"/>
      <c r="AE18" s="1243"/>
      <c r="AF18" s="1243"/>
      <c r="AG18" s="1243"/>
      <c r="AH18" s="1243"/>
      <c r="AI18" s="1243"/>
      <c r="AJ18" s="1243"/>
      <c r="AK18" s="1243"/>
      <c r="AL18" s="1243"/>
      <c r="AM18" s="1243"/>
      <c r="AN18" s="1243"/>
      <c r="AO18" s="1243"/>
      <c r="AP18" s="1243"/>
      <c r="AQ18" s="1243"/>
      <c r="AR18" s="1243"/>
      <c r="AS18" s="1243"/>
      <c r="AT18" s="1243"/>
      <c r="AU18" s="1243"/>
      <c r="AV18" s="1243"/>
      <c r="AW18" s="1243"/>
      <c r="AX18" s="1243"/>
      <c r="AY18" s="1243"/>
      <c r="AZ18" s="1243"/>
      <c r="BA18" s="1243"/>
      <c r="BB18" s="1243"/>
      <c r="BC18" s="1243"/>
      <c r="BD18" s="1243"/>
      <c r="BE18" s="1243"/>
      <c r="BF18" s="1243"/>
      <c r="BG18" s="1243"/>
      <c r="BH18" s="1243"/>
      <c r="BI18" s="1243"/>
      <c r="BJ18" s="1243"/>
      <c r="BK18" s="1243"/>
      <c r="BL18" s="1243"/>
      <c r="BM18" s="1243"/>
      <c r="BN18" s="1243"/>
      <c r="BO18" s="1243"/>
      <c r="BP18" s="1243"/>
      <c r="BQ18" s="1243"/>
      <c r="BR18" s="1243"/>
      <c r="BS18" s="1243"/>
      <c r="BT18" s="1243"/>
      <c r="BU18" s="1243"/>
      <c r="BV18" s="1243"/>
      <c r="BW18" s="1243"/>
      <c r="BX18" s="1243"/>
      <c r="BY18" s="1243"/>
      <c r="BZ18" s="1243"/>
      <c r="CA18" s="1243"/>
      <c r="CB18" s="1243"/>
      <c r="CC18" s="1243"/>
      <c r="CD18" s="1243"/>
      <c r="CE18" s="1243"/>
      <c r="CF18" s="1243"/>
      <c r="CG18" s="1243"/>
      <c r="CH18" s="1243"/>
      <c r="CI18" s="1243"/>
      <c r="CJ18" s="1243"/>
      <c r="CK18" s="1243"/>
      <c r="CL18" s="1243"/>
      <c r="CM18" s="1243"/>
      <c r="CN18" s="1243"/>
      <c r="CO18" s="1243"/>
      <c r="CP18" s="1243"/>
      <c r="CQ18" s="1243"/>
      <c r="CR18" s="1243"/>
      <c r="CS18" s="1243"/>
      <c r="CT18" s="1243"/>
      <c r="CU18" s="1243"/>
      <c r="CV18" s="1243"/>
      <c r="CW18" s="1243"/>
      <c r="CX18" s="1243"/>
      <c r="CY18" s="1243"/>
      <c r="CZ18" s="1243"/>
      <c r="DA18" s="1243"/>
      <c r="DB18" s="1243"/>
      <c r="DC18" s="1243"/>
      <c r="DD18" s="1243"/>
      <c r="DE18" s="1243"/>
    </row>
    <row r="19" spans="1:109" x14ac:dyDescent="0.15">
      <c r="DD19" s="1242"/>
      <c r="DE19" s="1242"/>
    </row>
    <row r="20" spans="1:109" x14ac:dyDescent="0.15">
      <c r="DD20" s="1242"/>
      <c r="DE20" s="1242"/>
    </row>
    <row r="21" spans="1:109" ht="17.25" customHeight="1" x14ac:dyDescent="0.15">
      <c r="B21" s="1244"/>
      <c r="C21" s="1245"/>
      <c r="D21" s="1245"/>
      <c r="E21" s="1245"/>
      <c r="F21" s="1245"/>
      <c r="G21" s="1245"/>
      <c r="H21" s="1245"/>
      <c r="I21" s="1245"/>
      <c r="J21" s="1245"/>
      <c r="K21" s="1245"/>
      <c r="L21" s="1245"/>
      <c r="M21" s="1245"/>
      <c r="N21" s="1246"/>
      <c r="O21" s="1245"/>
      <c r="P21" s="1245"/>
      <c r="Q21" s="1245"/>
      <c r="R21" s="1245"/>
      <c r="S21" s="1245"/>
      <c r="T21" s="1245"/>
      <c r="U21" s="1245"/>
      <c r="V21" s="1245"/>
      <c r="W21" s="1245"/>
      <c r="X21" s="1245"/>
      <c r="Y21" s="1245"/>
      <c r="Z21" s="1245"/>
      <c r="AA21" s="1245"/>
      <c r="AB21" s="1245"/>
      <c r="AC21" s="1245"/>
      <c r="AD21" s="1245"/>
      <c r="AE21" s="1245"/>
      <c r="AF21" s="1245"/>
      <c r="AG21" s="1245"/>
      <c r="AH21" s="1245"/>
      <c r="AI21" s="1245"/>
      <c r="AJ21" s="1245"/>
      <c r="AK21" s="1245"/>
      <c r="AL21" s="1245"/>
      <c r="AM21" s="1245"/>
      <c r="AN21" s="1245"/>
      <c r="AO21" s="1245"/>
      <c r="AP21" s="1245"/>
      <c r="AQ21" s="1245"/>
      <c r="AR21" s="1245"/>
      <c r="AS21" s="1245"/>
      <c r="AT21" s="1246"/>
      <c r="AU21" s="1245"/>
      <c r="AV21" s="1245"/>
      <c r="AW21" s="1245"/>
      <c r="AX21" s="1245"/>
      <c r="AY21" s="1245"/>
      <c r="AZ21" s="1245"/>
      <c r="BA21" s="1245"/>
      <c r="BB21" s="1245"/>
      <c r="BC21" s="1245"/>
      <c r="BD21" s="1245"/>
      <c r="BE21" s="1245"/>
      <c r="BF21" s="1246"/>
      <c r="BG21" s="1245"/>
      <c r="BH21" s="1245"/>
      <c r="BI21" s="1245"/>
      <c r="BJ21" s="1245"/>
      <c r="BK21" s="1245"/>
      <c r="BL21" s="1245"/>
      <c r="BM21" s="1245"/>
      <c r="BN21" s="1245"/>
      <c r="BO21" s="1245"/>
      <c r="BP21" s="1245"/>
      <c r="BQ21" s="1245"/>
      <c r="BR21" s="1246"/>
      <c r="BS21" s="1245"/>
      <c r="BT21" s="1245"/>
      <c r="BU21" s="1245"/>
      <c r="BV21" s="1245"/>
      <c r="BW21" s="1245"/>
      <c r="BX21" s="1245"/>
      <c r="BY21" s="1245"/>
      <c r="BZ21" s="1245"/>
      <c r="CA21" s="1245"/>
      <c r="CB21" s="1245"/>
      <c r="CC21" s="1245"/>
      <c r="CD21" s="1246"/>
      <c r="CE21" s="1245"/>
      <c r="CF21" s="1245"/>
      <c r="CG21" s="1245"/>
      <c r="CH21" s="1245"/>
      <c r="CI21" s="1245"/>
      <c r="CJ21" s="1245"/>
      <c r="CK21" s="1245"/>
      <c r="CL21" s="1245"/>
      <c r="CM21" s="1245"/>
      <c r="CN21" s="1245"/>
      <c r="CO21" s="1245"/>
      <c r="CP21" s="1246"/>
      <c r="CQ21" s="1245"/>
      <c r="CR21" s="1245"/>
      <c r="CS21" s="1245"/>
      <c r="CT21" s="1245"/>
      <c r="CU21" s="1245"/>
      <c r="CV21" s="1245"/>
      <c r="CW21" s="1245"/>
      <c r="CX21" s="1245"/>
      <c r="CY21" s="1245"/>
      <c r="CZ21" s="1245"/>
      <c r="DA21" s="1245"/>
      <c r="DB21" s="1246"/>
      <c r="DC21" s="1245"/>
      <c r="DD21" s="1247"/>
      <c r="DE21" s="1242"/>
    </row>
    <row r="22" spans="1:109" ht="17.25" customHeight="1" x14ac:dyDescent="0.15">
      <c r="B22" s="1248"/>
    </row>
    <row r="23" spans="1:109" x14ac:dyDescent="0.15">
      <c r="B23" s="1248"/>
    </row>
    <row r="24" spans="1:109" x14ac:dyDescent="0.15">
      <c r="B24" s="1248"/>
    </row>
    <row r="25" spans="1:109" x14ac:dyDescent="0.15">
      <c r="B25" s="1248"/>
    </row>
    <row r="26" spans="1:109" x14ac:dyDescent="0.15">
      <c r="B26" s="1248"/>
    </row>
    <row r="27" spans="1:109" x14ac:dyDescent="0.15">
      <c r="B27" s="1248"/>
    </row>
    <row r="28" spans="1:109" x14ac:dyDescent="0.15">
      <c r="B28" s="1248"/>
    </row>
    <row r="29" spans="1:109" x14ac:dyDescent="0.15">
      <c r="B29" s="1248"/>
    </row>
    <row r="30" spans="1:109" x14ac:dyDescent="0.15">
      <c r="B30" s="1248"/>
    </row>
    <row r="31" spans="1:109" x14ac:dyDescent="0.15">
      <c r="B31" s="1248"/>
    </row>
    <row r="32" spans="1:109" x14ac:dyDescent="0.15">
      <c r="B32" s="1248"/>
    </row>
    <row r="33" spans="2:109" x14ac:dyDescent="0.15">
      <c r="B33" s="1248"/>
    </row>
    <row r="34" spans="2:109" x14ac:dyDescent="0.15">
      <c r="B34" s="1248"/>
    </row>
    <row r="35" spans="2:109" x14ac:dyDescent="0.15">
      <c r="B35" s="1248"/>
    </row>
    <row r="36" spans="2:109" x14ac:dyDescent="0.15">
      <c r="B36" s="1248"/>
    </row>
    <row r="37" spans="2:109" x14ac:dyDescent="0.15">
      <c r="B37" s="1248"/>
    </row>
    <row r="38" spans="2:109" x14ac:dyDescent="0.15">
      <c r="B38" s="1248"/>
    </row>
    <row r="39" spans="2:109" x14ac:dyDescent="0.15">
      <c r="B39" s="1250"/>
      <c r="C39" s="1251"/>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1"/>
      <c r="AG39" s="1251"/>
      <c r="AH39" s="1251"/>
      <c r="AI39" s="1251"/>
      <c r="AJ39" s="1251"/>
      <c r="AK39" s="1251"/>
      <c r="AL39" s="1251"/>
      <c r="AM39" s="1251"/>
      <c r="AN39" s="1251"/>
      <c r="AO39" s="1251"/>
      <c r="AP39" s="1251"/>
      <c r="AQ39" s="1251"/>
      <c r="AR39" s="1251"/>
      <c r="AS39" s="1251"/>
      <c r="AT39" s="1251"/>
      <c r="AU39" s="1251"/>
      <c r="AV39" s="1251"/>
      <c r="AW39" s="1251"/>
      <c r="AX39" s="1251"/>
      <c r="AY39" s="1251"/>
      <c r="AZ39" s="1251"/>
      <c r="BA39" s="1251"/>
      <c r="BB39" s="1251"/>
      <c r="BC39" s="1251"/>
      <c r="BD39" s="1251"/>
      <c r="BE39" s="1251"/>
      <c r="BF39" s="1251"/>
      <c r="BG39" s="1251"/>
      <c r="BH39" s="1251"/>
      <c r="BI39" s="1251"/>
      <c r="BJ39" s="1251"/>
      <c r="BK39" s="1251"/>
      <c r="BL39" s="1251"/>
      <c r="BM39" s="1251"/>
      <c r="BN39" s="1251"/>
      <c r="BO39" s="1251"/>
      <c r="BP39" s="1251"/>
      <c r="BQ39" s="1251"/>
      <c r="BR39" s="1251"/>
      <c r="BS39" s="1251"/>
      <c r="BT39" s="1251"/>
      <c r="BU39" s="1251"/>
      <c r="BV39" s="1251"/>
      <c r="BW39" s="1251"/>
      <c r="BX39" s="1251"/>
      <c r="BY39" s="1251"/>
      <c r="BZ39" s="1251"/>
      <c r="CA39" s="1251"/>
      <c r="CB39" s="1251"/>
      <c r="CC39" s="1251"/>
      <c r="CD39" s="1251"/>
      <c r="CE39" s="1251"/>
      <c r="CF39" s="1251"/>
      <c r="CG39" s="1251"/>
      <c r="CH39" s="1251"/>
      <c r="CI39" s="1251"/>
      <c r="CJ39" s="1251"/>
      <c r="CK39" s="1251"/>
      <c r="CL39" s="1251"/>
      <c r="CM39" s="1251"/>
      <c r="CN39" s="1251"/>
      <c r="CO39" s="1251"/>
      <c r="CP39" s="1251"/>
      <c r="CQ39" s="1251"/>
      <c r="CR39" s="1251"/>
      <c r="CS39" s="1251"/>
      <c r="CT39" s="1251"/>
      <c r="CU39" s="1251"/>
      <c r="CV39" s="1251"/>
      <c r="CW39" s="1251"/>
      <c r="CX39" s="1251"/>
      <c r="CY39" s="1251"/>
      <c r="CZ39" s="1251"/>
      <c r="DA39" s="1251"/>
      <c r="DB39" s="1251"/>
      <c r="DC39" s="1251"/>
      <c r="DD39" s="1252"/>
    </row>
    <row r="40" spans="2:109" x14ac:dyDescent="0.15">
      <c r="B40" s="1253"/>
      <c r="DD40" s="1253"/>
      <c r="DE40" s="1242"/>
    </row>
    <row r="41" spans="2:109" ht="17.25" x14ac:dyDescent="0.15">
      <c r="B41" s="1254" t="s">
        <v>596</v>
      </c>
      <c r="C41" s="1245"/>
      <c r="D41" s="1245"/>
      <c r="E41" s="1245"/>
      <c r="F41" s="1245"/>
      <c r="G41" s="1245"/>
      <c r="H41" s="1245"/>
      <c r="I41" s="1245"/>
      <c r="J41" s="1245"/>
      <c r="K41" s="1245"/>
      <c r="L41" s="1245"/>
      <c r="M41" s="1245"/>
      <c r="N41" s="1245"/>
      <c r="O41" s="1245"/>
      <c r="P41" s="1245"/>
      <c r="Q41" s="1245"/>
      <c r="R41" s="1245"/>
      <c r="S41" s="1245"/>
      <c r="T41" s="1245"/>
      <c r="U41" s="1245"/>
      <c r="V41" s="1245"/>
      <c r="W41" s="1245"/>
      <c r="X41" s="1245"/>
      <c r="Y41" s="1245"/>
      <c r="Z41" s="1245"/>
      <c r="AA41" s="1245"/>
      <c r="AB41" s="1245"/>
      <c r="AC41" s="1245"/>
      <c r="AD41" s="1245"/>
      <c r="AE41" s="1245"/>
      <c r="AF41" s="1245"/>
      <c r="AG41" s="1245"/>
      <c r="AH41" s="1245"/>
      <c r="AI41" s="1245"/>
      <c r="AJ41" s="1245"/>
      <c r="AK41" s="1245"/>
      <c r="AL41" s="1245"/>
      <c r="AM41" s="1245"/>
      <c r="AN41" s="1245"/>
      <c r="AO41" s="1245"/>
      <c r="AP41" s="1245"/>
      <c r="AQ41" s="1245"/>
      <c r="AR41" s="1245"/>
      <c r="AS41" s="1245"/>
      <c r="AT41" s="1245"/>
      <c r="AU41" s="1245"/>
      <c r="AV41" s="1245"/>
      <c r="AW41" s="1245"/>
      <c r="AX41" s="1245"/>
      <c r="AY41" s="1245"/>
      <c r="AZ41" s="1245"/>
      <c r="BA41" s="1245"/>
      <c r="BB41" s="1245"/>
      <c r="BC41" s="1245"/>
      <c r="BD41" s="1245"/>
      <c r="BE41" s="1245"/>
      <c r="BF41" s="1245"/>
      <c r="BG41" s="1245"/>
      <c r="BH41" s="1245"/>
      <c r="BI41" s="1245"/>
      <c r="BJ41" s="1245"/>
      <c r="BK41" s="1245"/>
      <c r="BL41" s="1245"/>
      <c r="BM41" s="1245"/>
      <c r="BN41" s="1245"/>
      <c r="BO41" s="1245"/>
      <c r="BP41" s="1245"/>
      <c r="BQ41" s="1245"/>
      <c r="BR41" s="1245"/>
      <c r="BS41" s="1245"/>
      <c r="BT41" s="1245"/>
      <c r="BU41" s="1245"/>
      <c r="BV41" s="1245"/>
      <c r="BW41" s="1245"/>
      <c r="BX41" s="1245"/>
      <c r="BY41" s="1245"/>
      <c r="BZ41" s="1245"/>
      <c r="CA41" s="1245"/>
      <c r="CB41" s="1245"/>
      <c r="CC41" s="1245"/>
      <c r="CD41" s="1245"/>
      <c r="CE41" s="1245"/>
      <c r="CF41" s="1245"/>
      <c r="CG41" s="1245"/>
      <c r="CH41" s="1245"/>
      <c r="CI41" s="1245"/>
      <c r="CJ41" s="1245"/>
      <c r="CK41" s="1245"/>
      <c r="CL41" s="1245"/>
      <c r="CM41" s="1245"/>
      <c r="CN41" s="1245"/>
      <c r="CO41" s="1245"/>
      <c r="CP41" s="1245"/>
      <c r="CQ41" s="1245"/>
      <c r="CR41" s="1245"/>
      <c r="CS41" s="1245"/>
      <c r="CT41" s="1245"/>
      <c r="CU41" s="1245"/>
      <c r="CV41" s="1245"/>
      <c r="CW41" s="1245"/>
      <c r="CX41" s="1245"/>
      <c r="CY41" s="1245"/>
      <c r="CZ41" s="1245"/>
      <c r="DA41" s="1245"/>
      <c r="DB41" s="1245"/>
      <c r="DC41" s="1245"/>
      <c r="DD41" s="1247"/>
    </row>
    <row r="42" spans="2:109" x14ac:dyDescent="0.15">
      <c r="B42" s="1248"/>
      <c r="G42" s="1255"/>
      <c r="I42" s="1256"/>
      <c r="J42" s="1256"/>
      <c r="K42" s="1256"/>
      <c r="AM42" s="1255"/>
      <c r="AN42" s="1255" t="s">
        <v>597</v>
      </c>
      <c r="AP42" s="1256"/>
      <c r="AQ42" s="1256"/>
      <c r="AR42" s="1256"/>
      <c r="AY42" s="1255"/>
      <c r="BA42" s="1256"/>
      <c r="BB42" s="1256"/>
      <c r="BC42" s="1256"/>
      <c r="BK42" s="1255"/>
      <c r="BM42" s="1256"/>
      <c r="BN42" s="1256"/>
      <c r="BO42" s="1256"/>
      <c r="BW42" s="1255"/>
      <c r="BY42" s="1256"/>
      <c r="BZ42" s="1256"/>
      <c r="CA42" s="1256"/>
      <c r="CI42" s="1255"/>
      <c r="CK42" s="1256"/>
      <c r="CL42" s="1256"/>
      <c r="CM42" s="1256"/>
      <c r="CU42" s="1255"/>
      <c r="CW42" s="1256"/>
      <c r="CX42" s="1256"/>
      <c r="CY42" s="1256"/>
    </row>
    <row r="43" spans="2:109" ht="13.5" customHeight="1" x14ac:dyDescent="0.15">
      <c r="B43" s="1248"/>
      <c r="AN43" s="1257" t="s">
        <v>598</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x14ac:dyDescent="0.15">
      <c r="B44" s="1248"/>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x14ac:dyDescent="0.15">
      <c r="B45" s="1248"/>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x14ac:dyDescent="0.15">
      <c r="B46" s="1248"/>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x14ac:dyDescent="0.15">
      <c r="B47" s="1248"/>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x14ac:dyDescent="0.15">
      <c r="B48" s="1248"/>
      <c r="H48" s="1266"/>
      <c r="I48" s="1266"/>
      <c r="J48" s="1266"/>
      <c r="AN48" s="1266"/>
      <c r="AO48" s="1266"/>
      <c r="AP48" s="1266"/>
      <c r="AZ48" s="1266"/>
      <c r="BA48" s="1266"/>
      <c r="BB48" s="1266"/>
      <c r="BL48" s="1266"/>
      <c r="BM48" s="1266"/>
      <c r="BN48" s="1266"/>
      <c r="BX48" s="1266"/>
      <c r="BY48" s="1266"/>
      <c r="BZ48" s="1266"/>
      <c r="CJ48" s="1266"/>
      <c r="CK48" s="1266"/>
      <c r="CL48" s="1266"/>
      <c r="CV48" s="1266"/>
      <c r="CW48" s="1266"/>
      <c r="CX48" s="1266"/>
    </row>
    <row r="49" spans="1:109" x14ac:dyDescent="0.15">
      <c r="B49" s="1248"/>
      <c r="AN49" s="1242" t="s">
        <v>599</v>
      </c>
    </row>
    <row r="50" spans="1:109" x14ac:dyDescent="0.15">
      <c r="B50" s="1248"/>
      <c r="G50" s="1267"/>
      <c r="H50" s="1267"/>
      <c r="I50" s="1267"/>
      <c r="J50" s="1267"/>
      <c r="K50" s="1268"/>
      <c r="L50" s="1268"/>
      <c r="M50" s="1269"/>
      <c r="N50" s="1269"/>
      <c r="AN50" s="1270"/>
      <c r="AO50" s="1271"/>
      <c r="AP50" s="1271"/>
      <c r="AQ50" s="1271"/>
      <c r="AR50" s="1271"/>
      <c r="AS50" s="1271"/>
      <c r="AT50" s="1271"/>
      <c r="AU50" s="1271"/>
      <c r="AV50" s="1271"/>
      <c r="AW50" s="1271"/>
      <c r="AX50" s="1271"/>
      <c r="AY50" s="1271"/>
      <c r="AZ50" s="1271"/>
      <c r="BA50" s="1271"/>
      <c r="BB50" s="1271"/>
      <c r="BC50" s="1271"/>
      <c r="BD50" s="1271"/>
      <c r="BE50" s="1271"/>
      <c r="BF50" s="1271"/>
      <c r="BG50" s="1271"/>
      <c r="BH50" s="1271"/>
      <c r="BI50" s="1271"/>
      <c r="BJ50" s="1271"/>
      <c r="BK50" s="1271"/>
      <c r="BL50" s="1271"/>
      <c r="BM50" s="1271"/>
      <c r="BN50" s="1271"/>
      <c r="BO50" s="1272"/>
      <c r="BP50" s="1273" t="s">
        <v>560</v>
      </c>
      <c r="BQ50" s="1273"/>
      <c r="BR50" s="1273"/>
      <c r="BS50" s="1273"/>
      <c r="BT50" s="1273"/>
      <c r="BU50" s="1273"/>
      <c r="BV50" s="1273"/>
      <c r="BW50" s="1273"/>
      <c r="BX50" s="1273" t="s">
        <v>561</v>
      </c>
      <c r="BY50" s="1273"/>
      <c r="BZ50" s="1273"/>
      <c r="CA50" s="1273"/>
      <c r="CB50" s="1273"/>
      <c r="CC50" s="1273"/>
      <c r="CD50" s="1273"/>
      <c r="CE50" s="1273"/>
      <c r="CF50" s="1273" t="s">
        <v>562</v>
      </c>
      <c r="CG50" s="1273"/>
      <c r="CH50" s="1273"/>
      <c r="CI50" s="1273"/>
      <c r="CJ50" s="1273"/>
      <c r="CK50" s="1273"/>
      <c r="CL50" s="1273"/>
      <c r="CM50" s="1273"/>
      <c r="CN50" s="1273" t="s">
        <v>563</v>
      </c>
      <c r="CO50" s="1273"/>
      <c r="CP50" s="1273"/>
      <c r="CQ50" s="1273"/>
      <c r="CR50" s="1273"/>
      <c r="CS50" s="1273"/>
      <c r="CT50" s="1273"/>
      <c r="CU50" s="1273"/>
      <c r="CV50" s="1273" t="s">
        <v>564</v>
      </c>
      <c r="CW50" s="1273"/>
      <c r="CX50" s="1273"/>
      <c r="CY50" s="1273"/>
      <c r="CZ50" s="1273"/>
      <c r="DA50" s="1273"/>
      <c r="DB50" s="1273"/>
      <c r="DC50" s="1273"/>
    </row>
    <row r="51" spans="1:109" ht="13.5" customHeight="1" x14ac:dyDescent="0.15">
      <c r="B51" s="1248"/>
      <c r="G51" s="1274"/>
      <c r="H51" s="1274"/>
      <c r="I51" s="1275"/>
      <c r="J51" s="1275"/>
      <c r="K51" s="1276"/>
      <c r="L51" s="1276"/>
      <c r="M51" s="1276"/>
      <c r="N51" s="1276"/>
      <c r="AM51" s="1266"/>
      <c r="AN51" s="1277" t="s">
        <v>600</v>
      </c>
      <c r="AO51" s="1277"/>
      <c r="AP51" s="1277"/>
      <c r="AQ51" s="1277"/>
      <c r="AR51" s="1277"/>
      <c r="AS51" s="1277"/>
      <c r="AT51" s="1277"/>
      <c r="AU51" s="1277"/>
      <c r="AV51" s="1277"/>
      <c r="AW51" s="1277"/>
      <c r="AX51" s="1277"/>
      <c r="AY51" s="1277"/>
      <c r="AZ51" s="1277"/>
      <c r="BA51" s="1277"/>
      <c r="BB51" s="1277" t="s">
        <v>601</v>
      </c>
      <c r="BC51" s="1277"/>
      <c r="BD51" s="1277"/>
      <c r="BE51" s="1277"/>
      <c r="BF51" s="1277"/>
      <c r="BG51" s="1277"/>
      <c r="BH51" s="1277"/>
      <c r="BI51" s="1277"/>
      <c r="BJ51" s="1277"/>
      <c r="BK51" s="1277"/>
      <c r="BL51" s="1277"/>
      <c r="BM51" s="1277"/>
      <c r="BN51" s="1277"/>
      <c r="BO51" s="1277"/>
      <c r="BP51" s="1278"/>
      <c r="BQ51" s="1278"/>
      <c r="BR51" s="1278"/>
      <c r="BS51" s="1278"/>
      <c r="BT51" s="1278"/>
      <c r="BU51" s="1278"/>
      <c r="BV51" s="1278"/>
      <c r="BW51" s="1278"/>
      <c r="BX51" s="1278"/>
      <c r="BY51" s="1278"/>
      <c r="BZ51" s="1278"/>
      <c r="CA51" s="1278"/>
      <c r="CB51" s="1278"/>
      <c r="CC51" s="1278"/>
      <c r="CD51" s="1278"/>
      <c r="CE51" s="1278"/>
      <c r="CF51" s="1278"/>
      <c r="CG51" s="1278"/>
      <c r="CH51" s="1278"/>
      <c r="CI51" s="1278"/>
      <c r="CJ51" s="1278"/>
      <c r="CK51" s="1278"/>
      <c r="CL51" s="1278"/>
      <c r="CM51" s="1278"/>
      <c r="CN51" s="1278"/>
      <c r="CO51" s="1278"/>
      <c r="CP51" s="1278"/>
      <c r="CQ51" s="1278"/>
      <c r="CR51" s="1278"/>
      <c r="CS51" s="1278"/>
      <c r="CT51" s="1278"/>
      <c r="CU51" s="1278"/>
      <c r="CV51" s="1278"/>
      <c r="CW51" s="1278"/>
      <c r="CX51" s="1278"/>
      <c r="CY51" s="1278"/>
      <c r="CZ51" s="1278"/>
      <c r="DA51" s="1278"/>
      <c r="DB51" s="1278"/>
      <c r="DC51" s="1278"/>
    </row>
    <row r="52" spans="1:109" x14ac:dyDescent="0.15">
      <c r="B52" s="1248"/>
      <c r="G52" s="1274"/>
      <c r="H52" s="1274"/>
      <c r="I52" s="1275"/>
      <c r="J52" s="1275"/>
      <c r="K52" s="1276"/>
      <c r="L52" s="1276"/>
      <c r="M52" s="1276"/>
      <c r="N52" s="1276"/>
      <c r="AM52" s="1266"/>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1256"/>
      <c r="B53" s="1248"/>
      <c r="G53" s="1274"/>
      <c r="H53" s="1274"/>
      <c r="I53" s="1267"/>
      <c r="J53" s="1267"/>
      <c r="K53" s="1276"/>
      <c r="L53" s="1276"/>
      <c r="M53" s="1276"/>
      <c r="N53" s="1276"/>
      <c r="AM53" s="1266"/>
      <c r="AN53" s="1277"/>
      <c r="AO53" s="1277"/>
      <c r="AP53" s="1277"/>
      <c r="AQ53" s="1277"/>
      <c r="AR53" s="1277"/>
      <c r="AS53" s="1277"/>
      <c r="AT53" s="1277"/>
      <c r="AU53" s="1277"/>
      <c r="AV53" s="1277"/>
      <c r="AW53" s="1277"/>
      <c r="AX53" s="1277"/>
      <c r="AY53" s="1277"/>
      <c r="AZ53" s="1277"/>
      <c r="BA53" s="1277"/>
      <c r="BB53" s="1277" t="s">
        <v>602</v>
      </c>
      <c r="BC53" s="1277"/>
      <c r="BD53" s="1277"/>
      <c r="BE53" s="1277"/>
      <c r="BF53" s="1277"/>
      <c r="BG53" s="1277"/>
      <c r="BH53" s="1277"/>
      <c r="BI53" s="1277"/>
      <c r="BJ53" s="1277"/>
      <c r="BK53" s="1277"/>
      <c r="BL53" s="1277"/>
      <c r="BM53" s="1277"/>
      <c r="BN53" s="1277"/>
      <c r="BO53" s="1277"/>
      <c r="BP53" s="1278">
        <v>44.3</v>
      </c>
      <c r="BQ53" s="1278"/>
      <c r="BR53" s="1278"/>
      <c r="BS53" s="1278"/>
      <c r="BT53" s="1278"/>
      <c r="BU53" s="1278"/>
      <c r="BV53" s="1278"/>
      <c r="BW53" s="1278"/>
      <c r="BX53" s="1278">
        <v>46.5</v>
      </c>
      <c r="BY53" s="1278"/>
      <c r="BZ53" s="1278"/>
      <c r="CA53" s="1278"/>
      <c r="CB53" s="1278"/>
      <c r="CC53" s="1278"/>
      <c r="CD53" s="1278"/>
      <c r="CE53" s="1278"/>
      <c r="CF53" s="1278">
        <v>47</v>
      </c>
      <c r="CG53" s="1278"/>
      <c r="CH53" s="1278"/>
      <c r="CI53" s="1278"/>
      <c r="CJ53" s="1278"/>
      <c r="CK53" s="1278"/>
      <c r="CL53" s="1278"/>
      <c r="CM53" s="1278"/>
      <c r="CN53" s="1278">
        <v>48.8</v>
      </c>
      <c r="CO53" s="1278"/>
      <c r="CP53" s="1278"/>
      <c r="CQ53" s="1278"/>
      <c r="CR53" s="1278"/>
      <c r="CS53" s="1278"/>
      <c r="CT53" s="1278"/>
      <c r="CU53" s="1278"/>
      <c r="CV53" s="1278">
        <v>50.8</v>
      </c>
      <c r="CW53" s="1278"/>
      <c r="CX53" s="1278"/>
      <c r="CY53" s="1278"/>
      <c r="CZ53" s="1278"/>
      <c r="DA53" s="1278"/>
      <c r="DB53" s="1278"/>
      <c r="DC53" s="1278"/>
    </row>
    <row r="54" spans="1:109" x14ac:dyDescent="0.15">
      <c r="A54" s="1256"/>
      <c r="B54" s="1248"/>
      <c r="G54" s="1274"/>
      <c r="H54" s="1274"/>
      <c r="I54" s="1267"/>
      <c r="J54" s="1267"/>
      <c r="K54" s="1276"/>
      <c r="L54" s="1276"/>
      <c r="M54" s="1276"/>
      <c r="N54" s="1276"/>
      <c r="AM54" s="1266"/>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1256"/>
      <c r="B55" s="1248"/>
      <c r="G55" s="1267"/>
      <c r="H55" s="1267"/>
      <c r="I55" s="1267"/>
      <c r="J55" s="1267"/>
      <c r="K55" s="1276"/>
      <c r="L55" s="1276"/>
      <c r="M55" s="1276"/>
      <c r="N55" s="1276"/>
      <c r="AN55" s="1273" t="s">
        <v>603</v>
      </c>
      <c r="AO55" s="1273"/>
      <c r="AP55" s="1273"/>
      <c r="AQ55" s="1273"/>
      <c r="AR55" s="1273"/>
      <c r="AS55" s="1273"/>
      <c r="AT55" s="1273"/>
      <c r="AU55" s="1273"/>
      <c r="AV55" s="1273"/>
      <c r="AW55" s="1273"/>
      <c r="AX55" s="1273"/>
      <c r="AY55" s="1273"/>
      <c r="AZ55" s="1273"/>
      <c r="BA55" s="1273"/>
      <c r="BB55" s="1277" t="s">
        <v>601</v>
      </c>
      <c r="BC55" s="1277"/>
      <c r="BD55" s="1277"/>
      <c r="BE55" s="1277"/>
      <c r="BF55" s="1277"/>
      <c r="BG55" s="1277"/>
      <c r="BH55" s="1277"/>
      <c r="BI55" s="1277"/>
      <c r="BJ55" s="1277"/>
      <c r="BK55" s="1277"/>
      <c r="BL55" s="1277"/>
      <c r="BM55" s="1277"/>
      <c r="BN55" s="1277"/>
      <c r="BO55" s="1277"/>
      <c r="BP55" s="1278">
        <v>20.2</v>
      </c>
      <c r="BQ55" s="1278"/>
      <c r="BR55" s="1278"/>
      <c r="BS55" s="1278"/>
      <c r="BT55" s="1278"/>
      <c r="BU55" s="1278"/>
      <c r="BV55" s="1278"/>
      <c r="BW55" s="1278"/>
      <c r="BX55" s="1278">
        <v>18.2</v>
      </c>
      <c r="BY55" s="1278"/>
      <c r="BZ55" s="1278"/>
      <c r="CA55" s="1278"/>
      <c r="CB55" s="1278"/>
      <c r="CC55" s="1278"/>
      <c r="CD55" s="1278"/>
      <c r="CE55" s="1278"/>
      <c r="CF55" s="1278">
        <v>20.3</v>
      </c>
      <c r="CG55" s="1278"/>
      <c r="CH55" s="1278"/>
      <c r="CI55" s="1278"/>
      <c r="CJ55" s="1278"/>
      <c r="CK55" s="1278"/>
      <c r="CL55" s="1278"/>
      <c r="CM55" s="1278"/>
      <c r="CN55" s="1278">
        <v>15.5</v>
      </c>
      <c r="CO55" s="1278"/>
      <c r="CP55" s="1278"/>
      <c r="CQ55" s="1278"/>
      <c r="CR55" s="1278"/>
      <c r="CS55" s="1278"/>
      <c r="CT55" s="1278"/>
      <c r="CU55" s="1278"/>
      <c r="CV55" s="1278">
        <v>4.5999999999999996</v>
      </c>
      <c r="CW55" s="1278"/>
      <c r="CX55" s="1278"/>
      <c r="CY55" s="1278"/>
      <c r="CZ55" s="1278"/>
      <c r="DA55" s="1278"/>
      <c r="DB55" s="1278"/>
      <c r="DC55" s="1278"/>
    </row>
    <row r="56" spans="1:109" x14ac:dyDescent="0.15">
      <c r="A56" s="1256"/>
      <c r="B56" s="1248"/>
      <c r="G56" s="1267"/>
      <c r="H56" s="1267"/>
      <c r="I56" s="1267"/>
      <c r="J56" s="1267"/>
      <c r="K56" s="1276"/>
      <c r="L56" s="1276"/>
      <c r="M56" s="1276"/>
      <c r="N56" s="1276"/>
      <c r="AN56" s="1273"/>
      <c r="AO56" s="1273"/>
      <c r="AP56" s="1273"/>
      <c r="AQ56" s="1273"/>
      <c r="AR56" s="1273"/>
      <c r="AS56" s="1273"/>
      <c r="AT56" s="1273"/>
      <c r="AU56" s="1273"/>
      <c r="AV56" s="1273"/>
      <c r="AW56" s="1273"/>
      <c r="AX56" s="1273"/>
      <c r="AY56" s="1273"/>
      <c r="AZ56" s="1273"/>
      <c r="BA56" s="1273"/>
      <c r="BB56" s="1277"/>
      <c r="BC56" s="1277"/>
      <c r="BD56" s="1277"/>
      <c r="BE56" s="1277"/>
      <c r="BF56" s="1277"/>
      <c r="BG56" s="1277"/>
      <c r="BH56" s="1277"/>
      <c r="BI56" s="1277"/>
      <c r="BJ56" s="1277"/>
      <c r="BK56" s="1277"/>
      <c r="BL56" s="1277"/>
      <c r="BM56" s="1277"/>
      <c r="BN56" s="1277"/>
      <c r="BO56" s="1277"/>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1256" customFormat="1" x14ac:dyDescent="0.15">
      <c r="B57" s="1279"/>
      <c r="G57" s="1267"/>
      <c r="H57" s="1267"/>
      <c r="I57" s="1280"/>
      <c r="J57" s="1280"/>
      <c r="K57" s="1276"/>
      <c r="L57" s="1276"/>
      <c r="M57" s="1276"/>
      <c r="N57" s="1276"/>
      <c r="AM57" s="1242"/>
      <c r="AN57" s="1273"/>
      <c r="AO57" s="1273"/>
      <c r="AP57" s="1273"/>
      <c r="AQ57" s="1273"/>
      <c r="AR57" s="1273"/>
      <c r="AS57" s="1273"/>
      <c r="AT57" s="1273"/>
      <c r="AU57" s="1273"/>
      <c r="AV57" s="1273"/>
      <c r="AW57" s="1273"/>
      <c r="AX57" s="1273"/>
      <c r="AY57" s="1273"/>
      <c r="AZ57" s="1273"/>
      <c r="BA57" s="1273"/>
      <c r="BB57" s="1277" t="s">
        <v>602</v>
      </c>
      <c r="BC57" s="1277"/>
      <c r="BD57" s="1277"/>
      <c r="BE57" s="1277"/>
      <c r="BF57" s="1277"/>
      <c r="BG57" s="1277"/>
      <c r="BH57" s="1277"/>
      <c r="BI57" s="1277"/>
      <c r="BJ57" s="1277"/>
      <c r="BK57" s="1277"/>
      <c r="BL57" s="1277"/>
      <c r="BM57" s="1277"/>
      <c r="BN57" s="1277"/>
      <c r="BO57" s="1277"/>
      <c r="BP57" s="1278">
        <v>57.5</v>
      </c>
      <c r="BQ57" s="1278"/>
      <c r="BR57" s="1278"/>
      <c r="BS57" s="1278"/>
      <c r="BT57" s="1278"/>
      <c r="BU57" s="1278"/>
      <c r="BV57" s="1278"/>
      <c r="BW57" s="1278"/>
      <c r="BX57" s="1278">
        <v>59.3</v>
      </c>
      <c r="BY57" s="1278"/>
      <c r="BZ57" s="1278"/>
      <c r="CA57" s="1278"/>
      <c r="CB57" s="1278"/>
      <c r="CC57" s="1278"/>
      <c r="CD57" s="1278"/>
      <c r="CE57" s="1278"/>
      <c r="CF57" s="1278">
        <v>60.3</v>
      </c>
      <c r="CG57" s="1278"/>
      <c r="CH57" s="1278"/>
      <c r="CI57" s="1278"/>
      <c r="CJ57" s="1278"/>
      <c r="CK57" s="1278"/>
      <c r="CL57" s="1278"/>
      <c r="CM57" s="1278"/>
      <c r="CN57" s="1278">
        <v>61.5</v>
      </c>
      <c r="CO57" s="1278"/>
      <c r="CP57" s="1278"/>
      <c r="CQ57" s="1278"/>
      <c r="CR57" s="1278"/>
      <c r="CS57" s="1278"/>
      <c r="CT57" s="1278"/>
      <c r="CU57" s="1278"/>
      <c r="CV57" s="1278">
        <v>61</v>
      </c>
      <c r="CW57" s="1278"/>
      <c r="CX57" s="1278"/>
      <c r="CY57" s="1278"/>
      <c r="CZ57" s="1278"/>
      <c r="DA57" s="1278"/>
      <c r="DB57" s="1278"/>
      <c r="DC57" s="1278"/>
      <c r="DD57" s="1281"/>
      <c r="DE57" s="1279"/>
    </row>
    <row r="58" spans="1:109" s="1256" customFormat="1" x14ac:dyDescent="0.15">
      <c r="A58" s="1242"/>
      <c r="B58" s="1279"/>
      <c r="G58" s="1267"/>
      <c r="H58" s="1267"/>
      <c r="I58" s="1280"/>
      <c r="J58" s="1280"/>
      <c r="K58" s="1276"/>
      <c r="L58" s="1276"/>
      <c r="M58" s="1276"/>
      <c r="N58" s="1276"/>
      <c r="AM58" s="1242"/>
      <c r="AN58" s="1273"/>
      <c r="AO58" s="1273"/>
      <c r="AP58" s="1273"/>
      <c r="AQ58" s="1273"/>
      <c r="AR58" s="1273"/>
      <c r="AS58" s="1273"/>
      <c r="AT58" s="1273"/>
      <c r="AU58" s="1273"/>
      <c r="AV58" s="1273"/>
      <c r="AW58" s="1273"/>
      <c r="AX58" s="1273"/>
      <c r="AY58" s="1273"/>
      <c r="AZ58" s="1273"/>
      <c r="BA58" s="1273"/>
      <c r="BB58" s="1277"/>
      <c r="BC58" s="1277"/>
      <c r="BD58" s="1277"/>
      <c r="BE58" s="1277"/>
      <c r="BF58" s="1277"/>
      <c r="BG58" s="1277"/>
      <c r="BH58" s="1277"/>
      <c r="BI58" s="1277"/>
      <c r="BJ58" s="1277"/>
      <c r="BK58" s="1277"/>
      <c r="BL58" s="1277"/>
      <c r="BM58" s="1277"/>
      <c r="BN58" s="1277"/>
      <c r="BO58" s="1277"/>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1281"/>
      <c r="DE58" s="1279"/>
    </row>
    <row r="59" spans="1:109" s="1256" customFormat="1" x14ac:dyDescent="0.15">
      <c r="A59" s="1242"/>
      <c r="B59" s="1279"/>
      <c r="K59" s="1282"/>
      <c r="L59" s="1282"/>
      <c r="M59" s="1282"/>
      <c r="N59" s="1282"/>
      <c r="AQ59" s="1282"/>
      <c r="AR59" s="1282"/>
      <c r="AS59" s="1282"/>
      <c r="AT59" s="1282"/>
      <c r="BC59" s="1282"/>
      <c r="BD59" s="1282"/>
      <c r="BE59" s="1282"/>
      <c r="BF59" s="1282"/>
      <c r="BO59" s="1282"/>
      <c r="BP59" s="1282"/>
      <c r="BQ59" s="1282"/>
      <c r="BR59" s="1282"/>
      <c r="CA59" s="1282"/>
      <c r="CB59" s="1282"/>
      <c r="CC59" s="1282"/>
      <c r="CD59" s="1282"/>
      <c r="CM59" s="1282"/>
      <c r="CN59" s="1282"/>
      <c r="CO59" s="1282"/>
      <c r="CP59" s="1282"/>
      <c r="CY59" s="1282"/>
      <c r="CZ59" s="1282"/>
      <c r="DA59" s="1282"/>
      <c r="DB59" s="1282"/>
      <c r="DC59" s="1282"/>
      <c r="DD59" s="1281"/>
      <c r="DE59" s="1279"/>
    </row>
    <row r="60" spans="1:109" s="1256" customFormat="1" x14ac:dyDescent="0.15">
      <c r="A60" s="1242"/>
      <c r="B60" s="1279"/>
      <c r="K60" s="1282"/>
      <c r="L60" s="1282"/>
      <c r="M60" s="1282"/>
      <c r="N60" s="1282"/>
      <c r="AQ60" s="1282"/>
      <c r="AR60" s="1282"/>
      <c r="AS60" s="1282"/>
      <c r="AT60" s="1282"/>
      <c r="BC60" s="1282"/>
      <c r="BD60" s="1282"/>
      <c r="BE60" s="1282"/>
      <c r="BF60" s="1282"/>
      <c r="BO60" s="1282"/>
      <c r="BP60" s="1282"/>
      <c r="BQ60" s="1282"/>
      <c r="BR60" s="1282"/>
      <c r="CA60" s="1282"/>
      <c r="CB60" s="1282"/>
      <c r="CC60" s="1282"/>
      <c r="CD60" s="1282"/>
      <c r="CM60" s="1282"/>
      <c r="CN60" s="1282"/>
      <c r="CO60" s="1282"/>
      <c r="CP60" s="1282"/>
      <c r="CY60" s="1282"/>
      <c r="CZ60" s="1282"/>
      <c r="DA60" s="1282"/>
      <c r="DB60" s="1282"/>
      <c r="DC60" s="1282"/>
      <c r="DD60" s="1281"/>
      <c r="DE60" s="1279"/>
    </row>
    <row r="61" spans="1:109" s="1256" customFormat="1" x14ac:dyDescent="0.15">
      <c r="A61" s="1242"/>
      <c r="B61" s="1283"/>
      <c r="C61" s="1284"/>
      <c r="D61" s="1284"/>
      <c r="E61" s="1284"/>
      <c r="F61" s="1284"/>
      <c r="G61" s="1284"/>
      <c r="H61" s="1284"/>
      <c r="I61" s="1284"/>
      <c r="J61" s="1284"/>
      <c r="K61" s="1284"/>
      <c r="L61" s="1284"/>
      <c r="M61" s="1285"/>
      <c r="N61" s="1285"/>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4"/>
      <c r="AP61" s="1284"/>
      <c r="AQ61" s="1284"/>
      <c r="AR61" s="1284"/>
      <c r="AS61" s="1285"/>
      <c r="AT61" s="1285"/>
      <c r="AU61" s="1284"/>
      <c r="AV61" s="1284"/>
      <c r="AW61" s="1284"/>
      <c r="AX61" s="1284"/>
      <c r="AY61" s="1284"/>
      <c r="AZ61" s="1284"/>
      <c r="BA61" s="1284"/>
      <c r="BB61" s="1284"/>
      <c r="BC61" s="1284"/>
      <c r="BD61" s="1284"/>
      <c r="BE61" s="1285"/>
      <c r="BF61" s="1285"/>
      <c r="BG61" s="1284"/>
      <c r="BH61" s="1284"/>
      <c r="BI61" s="1284"/>
      <c r="BJ61" s="1284"/>
      <c r="BK61" s="1284"/>
      <c r="BL61" s="1284"/>
      <c r="BM61" s="1284"/>
      <c r="BN61" s="1284"/>
      <c r="BO61" s="1284"/>
      <c r="BP61" s="1284"/>
      <c r="BQ61" s="1285"/>
      <c r="BR61" s="1285"/>
      <c r="BS61" s="1284"/>
      <c r="BT61" s="1284"/>
      <c r="BU61" s="1284"/>
      <c r="BV61" s="1284"/>
      <c r="BW61" s="1284"/>
      <c r="BX61" s="1284"/>
      <c r="BY61" s="1284"/>
      <c r="BZ61" s="1284"/>
      <c r="CA61" s="1284"/>
      <c r="CB61" s="1284"/>
      <c r="CC61" s="1285"/>
      <c r="CD61" s="1285"/>
      <c r="CE61" s="1284"/>
      <c r="CF61" s="1284"/>
      <c r="CG61" s="1284"/>
      <c r="CH61" s="1284"/>
      <c r="CI61" s="1284"/>
      <c r="CJ61" s="1284"/>
      <c r="CK61" s="1284"/>
      <c r="CL61" s="1284"/>
      <c r="CM61" s="1284"/>
      <c r="CN61" s="1284"/>
      <c r="CO61" s="1285"/>
      <c r="CP61" s="1285"/>
      <c r="CQ61" s="1284"/>
      <c r="CR61" s="1284"/>
      <c r="CS61" s="1284"/>
      <c r="CT61" s="1284"/>
      <c r="CU61" s="1284"/>
      <c r="CV61" s="1284"/>
      <c r="CW61" s="1284"/>
      <c r="CX61" s="1284"/>
      <c r="CY61" s="1284"/>
      <c r="CZ61" s="1284"/>
      <c r="DA61" s="1285"/>
      <c r="DB61" s="1285"/>
      <c r="DC61" s="1285"/>
      <c r="DD61" s="1286"/>
      <c r="DE61" s="1279"/>
    </row>
    <row r="62" spans="1:109" x14ac:dyDescent="0.15">
      <c r="B62" s="1253"/>
      <c r="C62" s="1253"/>
      <c r="D62" s="1253"/>
      <c r="E62" s="1253"/>
      <c r="F62" s="1253"/>
      <c r="G62" s="1253"/>
      <c r="H62" s="1253"/>
      <c r="I62" s="1253"/>
      <c r="J62" s="1253"/>
      <c r="K62" s="1253"/>
      <c r="L62" s="1253"/>
      <c r="M62" s="1253"/>
      <c r="N62" s="1253"/>
      <c r="O62" s="1253"/>
      <c r="P62" s="1253"/>
      <c r="Q62" s="1253"/>
      <c r="R62" s="1253"/>
      <c r="S62" s="1253"/>
      <c r="T62" s="1253"/>
      <c r="U62" s="1253"/>
      <c r="V62" s="1253"/>
      <c r="W62" s="1253"/>
      <c r="X62" s="1253"/>
      <c r="Y62" s="1253"/>
      <c r="Z62" s="1253"/>
      <c r="AA62" s="1253"/>
      <c r="AB62" s="1253"/>
      <c r="AC62" s="1253"/>
      <c r="AD62" s="1253"/>
      <c r="AE62" s="1253"/>
      <c r="AF62" s="1253"/>
      <c r="AG62" s="1253"/>
      <c r="AH62" s="1253"/>
      <c r="AI62" s="1253"/>
      <c r="AJ62" s="1253"/>
      <c r="AK62" s="1253"/>
      <c r="AL62" s="1253"/>
      <c r="AM62" s="1253"/>
      <c r="AN62" s="1253"/>
      <c r="AO62" s="1253"/>
      <c r="AP62" s="1253"/>
      <c r="AQ62" s="1253"/>
      <c r="AR62" s="1253"/>
      <c r="AS62" s="1253"/>
      <c r="AT62" s="1253"/>
      <c r="AU62" s="1253"/>
      <c r="AV62" s="1253"/>
      <c r="AW62" s="1253"/>
      <c r="AX62" s="1253"/>
      <c r="AY62" s="1253"/>
      <c r="AZ62" s="1253"/>
      <c r="BA62" s="1253"/>
      <c r="BB62" s="1253"/>
      <c r="BC62" s="1253"/>
      <c r="BD62" s="1253"/>
      <c r="BE62" s="1253"/>
      <c r="BF62" s="1253"/>
      <c r="BG62" s="1253"/>
      <c r="BH62" s="1253"/>
      <c r="BI62" s="1253"/>
      <c r="BJ62" s="1253"/>
      <c r="BK62" s="1253"/>
      <c r="BL62" s="1253"/>
      <c r="BM62" s="1253"/>
      <c r="BN62" s="1253"/>
      <c r="BO62" s="1253"/>
      <c r="BP62" s="1253"/>
      <c r="BQ62" s="1253"/>
      <c r="BR62" s="1253"/>
      <c r="BS62" s="1253"/>
      <c r="BT62" s="1253"/>
      <c r="BU62" s="1253"/>
      <c r="BV62" s="1253"/>
      <c r="BW62" s="1253"/>
      <c r="BX62" s="1253"/>
      <c r="BY62" s="1253"/>
      <c r="BZ62" s="1253"/>
      <c r="CA62" s="1253"/>
      <c r="CB62" s="1253"/>
      <c r="CC62" s="1253"/>
      <c r="CD62" s="1253"/>
      <c r="CE62" s="1253"/>
      <c r="CF62" s="1253"/>
      <c r="CG62" s="1253"/>
      <c r="CH62" s="1253"/>
      <c r="CI62" s="1253"/>
      <c r="CJ62" s="1253"/>
      <c r="CK62" s="1253"/>
      <c r="CL62" s="1253"/>
      <c r="CM62" s="1253"/>
      <c r="CN62" s="1253"/>
      <c r="CO62" s="1253"/>
      <c r="CP62" s="1253"/>
      <c r="CQ62" s="1253"/>
      <c r="CR62" s="1253"/>
      <c r="CS62" s="1253"/>
      <c r="CT62" s="1253"/>
      <c r="CU62" s="1253"/>
      <c r="CV62" s="1253"/>
      <c r="CW62" s="1253"/>
      <c r="CX62" s="1253"/>
      <c r="CY62" s="1253"/>
      <c r="CZ62" s="1253"/>
      <c r="DA62" s="1253"/>
      <c r="DB62" s="1253"/>
      <c r="DC62" s="1253"/>
      <c r="DD62" s="1253"/>
      <c r="DE62" s="1242"/>
    </row>
    <row r="63" spans="1:109" ht="17.25" x14ac:dyDescent="0.15">
      <c r="B63" s="1287" t="s">
        <v>604</v>
      </c>
    </row>
    <row r="64" spans="1:109" x14ac:dyDescent="0.15">
      <c r="B64" s="1248"/>
      <c r="G64" s="1255"/>
      <c r="I64" s="1288"/>
      <c r="J64" s="1288"/>
      <c r="K64" s="1288"/>
      <c r="L64" s="1288"/>
      <c r="M64" s="1288"/>
      <c r="N64" s="1289"/>
      <c r="AM64" s="1255"/>
      <c r="AN64" s="1255" t="s">
        <v>597</v>
      </c>
      <c r="AP64" s="1256"/>
      <c r="AQ64" s="1256"/>
      <c r="AR64" s="1256"/>
      <c r="AY64" s="1255"/>
      <c r="BA64" s="1256"/>
      <c r="BB64" s="1256"/>
      <c r="BC64" s="1256"/>
      <c r="BK64" s="1255"/>
      <c r="BM64" s="1256"/>
      <c r="BN64" s="1256"/>
      <c r="BO64" s="1256"/>
      <c r="BW64" s="1255"/>
      <c r="BY64" s="1256"/>
      <c r="BZ64" s="1256"/>
      <c r="CA64" s="1256"/>
      <c r="CI64" s="1255"/>
      <c r="CK64" s="1256"/>
      <c r="CL64" s="1256"/>
      <c r="CM64" s="1256"/>
      <c r="CU64" s="1255"/>
      <c r="CW64" s="1256"/>
      <c r="CX64" s="1256"/>
      <c r="CY64" s="1256"/>
    </row>
    <row r="65" spans="2:107" x14ac:dyDescent="0.15">
      <c r="B65" s="1248"/>
      <c r="AN65" s="1257" t="s">
        <v>605</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x14ac:dyDescent="0.15">
      <c r="B66" s="1248"/>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x14ac:dyDescent="0.15">
      <c r="B67" s="1248"/>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x14ac:dyDescent="0.15">
      <c r="B68" s="1248"/>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x14ac:dyDescent="0.15">
      <c r="B69" s="1248"/>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x14ac:dyDescent="0.15">
      <c r="B70" s="1248"/>
      <c r="H70" s="1290"/>
      <c r="I70" s="1290"/>
      <c r="J70" s="1291"/>
      <c r="K70" s="1291"/>
      <c r="L70" s="1292"/>
      <c r="M70" s="1291"/>
      <c r="N70" s="1292"/>
      <c r="AN70" s="1266"/>
      <c r="AO70" s="1266"/>
      <c r="AP70" s="1266"/>
      <c r="AZ70" s="1266"/>
      <c r="BA70" s="1266"/>
      <c r="BB70" s="1266"/>
      <c r="BL70" s="1266"/>
      <c r="BM70" s="1266"/>
      <c r="BN70" s="1266"/>
      <c r="BX70" s="1266"/>
      <c r="BY70" s="1266"/>
      <c r="BZ70" s="1266"/>
      <c r="CJ70" s="1266"/>
      <c r="CK70" s="1266"/>
      <c r="CL70" s="1266"/>
      <c r="CV70" s="1266"/>
      <c r="CW70" s="1266"/>
      <c r="CX70" s="1266"/>
    </row>
    <row r="71" spans="2:107" x14ac:dyDescent="0.15">
      <c r="B71" s="1248"/>
      <c r="G71" s="1293"/>
      <c r="I71" s="1294"/>
      <c r="J71" s="1291"/>
      <c r="K71" s="1291"/>
      <c r="L71" s="1292"/>
      <c r="M71" s="1291"/>
      <c r="N71" s="1292"/>
      <c r="AM71" s="1293"/>
      <c r="AN71" s="1242" t="s">
        <v>599</v>
      </c>
    </row>
    <row r="72" spans="2:107" x14ac:dyDescent="0.15">
      <c r="B72" s="1248"/>
      <c r="G72" s="1267"/>
      <c r="H72" s="1267"/>
      <c r="I72" s="1267"/>
      <c r="J72" s="1267"/>
      <c r="K72" s="1268"/>
      <c r="L72" s="1268"/>
      <c r="M72" s="1269"/>
      <c r="N72" s="1269"/>
      <c r="AN72" s="1270"/>
      <c r="AO72" s="1271"/>
      <c r="AP72" s="1271"/>
      <c r="AQ72" s="1271"/>
      <c r="AR72" s="1271"/>
      <c r="AS72" s="1271"/>
      <c r="AT72" s="1271"/>
      <c r="AU72" s="1271"/>
      <c r="AV72" s="1271"/>
      <c r="AW72" s="1271"/>
      <c r="AX72" s="1271"/>
      <c r="AY72" s="1271"/>
      <c r="AZ72" s="1271"/>
      <c r="BA72" s="1271"/>
      <c r="BB72" s="1271"/>
      <c r="BC72" s="1271"/>
      <c r="BD72" s="1271"/>
      <c r="BE72" s="1271"/>
      <c r="BF72" s="1271"/>
      <c r="BG72" s="1271"/>
      <c r="BH72" s="1271"/>
      <c r="BI72" s="1271"/>
      <c r="BJ72" s="1271"/>
      <c r="BK72" s="1271"/>
      <c r="BL72" s="1271"/>
      <c r="BM72" s="1271"/>
      <c r="BN72" s="1271"/>
      <c r="BO72" s="1272"/>
      <c r="BP72" s="1273" t="s">
        <v>560</v>
      </c>
      <c r="BQ72" s="1273"/>
      <c r="BR72" s="1273"/>
      <c r="BS72" s="1273"/>
      <c r="BT72" s="1273"/>
      <c r="BU72" s="1273"/>
      <c r="BV72" s="1273"/>
      <c r="BW72" s="1273"/>
      <c r="BX72" s="1273" t="s">
        <v>561</v>
      </c>
      <c r="BY72" s="1273"/>
      <c r="BZ72" s="1273"/>
      <c r="CA72" s="1273"/>
      <c r="CB72" s="1273"/>
      <c r="CC72" s="1273"/>
      <c r="CD72" s="1273"/>
      <c r="CE72" s="1273"/>
      <c r="CF72" s="1273" t="s">
        <v>562</v>
      </c>
      <c r="CG72" s="1273"/>
      <c r="CH72" s="1273"/>
      <c r="CI72" s="1273"/>
      <c r="CJ72" s="1273"/>
      <c r="CK72" s="1273"/>
      <c r="CL72" s="1273"/>
      <c r="CM72" s="1273"/>
      <c r="CN72" s="1273" t="s">
        <v>563</v>
      </c>
      <c r="CO72" s="1273"/>
      <c r="CP72" s="1273"/>
      <c r="CQ72" s="1273"/>
      <c r="CR72" s="1273"/>
      <c r="CS72" s="1273"/>
      <c r="CT72" s="1273"/>
      <c r="CU72" s="1273"/>
      <c r="CV72" s="1273" t="s">
        <v>564</v>
      </c>
      <c r="CW72" s="1273"/>
      <c r="CX72" s="1273"/>
      <c r="CY72" s="1273"/>
      <c r="CZ72" s="1273"/>
      <c r="DA72" s="1273"/>
      <c r="DB72" s="1273"/>
      <c r="DC72" s="1273"/>
    </row>
    <row r="73" spans="2:107" x14ac:dyDescent="0.15">
      <c r="B73" s="1248"/>
      <c r="G73" s="1274"/>
      <c r="H73" s="1274"/>
      <c r="I73" s="1274"/>
      <c r="J73" s="1274"/>
      <c r="K73" s="1295"/>
      <c r="L73" s="1295"/>
      <c r="M73" s="1295"/>
      <c r="N73" s="1295"/>
      <c r="AM73" s="1266"/>
      <c r="AN73" s="1277" t="s">
        <v>600</v>
      </c>
      <c r="AO73" s="1277"/>
      <c r="AP73" s="1277"/>
      <c r="AQ73" s="1277"/>
      <c r="AR73" s="1277"/>
      <c r="AS73" s="1277"/>
      <c r="AT73" s="1277"/>
      <c r="AU73" s="1277"/>
      <c r="AV73" s="1277"/>
      <c r="AW73" s="1277"/>
      <c r="AX73" s="1277"/>
      <c r="AY73" s="1277"/>
      <c r="AZ73" s="1277"/>
      <c r="BA73" s="1277"/>
      <c r="BB73" s="1277" t="s">
        <v>601</v>
      </c>
      <c r="BC73" s="1277"/>
      <c r="BD73" s="1277"/>
      <c r="BE73" s="1277"/>
      <c r="BF73" s="1277"/>
      <c r="BG73" s="1277"/>
      <c r="BH73" s="1277"/>
      <c r="BI73" s="1277"/>
      <c r="BJ73" s="1277"/>
      <c r="BK73" s="1277"/>
      <c r="BL73" s="1277"/>
      <c r="BM73" s="1277"/>
      <c r="BN73" s="1277"/>
      <c r="BO73" s="1277"/>
      <c r="BP73" s="1278"/>
      <c r="BQ73" s="1278"/>
      <c r="BR73" s="1278"/>
      <c r="BS73" s="1278"/>
      <c r="BT73" s="1278"/>
      <c r="BU73" s="1278"/>
      <c r="BV73" s="1278"/>
      <c r="BW73" s="1278"/>
      <c r="BX73" s="1278"/>
      <c r="BY73" s="1278"/>
      <c r="BZ73" s="1278"/>
      <c r="CA73" s="1278"/>
      <c r="CB73" s="1278"/>
      <c r="CC73" s="1278"/>
      <c r="CD73" s="1278"/>
      <c r="CE73" s="1278"/>
      <c r="CF73" s="1278"/>
      <c r="CG73" s="1278"/>
      <c r="CH73" s="1278"/>
      <c r="CI73" s="1278"/>
      <c r="CJ73" s="1278"/>
      <c r="CK73" s="1278"/>
      <c r="CL73" s="1278"/>
      <c r="CM73" s="1278"/>
      <c r="CN73" s="1278"/>
      <c r="CO73" s="1278"/>
      <c r="CP73" s="1278"/>
      <c r="CQ73" s="1278"/>
      <c r="CR73" s="1278"/>
      <c r="CS73" s="1278"/>
      <c r="CT73" s="1278"/>
      <c r="CU73" s="1278"/>
      <c r="CV73" s="1278"/>
      <c r="CW73" s="1278"/>
      <c r="CX73" s="1278"/>
      <c r="CY73" s="1278"/>
      <c r="CZ73" s="1278"/>
      <c r="DA73" s="1278"/>
      <c r="DB73" s="1278"/>
      <c r="DC73" s="1278"/>
    </row>
    <row r="74" spans="2:107" x14ac:dyDescent="0.15">
      <c r="B74" s="1248"/>
      <c r="G74" s="1274"/>
      <c r="H74" s="1274"/>
      <c r="I74" s="1274"/>
      <c r="J74" s="1274"/>
      <c r="K74" s="1295"/>
      <c r="L74" s="1295"/>
      <c r="M74" s="1295"/>
      <c r="N74" s="1295"/>
      <c r="AM74" s="1266"/>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1248"/>
      <c r="G75" s="1274"/>
      <c r="H75" s="1274"/>
      <c r="I75" s="1267"/>
      <c r="J75" s="1267"/>
      <c r="K75" s="1276"/>
      <c r="L75" s="1276"/>
      <c r="M75" s="1276"/>
      <c r="N75" s="1276"/>
      <c r="AM75" s="1266"/>
      <c r="AN75" s="1277"/>
      <c r="AO75" s="1277"/>
      <c r="AP75" s="1277"/>
      <c r="AQ75" s="1277"/>
      <c r="AR75" s="1277"/>
      <c r="AS75" s="1277"/>
      <c r="AT75" s="1277"/>
      <c r="AU75" s="1277"/>
      <c r="AV75" s="1277"/>
      <c r="AW75" s="1277"/>
      <c r="AX75" s="1277"/>
      <c r="AY75" s="1277"/>
      <c r="AZ75" s="1277"/>
      <c r="BA75" s="1277"/>
      <c r="BB75" s="1277" t="s">
        <v>606</v>
      </c>
      <c r="BC75" s="1277"/>
      <c r="BD75" s="1277"/>
      <c r="BE75" s="1277"/>
      <c r="BF75" s="1277"/>
      <c r="BG75" s="1277"/>
      <c r="BH75" s="1277"/>
      <c r="BI75" s="1277"/>
      <c r="BJ75" s="1277"/>
      <c r="BK75" s="1277"/>
      <c r="BL75" s="1277"/>
      <c r="BM75" s="1277"/>
      <c r="BN75" s="1277"/>
      <c r="BO75" s="1277"/>
      <c r="BP75" s="1278">
        <v>4.2</v>
      </c>
      <c r="BQ75" s="1278"/>
      <c r="BR75" s="1278"/>
      <c r="BS75" s="1278"/>
      <c r="BT75" s="1278"/>
      <c r="BU75" s="1278"/>
      <c r="BV75" s="1278"/>
      <c r="BW75" s="1278"/>
      <c r="BX75" s="1278">
        <v>3.5</v>
      </c>
      <c r="BY75" s="1278"/>
      <c r="BZ75" s="1278"/>
      <c r="CA75" s="1278"/>
      <c r="CB75" s="1278"/>
      <c r="CC75" s="1278"/>
      <c r="CD75" s="1278"/>
      <c r="CE75" s="1278"/>
      <c r="CF75" s="1278">
        <v>3.4</v>
      </c>
      <c r="CG75" s="1278"/>
      <c r="CH75" s="1278"/>
      <c r="CI75" s="1278"/>
      <c r="CJ75" s="1278"/>
      <c r="CK75" s="1278"/>
      <c r="CL75" s="1278"/>
      <c r="CM75" s="1278"/>
      <c r="CN75" s="1278">
        <v>3.9</v>
      </c>
      <c r="CO75" s="1278"/>
      <c r="CP75" s="1278"/>
      <c r="CQ75" s="1278"/>
      <c r="CR75" s="1278"/>
      <c r="CS75" s="1278"/>
      <c r="CT75" s="1278"/>
      <c r="CU75" s="1278"/>
      <c r="CV75" s="1278">
        <v>4.4000000000000004</v>
      </c>
      <c r="CW75" s="1278"/>
      <c r="CX75" s="1278"/>
      <c r="CY75" s="1278"/>
      <c r="CZ75" s="1278"/>
      <c r="DA75" s="1278"/>
      <c r="DB75" s="1278"/>
      <c r="DC75" s="1278"/>
    </row>
    <row r="76" spans="2:107" x14ac:dyDescent="0.15">
      <c r="B76" s="1248"/>
      <c r="G76" s="1274"/>
      <c r="H76" s="1274"/>
      <c r="I76" s="1267"/>
      <c r="J76" s="1267"/>
      <c r="K76" s="1276"/>
      <c r="L76" s="1276"/>
      <c r="M76" s="1276"/>
      <c r="N76" s="1276"/>
      <c r="AM76" s="1266"/>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1248"/>
      <c r="G77" s="1267"/>
      <c r="H77" s="1267"/>
      <c r="I77" s="1267"/>
      <c r="J77" s="1267"/>
      <c r="K77" s="1295"/>
      <c r="L77" s="1295"/>
      <c r="M77" s="1295"/>
      <c r="N77" s="1295"/>
      <c r="AN77" s="1273" t="s">
        <v>603</v>
      </c>
      <c r="AO77" s="1273"/>
      <c r="AP77" s="1273"/>
      <c r="AQ77" s="1273"/>
      <c r="AR77" s="1273"/>
      <c r="AS77" s="1273"/>
      <c r="AT77" s="1273"/>
      <c r="AU77" s="1273"/>
      <c r="AV77" s="1273"/>
      <c r="AW77" s="1273"/>
      <c r="AX77" s="1273"/>
      <c r="AY77" s="1273"/>
      <c r="AZ77" s="1273"/>
      <c r="BA77" s="1273"/>
      <c r="BB77" s="1277" t="s">
        <v>601</v>
      </c>
      <c r="BC77" s="1277"/>
      <c r="BD77" s="1277"/>
      <c r="BE77" s="1277"/>
      <c r="BF77" s="1277"/>
      <c r="BG77" s="1277"/>
      <c r="BH77" s="1277"/>
      <c r="BI77" s="1277"/>
      <c r="BJ77" s="1277"/>
      <c r="BK77" s="1277"/>
      <c r="BL77" s="1277"/>
      <c r="BM77" s="1277"/>
      <c r="BN77" s="1277"/>
      <c r="BO77" s="1277"/>
      <c r="BP77" s="1278">
        <v>20.2</v>
      </c>
      <c r="BQ77" s="1278"/>
      <c r="BR77" s="1278"/>
      <c r="BS77" s="1278"/>
      <c r="BT77" s="1278"/>
      <c r="BU77" s="1278"/>
      <c r="BV77" s="1278"/>
      <c r="BW77" s="1278"/>
      <c r="BX77" s="1278">
        <v>18.2</v>
      </c>
      <c r="BY77" s="1278"/>
      <c r="BZ77" s="1278"/>
      <c r="CA77" s="1278"/>
      <c r="CB77" s="1278"/>
      <c r="CC77" s="1278"/>
      <c r="CD77" s="1278"/>
      <c r="CE77" s="1278"/>
      <c r="CF77" s="1278">
        <v>20.3</v>
      </c>
      <c r="CG77" s="1278"/>
      <c r="CH77" s="1278"/>
      <c r="CI77" s="1278"/>
      <c r="CJ77" s="1278"/>
      <c r="CK77" s="1278"/>
      <c r="CL77" s="1278"/>
      <c r="CM77" s="1278"/>
      <c r="CN77" s="1278">
        <v>15.5</v>
      </c>
      <c r="CO77" s="1278"/>
      <c r="CP77" s="1278"/>
      <c r="CQ77" s="1278"/>
      <c r="CR77" s="1278"/>
      <c r="CS77" s="1278"/>
      <c r="CT77" s="1278"/>
      <c r="CU77" s="1278"/>
      <c r="CV77" s="1278">
        <v>4.5999999999999996</v>
      </c>
      <c r="CW77" s="1278"/>
      <c r="CX77" s="1278"/>
      <c r="CY77" s="1278"/>
      <c r="CZ77" s="1278"/>
      <c r="DA77" s="1278"/>
      <c r="DB77" s="1278"/>
      <c r="DC77" s="1278"/>
    </row>
    <row r="78" spans="2:107" x14ac:dyDescent="0.15">
      <c r="B78" s="1248"/>
      <c r="G78" s="1267"/>
      <c r="H78" s="1267"/>
      <c r="I78" s="1267"/>
      <c r="J78" s="1267"/>
      <c r="K78" s="1295"/>
      <c r="L78" s="1295"/>
      <c r="M78" s="1295"/>
      <c r="N78" s="1295"/>
      <c r="AN78" s="1273"/>
      <c r="AO78" s="1273"/>
      <c r="AP78" s="1273"/>
      <c r="AQ78" s="1273"/>
      <c r="AR78" s="1273"/>
      <c r="AS78" s="1273"/>
      <c r="AT78" s="1273"/>
      <c r="AU78" s="1273"/>
      <c r="AV78" s="1273"/>
      <c r="AW78" s="1273"/>
      <c r="AX78" s="1273"/>
      <c r="AY78" s="1273"/>
      <c r="AZ78" s="1273"/>
      <c r="BA78" s="1273"/>
      <c r="BB78" s="1277"/>
      <c r="BC78" s="1277"/>
      <c r="BD78" s="1277"/>
      <c r="BE78" s="1277"/>
      <c r="BF78" s="1277"/>
      <c r="BG78" s="1277"/>
      <c r="BH78" s="1277"/>
      <c r="BI78" s="1277"/>
      <c r="BJ78" s="1277"/>
      <c r="BK78" s="1277"/>
      <c r="BL78" s="1277"/>
      <c r="BM78" s="1277"/>
      <c r="BN78" s="1277"/>
      <c r="BO78" s="1277"/>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1248"/>
      <c r="G79" s="1267"/>
      <c r="H79" s="1267"/>
      <c r="I79" s="1280"/>
      <c r="J79" s="1280"/>
      <c r="K79" s="1296"/>
      <c r="L79" s="1296"/>
      <c r="M79" s="1296"/>
      <c r="N79" s="1296"/>
      <c r="AN79" s="1273"/>
      <c r="AO79" s="1273"/>
      <c r="AP79" s="1273"/>
      <c r="AQ79" s="1273"/>
      <c r="AR79" s="1273"/>
      <c r="AS79" s="1273"/>
      <c r="AT79" s="1273"/>
      <c r="AU79" s="1273"/>
      <c r="AV79" s="1273"/>
      <c r="AW79" s="1273"/>
      <c r="AX79" s="1273"/>
      <c r="AY79" s="1273"/>
      <c r="AZ79" s="1273"/>
      <c r="BA79" s="1273"/>
      <c r="BB79" s="1277" t="s">
        <v>606</v>
      </c>
      <c r="BC79" s="1277"/>
      <c r="BD79" s="1277"/>
      <c r="BE79" s="1277"/>
      <c r="BF79" s="1277"/>
      <c r="BG79" s="1277"/>
      <c r="BH79" s="1277"/>
      <c r="BI79" s="1277"/>
      <c r="BJ79" s="1277"/>
      <c r="BK79" s="1277"/>
      <c r="BL79" s="1277"/>
      <c r="BM79" s="1277"/>
      <c r="BN79" s="1277"/>
      <c r="BO79" s="1277"/>
      <c r="BP79" s="1278">
        <v>6.8</v>
      </c>
      <c r="BQ79" s="1278"/>
      <c r="BR79" s="1278"/>
      <c r="BS79" s="1278"/>
      <c r="BT79" s="1278"/>
      <c r="BU79" s="1278"/>
      <c r="BV79" s="1278"/>
      <c r="BW79" s="1278"/>
      <c r="BX79" s="1278">
        <v>6.8</v>
      </c>
      <c r="BY79" s="1278"/>
      <c r="BZ79" s="1278"/>
      <c r="CA79" s="1278"/>
      <c r="CB79" s="1278"/>
      <c r="CC79" s="1278"/>
      <c r="CD79" s="1278"/>
      <c r="CE79" s="1278"/>
      <c r="CF79" s="1278">
        <v>6.6</v>
      </c>
      <c r="CG79" s="1278"/>
      <c r="CH79" s="1278"/>
      <c r="CI79" s="1278"/>
      <c r="CJ79" s="1278"/>
      <c r="CK79" s="1278"/>
      <c r="CL79" s="1278"/>
      <c r="CM79" s="1278"/>
      <c r="CN79" s="1278">
        <v>6.4</v>
      </c>
      <c r="CO79" s="1278"/>
      <c r="CP79" s="1278"/>
      <c r="CQ79" s="1278"/>
      <c r="CR79" s="1278"/>
      <c r="CS79" s="1278"/>
      <c r="CT79" s="1278"/>
      <c r="CU79" s="1278"/>
      <c r="CV79" s="1278">
        <v>6.3</v>
      </c>
      <c r="CW79" s="1278"/>
      <c r="CX79" s="1278"/>
      <c r="CY79" s="1278"/>
      <c r="CZ79" s="1278"/>
      <c r="DA79" s="1278"/>
      <c r="DB79" s="1278"/>
      <c r="DC79" s="1278"/>
    </row>
    <row r="80" spans="2:107" x14ac:dyDescent="0.15">
      <c r="B80" s="1248"/>
      <c r="G80" s="1267"/>
      <c r="H80" s="1267"/>
      <c r="I80" s="1280"/>
      <c r="J80" s="1280"/>
      <c r="K80" s="1296"/>
      <c r="L80" s="1296"/>
      <c r="M80" s="1296"/>
      <c r="N80" s="1296"/>
      <c r="AN80" s="1273"/>
      <c r="AO80" s="1273"/>
      <c r="AP80" s="1273"/>
      <c r="AQ80" s="1273"/>
      <c r="AR80" s="1273"/>
      <c r="AS80" s="1273"/>
      <c r="AT80" s="1273"/>
      <c r="AU80" s="1273"/>
      <c r="AV80" s="1273"/>
      <c r="AW80" s="1273"/>
      <c r="AX80" s="1273"/>
      <c r="AY80" s="1273"/>
      <c r="AZ80" s="1273"/>
      <c r="BA80" s="1273"/>
      <c r="BB80" s="1277"/>
      <c r="BC80" s="1277"/>
      <c r="BD80" s="1277"/>
      <c r="BE80" s="1277"/>
      <c r="BF80" s="1277"/>
      <c r="BG80" s="1277"/>
      <c r="BH80" s="1277"/>
      <c r="BI80" s="1277"/>
      <c r="BJ80" s="1277"/>
      <c r="BK80" s="1277"/>
      <c r="BL80" s="1277"/>
      <c r="BM80" s="1277"/>
      <c r="BN80" s="1277"/>
      <c r="BO80" s="1277"/>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1248"/>
    </row>
    <row r="82" spans="2:109" ht="17.25" x14ac:dyDescent="0.15">
      <c r="B82" s="1248"/>
      <c r="K82" s="1297"/>
      <c r="L82" s="1297"/>
      <c r="M82" s="1297"/>
      <c r="N82" s="1297"/>
      <c r="AQ82" s="1297"/>
      <c r="AR82" s="1297"/>
      <c r="AS82" s="1297"/>
      <c r="AT82" s="1297"/>
      <c r="BC82" s="1297"/>
      <c r="BD82" s="1297"/>
      <c r="BE82" s="1297"/>
      <c r="BF82" s="1297"/>
      <c r="BO82" s="1297"/>
      <c r="BP82" s="1297"/>
      <c r="BQ82" s="1297"/>
      <c r="BR82" s="1297"/>
      <c r="CA82" s="1297"/>
      <c r="CB82" s="1297"/>
      <c r="CC82" s="1297"/>
      <c r="CD82" s="1297"/>
      <c r="CM82" s="1297"/>
      <c r="CN82" s="1297"/>
      <c r="CO82" s="1297"/>
      <c r="CP82" s="1297"/>
      <c r="CY82" s="1297"/>
      <c r="CZ82" s="1297"/>
      <c r="DA82" s="1297"/>
      <c r="DB82" s="1297"/>
      <c r="DC82" s="1297"/>
    </row>
    <row r="83" spans="2:109" x14ac:dyDescent="0.15">
      <c r="B83" s="1250"/>
      <c r="C83" s="1251"/>
      <c r="D83" s="1251"/>
      <c r="E83" s="1251"/>
      <c r="F83" s="1251"/>
      <c r="G83" s="1251"/>
      <c r="H83" s="1251"/>
      <c r="I83" s="1251"/>
      <c r="J83" s="1251"/>
      <c r="K83" s="1251"/>
      <c r="L83" s="1251"/>
      <c r="M83" s="1251"/>
      <c r="N83" s="1251"/>
      <c r="O83" s="1251"/>
      <c r="P83" s="1251"/>
      <c r="Q83" s="1251"/>
      <c r="R83" s="1251"/>
      <c r="S83" s="1251"/>
      <c r="T83" s="1251"/>
      <c r="U83" s="1251"/>
      <c r="V83" s="1251"/>
      <c r="W83" s="1251"/>
      <c r="X83" s="1251"/>
      <c r="Y83" s="1251"/>
      <c r="Z83" s="1251"/>
      <c r="AA83" s="1251"/>
      <c r="AB83" s="1251"/>
      <c r="AC83" s="1251"/>
      <c r="AD83" s="1251"/>
      <c r="AE83" s="1251"/>
      <c r="AF83" s="1251"/>
      <c r="AG83" s="1251"/>
      <c r="AH83" s="1251"/>
      <c r="AI83" s="1251"/>
      <c r="AJ83" s="1251"/>
      <c r="AK83" s="1251"/>
      <c r="AL83" s="1251"/>
      <c r="AM83" s="1251"/>
      <c r="AN83" s="1251"/>
      <c r="AO83" s="1251"/>
      <c r="AP83" s="1251"/>
      <c r="AQ83" s="1251"/>
      <c r="AR83" s="1251"/>
      <c r="AS83" s="1251"/>
      <c r="AT83" s="1251"/>
      <c r="AU83" s="1251"/>
      <c r="AV83" s="1251"/>
      <c r="AW83" s="1251"/>
      <c r="AX83" s="1251"/>
      <c r="AY83" s="1251"/>
      <c r="AZ83" s="1251"/>
      <c r="BA83" s="1251"/>
      <c r="BB83" s="1251"/>
      <c r="BC83" s="1251"/>
      <c r="BD83" s="1251"/>
      <c r="BE83" s="1251"/>
      <c r="BF83" s="1251"/>
      <c r="BG83" s="1251"/>
      <c r="BH83" s="1251"/>
      <c r="BI83" s="1251"/>
      <c r="BJ83" s="1251"/>
      <c r="BK83" s="1251"/>
      <c r="BL83" s="1251"/>
      <c r="BM83" s="1251"/>
      <c r="BN83" s="1251"/>
      <c r="BO83" s="1251"/>
      <c r="BP83" s="1251"/>
      <c r="BQ83" s="1251"/>
      <c r="BR83" s="1251"/>
      <c r="BS83" s="1251"/>
      <c r="BT83" s="1251"/>
      <c r="BU83" s="1251"/>
      <c r="BV83" s="1251"/>
      <c r="BW83" s="1251"/>
      <c r="BX83" s="1251"/>
      <c r="BY83" s="1251"/>
      <c r="BZ83" s="1251"/>
      <c r="CA83" s="1251"/>
      <c r="CB83" s="1251"/>
      <c r="CC83" s="1251"/>
      <c r="CD83" s="1251"/>
      <c r="CE83" s="1251"/>
      <c r="CF83" s="1251"/>
      <c r="CG83" s="1251"/>
      <c r="CH83" s="1251"/>
      <c r="CI83" s="1251"/>
      <c r="CJ83" s="1251"/>
      <c r="CK83" s="1251"/>
      <c r="CL83" s="1251"/>
      <c r="CM83" s="1251"/>
      <c r="CN83" s="1251"/>
      <c r="CO83" s="1251"/>
      <c r="CP83" s="1251"/>
      <c r="CQ83" s="1251"/>
      <c r="CR83" s="1251"/>
      <c r="CS83" s="1251"/>
      <c r="CT83" s="1251"/>
      <c r="CU83" s="1251"/>
      <c r="CV83" s="1251"/>
      <c r="CW83" s="1251"/>
      <c r="CX83" s="1251"/>
      <c r="CY83" s="1251"/>
      <c r="CZ83" s="1251"/>
      <c r="DA83" s="1251"/>
      <c r="DB83" s="1251"/>
      <c r="DC83" s="1251"/>
      <c r="DD83" s="1252"/>
    </row>
    <row r="84" spans="2:109" x14ac:dyDescent="0.15">
      <c r="DD84" s="1242"/>
      <c r="DE84" s="1242"/>
    </row>
    <row r="85" spans="2:109" x14ac:dyDescent="0.15">
      <c r="DD85" s="1242"/>
      <c r="DE85" s="1242"/>
    </row>
  </sheetData>
  <sheetProtection algorithmName="SHA-512" hashValue="+hk1KM2w/+5z1lIl3dz3Ww9INtZ6jCC/b5SG3T0Il8UrbwXECj7cUGvnmjr1bT2etTz6AOTVCEVE1xuQhrG9MA==" saltValue="nsW18Gv7wo+CYSU4ouFYI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A21D58-EBDD-43C4-9819-4A1DFE4E39C9}">
  <sheetPr>
    <pageSetUpPr fitToPage="1"/>
  </sheetPr>
  <dimension ref="A1:DR125"/>
  <sheetViews>
    <sheetView showGridLines="0" topLeftCell="A76" zoomScaleNormal="100" zoomScaleSheetLayoutView="70" workbookViewId="0">
      <selection activeCell="AE111" sqref="AE111"/>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507</v>
      </c>
    </row>
  </sheetData>
  <sheetProtection algorithmName="SHA-512" hashValue="ljmoBy5tOk9DuzAIVJiu8E1kk74JwGCqUBx43QHFLsbBMesZ3AKjqjy6nzOHltSjkkZ0O/vADiMqhkiM8xS3VA==" saltValue="1TFGJ4lmSbLq+SSL/ozuk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EEC86-DE79-4102-945F-AD064D04A846}">
  <sheetPr>
    <pageSetUpPr fitToPage="1"/>
  </sheetPr>
  <dimension ref="A1:DR125"/>
  <sheetViews>
    <sheetView showGridLines="0" tabSelected="1" topLeftCell="A85" zoomScaleNormal="100" zoomScaleSheetLayoutView="55" workbookViewId="0">
      <selection activeCell="AE110" sqref="AE110"/>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507</v>
      </c>
    </row>
  </sheetData>
  <sheetProtection algorithmName="SHA-512" hashValue="D3wWrE10wPOWw2eDKdoyLMuTChO9AtKIDaQ+wd4F9TXBVpx89zVnic2hqzsDYYsS2RFSrTIWZcyl/2GA6SjFag==" saltValue="dQKshzr0ezO32WXSDssQp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55</v>
      </c>
      <c r="E2" s="146"/>
      <c r="F2" s="147" t="s">
        <v>557</v>
      </c>
      <c r="G2" s="148"/>
      <c r="H2" s="149"/>
    </row>
    <row r="3" spans="1:8" x14ac:dyDescent="0.15">
      <c r="A3" s="145" t="s">
        <v>550</v>
      </c>
      <c r="B3" s="150"/>
      <c r="C3" s="151"/>
      <c r="D3" s="152">
        <v>86098</v>
      </c>
      <c r="E3" s="153"/>
      <c r="F3" s="154">
        <v>52191</v>
      </c>
      <c r="G3" s="155"/>
      <c r="H3" s="156"/>
    </row>
    <row r="4" spans="1:8" x14ac:dyDescent="0.15">
      <c r="A4" s="157"/>
      <c r="B4" s="158"/>
      <c r="C4" s="159"/>
      <c r="D4" s="160">
        <v>26556</v>
      </c>
      <c r="E4" s="161"/>
      <c r="F4" s="162">
        <v>24843</v>
      </c>
      <c r="G4" s="163"/>
      <c r="H4" s="164"/>
    </row>
    <row r="5" spans="1:8" x14ac:dyDescent="0.15">
      <c r="A5" s="145" t="s">
        <v>552</v>
      </c>
      <c r="B5" s="150"/>
      <c r="C5" s="151"/>
      <c r="D5" s="152">
        <v>73625</v>
      </c>
      <c r="E5" s="153"/>
      <c r="F5" s="154">
        <v>47387</v>
      </c>
      <c r="G5" s="155"/>
      <c r="H5" s="156"/>
    </row>
    <row r="6" spans="1:8" x14ac:dyDescent="0.15">
      <c r="A6" s="157"/>
      <c r="B6" s="158"/>
      <c r="C6" s="159"/>
      <c r="D6" s="160">
        <v>39627</v>
      </c>
      <c r="E6" s="161"/>
      <c r="F6" s="162">
        <v>24928</v>
      </c>
      <c r="G6" s="163"/>
      <c r="H6" s="164"/>
    </row>
    <row r="7" spans="1:8" x14ac:dyDescent="0.15">
      <c r="A7" s="145" t="s">
        <v>553</v>
      </c>
      <c r="B7" s="150"/>
      <c r="C7" s="151"/>
      <c r="D7" s="152">
        <v>107467</v>
      </c>
      <c r="E7" s="153"/>
      <c r="F7" s="154">
        <v>51264</v>
      </c>
      <c r="G7" s="155"/>
      <c r="H7" s="156"/>
    </row>
    <row r="8" spans="1:8" x14ac:dyDescent="0.15">
      <c r="A8" s="157"/>
      <c r="B8" s="158"/>
      <c r="C8" s="159"/>
      <c r="D8" s="160">
        <v>43752</v>
      </c>
      <c r="E8" s="161"/>
      <c r="F8" s="162">
        <v>26040</v>
      </c>
      <c r="G8" s="163"/>
      <c r="H8" s="164"/>
    </row>
    <row r="9" spans="1:8" x14ac:dyDescent="0.15">
      <c r="A9" s="145" t="s">
        <v>554</v>
      </c>
      <c r="B9" s="150"/>
      <c r="C9" s="151"/>
      <c r="D9" s="152">
        <v>85606</v>
      </c>
      <c r="E9" s="153"/>
      <c r="F9" s="154">
        <v>52068</v>
      </c>
      <c r="G9" s="155"/>
      <c r="H9" s="156"/>
    </row>
    <row r="10" spans="1:8" x14ac:dyDescent="0.15">
      <c r="A10" s="157"/>
      <c r="B10" s="158"/>
      <c r="C10" s="159"/>
      <c r="D10" s="160">
        <v>26393</v>
      </c>
      <c r="E10" s="161"/>
      <c r="F10" s="162">
        <v>26936</v>
      </c>
      <c r="G10" s="163"/>
      <c r="H10" s="164"/>
    </row>
    <row r="11" spans="1:8" x14ac:dyDescent="0.15">
      <c r="A11" s="145" t="s">
        <v>555</v>
      </c>
      <c r="B11" s="150"/>
      <c r="C11" s="151"/>
      <c r="D11" s="152">
        <v>87812</v>
      </c>
      <c r="E11" s="153"/>
      <c r="F11" s="154">
        <v>47161</v>
      </c>
      <c r="G11" s="155"/>
      <c r="H11" s="156"/>
    </row>
    <row r="12" spans="1:8" x14ac:dyDescent="0.15">
      <c r="A12" s="157"/>
      <c r="B12" s="158"/>
      <c r="C12" s="165"/>
      <c r="D12" s="160">
        <v>25590</v>
      </c>
      <c r="E12" s="161"/>
      <c r="F12" s="162">
        <v>24595</v>
      </c>
      <c r="G12" s="163"/>
      <c r="H12" s="164"/>
    </row>
    <row r="13" spans="1:8" x14ac:dyDescent="0.15">
      <c r="A13" s="145"/>
      <c r="B13" s="150"/>
      <c r="C13" s="166"/>
      <c r="D13" s="167">
        <v>88122</v>
      </c>
      <c r="E13" s="168"/>
      <c r="F13" s="169">
        <v>50014</v>
      </c>
      <c r="G13" s="170"/>
      <c r="H13" s="156"/>
    </row>
    <row r="14" spans="1:8" x14ac:dyDescent="0.15">
      <c r="A14" s="157"/>
      <c r="B14" s="158"/>
      <c r="C14" s="159"/>
      <c r="D14" s="160">
        <v>32384</v>
      </c>
      <c r="E14" s="161"/>
      <c r="F14" s="162">
        <v>25468</v>
      </c>
      <c r="G14" s="163"/>
      <c r="H14" s="164"/>
    </row>
    <row r="17" spans="1:11" x14ac:dyDescent="0.15">
      <c r="A17" s="141" t="s">
        <v>56</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57</v>
      </c>
      <c r="B19" s="171">
        <f>ROUND(VALUE(SUBSTITUTE(実質収支比率等に係る経年分析!F$48,"▲","-")),2)</f>
        <v>5.57</v>
      </c>
      <c r="C19" s="171">
        <f>ROUND(VALUE(SUBSTITUTE(実質収支比率等に係る経年分析!G$48,"▲","-")),2)</f>
        <v>7.02</v>
      </c>
      <c r="D19" s="171">
        <f>ROUND(VALUE(SUBSTITUTE(実質収支比率等に係る経年分析!H$48,"▲","-")),2)</f>
        <v>8.89</v>
      </c>
      <c r="E19" s="171">
        <f>ROUND(VALUE(SUBSTITUTE(実質収支比率等に係る経年分析!I$48,"▲","-")),2)</f>
        <v>9.56</v>
      </c>
      <c r="F19" s="171">
        <f>ROUND(VALUE(SUBSTITUTE(実質収支比率等に係る経年分析!J$48,"▲","-")),2)</f>
        <v>12.24</v>
      </c>
    </row>
    <row r="20" spans="1:11" x14ac:dyDescent="0.15">
      <c r="A20" s="171" t="s">
        <v>58</v>
      </c>
      <c r="B20" s="171">
        <f>ROUND(VALUE(SUBSTITUTE(実質収支比率等に係る経年分析!F$47,"▲","-")),2)</f>
        <v>35.520000000000003</v>
      </c>
      <c r="C20" s="171">
        <f>ROUND(VALUE(SUBSTITUTE(実質収支比率等に係る経年分析!G$47,"▲","-")),2)</f>
        <v>43.68</v>
      </c>
      <c r="D20" s="171">
        <f>ROUND(VALUE(SUBSTITUTE(実質収支比率等に係る経年分析!H$47,"▲","-")),2)</f>
        <v>51.75</v>
      </c>
      <c r="E20" s="171">
        <f>ROUND(VALUE(SUBSTITUTE(実質収支比率等に係る経年分析!I$47,"▲","-")),2)</f>
        <v>52.94</v>
      </c>
      <c r="F20" s="171">
        <f>ROUND(VALUE(SUBSTITUTE(実質収支比率等に係る経年分析!J$47,"▲","-")),2)</f>
        <v>50.6</v>
      </c>
    </row>
    <row r="21" spans="1:11" x14ac:dyDescent="0.15">
      <c r="A21" s="171" t="s">
        <v>59</v>
      </c>
      <c r="B21" s="171">
        <f>IF(ISNUMBER(VALUE(SUBSTITUTE(実質収支比率等に係る経年分析!F$49,"▲","-"))),ROUND(VALUE(SUBSTITUTE(実質収支比率等に係る経年分析!F$49,"▲","-")),2),NA())</f>
        <v>4.95</v>
      </c>
      <c r="C21" s="171">
        <f>IF(ISNUMBER(VALUE(SUBSTITUTE(実質収支比率等に係る経年分析!G$49,"▲","-"))),ROUND(VALUE(SUBSTITUTE(実質収支比率等に係る経年分析!G$49,"▲","-")),2),NA())</f>
        <v>10.55</v>
      </c>
      <c r="D21" s="171">
        <f>IF(ISNUMBER(VALUE(SUBSTITUTE(実質収支比率等に係る経年分析!H$49,"▲","-"))),ROUND(VALUE(SUBSTITUTE(実質収支比率等に係る経年分析!H$49,"▲","-")),2),NA())</f>
        <v>10.08</v>
      </c>
      <c r="E21" s="171">
        <f>IF(ISNUMBER(VALUE(SUBSTITUTE(実質収支比率等に係る経年分析!I$49,"▲","-"))),ROUND(VALUE(SUBSTITUTE(実質収支比率等に係る経年分析!I$49,"▲","-")),2),NA())</f>
        <v>4.62</v>
      </c>
      <c r="F21" s="171">
        <f>IF(ISNUMBER(VALUE(SUBSTITUTE(実質収支比率等に係る経年分析!J$49,"▲","-"))),ROUND(VALUE(SUBSTITUTE(実質収支比率等に係る経年分析!J$49,"▲","-")),2),NA())</f>
        <v>4.51</v>
      </c>
    </row>
    <row r="24" spans="1:11" x14ac:dyDescent="0.15">
      <c r="A24" s="141" t="s">
        <v>60</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61</v>
      </c>
      <c r="C26" s="172" t="s">
        <v>62</v>
      </c>
      <c r="D26" s="172" t="s">
        <v>61</v>
      </c>
      <c r="E26" s="172" t="s">
        <v>62</v>
      </c>
      <c r="F26" s="172" t="s">
        <v>61</v>
      </c>
      <c r="G26" s="172" t="s">
        <v>62</v>
      </c>
      <c r="H26" s="172" t="s">
        <v>61</v>
      </c>
      <c r="I26" s="172" t="s">
        <v>62</v>
      </c>
      <c r="J26" s="172" t="s">
        <v>61</v>
      </c>
      <c r="K26" s="172" t="s">
        <v>62</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e">
        <f>IF(連結実質赤字比率に係る赤字・黒字の構成分析!C$39="",NA(),連結実質赤字比率に係る赤字・黒字の構成分析!C$39)</f>
        <v>#N/A</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#VALUE!</v>
      </c>
      <c r="I31" s="172" t="e">
        <f>IF(ROUND(VALUE(SUBSTITUTE(連結実質赤字比率に係る赤字・黒字の構成分析!I$39,"▲", "-")), 2) &gt;= 0, ABS(ROUND(VALUE(SUBSTITUTE(連結実質赤字比率に係る赤字・黒字の構成分析!I$39,"▲", "-")), 2)), NA())</f>
        <v>#VALUE!</v>
      </c>
      <c r="J31" s="172" t="e">
        <f>IF(ROUND(VALUE(SUBSTITUTE(連結実質赤字比率に係る赤字・黒字の構成分析!J$39,"▲", "-")), 2) &lt; 0, ABS(ROUND(VALUE(SUBSTITUTE(連結実質赤字比率に係る赤字・黒字の構成分析!J$39,"▲", "-")), 2)), NA())</f>
        <v>#VALUE!</v>
      </c>
      <c r="K31" s="172" t="e">
        <f>IF(ROUND(VALUE(SUBSTITUTE(連結実質赤字比率に係る赤字・黒字の構成分析!J$39,"▲", "-")), 2) &gt;= 0, ABS(ROUND(VALUE(SUBSTITUTE(連結実質赤字比率に係る赤字・黒字の構成分析!J$39,"▲", "-")), 2)), NA())</f>
        <v>#VALUE!</v>
      </c>
    </row>
    <row r="32" spans="1:11" x14ac:dyDescent="0.15">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0.04</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0.04</v>
      </c>
    </row>
    <row r="33" spans="1:16" x14ac:dyDescent="0.15">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4.5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0.45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0.18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0.75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1.98</v>
      </c>
    </row>
    <row r="34" spans="1:16" x14ac:dyDescent="0.15">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1.84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1.95</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3.34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3.57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2.81</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5.79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7.24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9.0500000000000007</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9.86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12.67</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36.06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35.74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36.97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35.619999999999997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32.94</v>
      </c>
    </row>
    <row r="39" spans="1:16" x14ac:dyDescent="0.15">
      <c r="A39" s="141" t="s">
        <v>63</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64</v>
      </c>
      <c r="C41" s="173"/>
      <c r="D41" s="173" t="s">
        <v>65</v>
      </c>
      <c r="E41" s="173" t="s">
        <v>64</v>
      </c>
      <c r="F41" s="173"/>
      <c r="G41" s="173" t="s">
        <v>65</v>
      </c>
      <c r="H41" s="173" t="s">
        <v>64</v>
      </c>
      <c r="I41" s="173"/>
      <c r="J41" s="173" t="s">
        <v>65</v>
      </c>
      <c r="K41" s="173" t="s">
        <v>64</v>
      </c>
      <c r="L41" s="173"/>
      <c r="M41" s="173" t="s">
        <v>65</v>
      </c>
      <c r="N41" s="173" t="s">
        <v>64</v>
      </c>
      <c r="O41" s="173"/>
      <c r="P41" s="173" t="s">
        <v>65</v>
      </c>
    </row>
    <row r="42" spans="1:16" x14ac:dyDescent="0.15">
      <c r="A42" s="173" t="s">
        <v>66</v>
      </c>
      <c r="B42" s="173"/>
      <c r="C42" s="173"/>
      <c r="D42" s="173">
        <f>'実質公債費比率（分子）の構造'!K$52</f>
        <v>732</v>
      </c>
      <c r="E42" s="173"/>
      <c r="F42" s="173"/>
      <c r="G42" s="173">
        <f>'実質公債費比率（分子）の構造'!L$52</f>
        <v>739</v>
      </c>
      <c r="H42" s="173"/>
      <c r="I42" s="173"/>
      <c r="J42" s="173">
        <f>'実質公債費比率（分子）の構造'!M$52</f>
        <v>735</v>
      </c>
      <c r="K42" s="173"/>
      <c r="L42" s="173"/>
      <c r="M42" s="173">
        <f>'実質公債費比率（分子）の構造'!N$52</f>
        <v>744</v>
      </c>
      <c r="N42" s="173"/>
      <c r="O42" s="173"/>
      <c r="P42" s="173">
        <f>'実質公債費比率（分子）の構造'!O$52</f>
        <v>733</v>
      </c>
    </row>
    <row r="43" spans="1:16" x14ac:dyDescent="0.15">
      <c r="A43" s="173" t="s">
        <v>67</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15">
      <c r="A44" s="173" t="s">
        <v>68</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69</v>
      </c>
      <c r="B45" s="173">
        <f>'実質公債費比率（分子）の構造'!K$49</f>
        <v>108</v>
      </c>
      <c r="C45" s="173"/>
      <c r="D45" s="173"/>
      <c r="E45" s="173">
        <f>'実質公債費比率（分子）の構造'!L$49</f>
        <v>115</v>
      </c>
      <c r="F45" s="173"/>
      <c r="G45" s="173"/>
      <c r="H45" s="173">
        <f>'実質公債費比率（分子）の構造'!M$49</f>
        <v>126</v>
      </c>
      <c r="I45" s="173"/>
      <c r="J45" s="173"/>
      <c r="K45" s="173">
        <f>'実質公債費比率（分子）の構造'!N$49</f>
        <v>135</v>
      </c>
      <c r="L45" s="173"/>
      <c r="M45" s="173"/>
      <c r="N45" s="173">
        <f>'実質公債費比率（分子）の構造'!O$49</f>
        <v>107</v>
      </c>
      <c r="O45" s="173"/>
      <c r="P45" s="173"/>
    </row>
    <row r="46" spans="1:16" x14ac:dyDescent="0.15">
      <c r="A46" s="173" t="s">
        <v>70</v>
      </c>
      <c r="B46" s="173">
        <f>'実質公債費比率（分子）の構造'!K$48</f>
        <v>35</v>
      </c>
      <c r="C46" s="173"/>
      <c r="D46" s="173"/>
      <c r="E46" s="173">
        <f>'実質公債費比率（分子）の構造'!L$48</f>
        <v>49</v>
      </c>
      <c r="F46" s="173"/>
      <c r="G46" s="173"/>
      <c r="H46" s="173">
        <f>'実質公債費比率（分子）の構造'!M$48</f>
        <v>69</v>
      </c>
      <c r="I46" s="173"/>
      <c r="J46" s="173"/>
      <c r="K46" s="173">
        <f>'実質公債費比率（分子）の構造'!N$48</f>
        <v>44</v>
      </c>
      <c r="L46" s="173"/>
      <c r="M46" s="173"/>
      <c r="N46" s="173">
        <f>'実質公債費比率（分子）の構造'!O$48</f>
        <v>86</v>
      </c>
      <c r="O46" s="173"/>
      <c r="P46" s="173"/>
    </row>
    <row r="47" spans="1:16" x14ac:dyDescent="0.15">
      <c r="A47" s="173" t="s">
        <v>71</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72</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73</v>
      </c>
      <c r="B49" s="173">
        <f>'実質公債費比率（分子）の構造'!K$45</f>
        <v>783</v>
      </c>
      <c r="C49" s="173"/>
      <c r="D49" s="173"/>
      <c r="E49" s="173">
        <f>'実質公債費比率（分子）の構造'!L$45</f>
        <v>776</v>
      </c>
      <c r="F49" s="173"/>
      <c r="G49" s="173"/>
      <c r="H49" s="173">
        <f>'実質公債費比率（分子）の構造'!M$45</f>
        <v>818</v>
      </c>
      <c r="I49" s="173"/>
      <c r="J49" s="173"/>
      <c r="K49" s="173">
        <f>'実質公債費比率（分子）の構造'!N$45</f>
        <v>874</v>
      </c>
      <c r="L49" s="173"/>
      <c r="M49" s="173"/>
      <c r="N49" s="173">
        <f>'実質公債費比率（分子）の構造'!O$45</f>
        <v>897</v>
      </c>
      <c r="O49" s="173"/>
      <c r="P49" s="173"/>
    </row>
    <row r="50" spans="1:16" x14ac:dyDescent="0.15">
      <c r="A50" s="173" t="s">
        <v>74</v>
      </c>
      <c r="B50" s="173" t="e">
        <f>NA()</f>
        <v>#N/A</v>
      </c>
      <c r="C50" s="173">
        <f>IF(ISNUMBER('実質公債費比率（分子）の構造'!K$53),'実質公債費比率（分子）の構造'!K$53,NA())</f>
        <v>194</v>
      </c>
      <c r="D50" s="173" t="e">
        <f>NA()</f>
        <v>#N/A</v>
      </c>
      <c r="E50" s="173" t="e">
        <f>NA()</f>
        <v>#N/A</v>
      </c>
      <c r="F50" s="173">
        <f>IF(ISNUMBER('実質公債費比率（分子）の構造'!L$53),'実質公債費比率（分子）の構造'!L$53,NA())</f>
        <v>201</v>
      </c>
      <c r="G50" s="173" t="e">
        <f>NA()</f>
        <v>#N/A</v>
      </c>
      <c r="H50" s="173" t="e">
        <f>NA()</f>
        <v>#N/A</v>
      </c>
      <c r="I50" s="173">
        <f>IF(ISNUMBER('実質公債費比率（分子）の構造'!M$53),'実質公債費比率（分子）の構造'!M$53,NA())</f>
        <v>278</v>
      </c>
      <c r="J50" s="173" t="e">
        <f>NA()</f>
        <v>#N/A</v>
      </c>
      <c r="K50" s="173" t="e">
        <f>NA()</f>
        <v>#N/A</v>
      </c>
      <c r="L50" s="173">
        <f>IF(ISNUMBER('実質公債費比率（分子）の構造'!N$53),'実質公債費比率（分子）の構造'!N$53,NA())</f>
        <v>309</v>
      </c>
      <c r="M50" s="173" t="e">
        <f>NA()</f>
        <v>#N/A</v>
      </c>
      <c r="N50" s="173" t="e">
        <f>NA()</f>
        <v>#N/A</v>
      </c>
      <c r="O50" s="173">
        <f>IF(ISNUMBER('実質公債費比率（分子）の構造'!O$53),'実質公債費比率（分子）の構造'!O$53,NA())</f>
        <v>357</v>
      </c>
      <c r="P50" s="173" t="e">
        <f>NA()</f>
        <v>#N/A</v>
      </c>
    </row>
    <row r="53" spans="1:16" x14ac:dyDescent="0.15">
      <c r="A53" s="141" t="s">
        <v>75</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76</v>
      </c>
      <c r="C55" s="172"/>
      <c r="D55" s="172" t="s">
        <v>77</v>
      </c>
      <c r="E55" s="172" t="s">
        <v>76</v>
      </c>
      <c r="F55" s="172"/>
      <c r="G55" s="172" t="s">
        <v>77</v>
      </c>
      <c r="H55" s="172" t="s">
        <v>76</v>
      </c>
      <c r="I55" s="172"/>
      <c r="J55" s="172" t="s">
        <v>77</v>
      </c>
      <c r="K55" s="172" t="s">
        <v>76</v>
      </c>
      <c r="L55" s="172"/>
      <c r="M55" s="172" t="s">
        <v>77</v>
      </c>
      <c r="N55" s="172" t="s">
        <v>76</v>
      </c>
      <c r="O55" s="172"/>
      <c r="P55" s="172" t="s">
        <v>77</v>
      </c>
    </row>
    <row r="56" spans="1:16" x14ac:dyDescent="0.15">
      <c r="A56" s="172" t="s">
        <v>43</v>
      </c>
      <c r="B56" s="172"/>
      <c r="C56" s="172"/>
      <c r="D56" s="172">
        <f>'将来負担比率（分子）の構造'!I$52</f>
        <v>7098</v>
      </c>
      <c r="E56" s="172"/>
      <c r="F56" s="172"/>
      <c r="G56" s="172">
        <f>'将来負担比率（分子）の構造'!J$52</f>
        <v>7382</v>
      </c>
      <c r="H56" s="172"/>
      <c r="I56" s="172"/>
      <c r="J56" s="172">
        <f>'将来負担比率（分子）の構造'!K$52</f>
        <v>7731</v>
      </c>
      <c r="K56" s="172"/>
      <c r="L56" s="172"/>
      <c r="M56" s="172">
        <f>'将来負担比率（分子）の構造'!L$52</f>
        <v>7764</v>
      </c>
      <c r="N56" s="172"/>
      <c r="O56" s="172"/>
      <c r="P56" s="172">
        <f>'将来負担比率（分子）の構造'!M$52</f>
        <v>7833</v>
      </c>
    </row>
    <row r="57" spans="1:16" x14ac:dyDescent="0.15">
      <c r="A57" s="172" t="s">
        <v>42</v>
      </c>
      <c r="B57" s="172"/>
      <c r="C57" s="172"/>
      <c r="D57" s="172">
        <f>'将来負担比率（分子）の構造'!I$51</f>
        <v>668</v>
      </c>
      <c r="E57" s="172"/>
      <c r="F57" s="172"/>
      <c r="G57" s="172">
        <f>'将来負担比率（分子）の構造'!J$51</f>
        <v>510</v>
      </c>
      <c r="H57" s="172"/>
      <c r="I57" s="172"/>
      <c r="J57" s="172">
        <f>'将来負担比率（分子）の構造'!K$51</f>
        <v>351</v>
      </c>
      <c r="K57" s="172"/>
      <c r="L57" s="172"/>
      <c r="M57" s="172">
        <f>'将来負担比率（分子）の構造'!L$51</f>
        <v>193</v>
      </c>
      <c r="N57" s="172"/>
      <c r="O57" s="172"/>
      <c r="P57" s="172">
        <f>'将来負担比率（分子）の構造'!M$51</f>
        <v>37</v>
      </c>
    </row>
    <row r="58" spans="1:16" x14ac:dyDescent="0.15">
      <c r="A58" s="172" t="s">
        <v>41</v>
      </c>
      <c r="B58" s="172"/>
      <c r="C58" s="172"/>
      <c r="D58" s="172">
        <f>'将来負担比率（分子）の構造'!I$50</f>
        <v>6603</v>
      </c>
      <c r="E58" s="172"/>
      <c r="F58" s="172"/>
      <c r="G58" s="172">
        <f>'将来負担比率（分子）の構造'!J$50</f>
        <v>8204</v>
      </c>
      <c r="H58" s="172"/>
      <c r="I58" s="172"/>
      <c r="J58" s="172">
        <f>'将来負担比率（分子）の構造'!K$50</f>
        <v>7919</v>
      </c>
      <c r="K58" s="172"/>
      <c r="L58" s="172"/>
      <c r="M58" s="172">
        <f>'将来負担比率（分子）の構造'!L$50</f>
        <v>8191</v>
      </c>
      <c r="N58" s="172"/>
      <c r="O58" s="172"/>
      <c r="P58" s="172">
        <f>'将来負担比率（分子）の構造'!M$50</f>
        <v>8049</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336</v>
      </c>
      <c r="C62" s="172"/>
      <c r="D62" s="172"/>
      <c r="E62" s="172">
        <f>'将来負担比率（分子）の構造'!J$45</f>
        <v>319</v>
      </c>
      <c r="F62" s="172"/>
      <c r="G62" s="172"/>
      <c r="H62" s="172">
        <f>'将来負担比率（分子）の構造'!K$45</f>
        <v>279</v>
      </c>
      <c r="I62" s="172"/>
      <c r="J62" s="172"/>
      <c r="K62" s="172">
        <f>'将来負担比率（分子）の構造'!L$45</f>
        <v>162</v>
      </c>
      <c r="L62" s="172"/>
      <c r="M62" s="172"/>
      <c r="N62" s="172">
        <f>'将来負担比率（分子）の構造'!M$45</f>
        <v>10</v>
      </c>
      <c r="O62" s="172"/>
      <c r="P62" s="172"/>
    </row>
    <row r="63" spans="1:16" x14ac:dyDescent="0.15">
      <c r="A63" s="172" t="s">
        <v>34</v>
      </c>
      <c r="B63" s="172">
        <f>'将来負担比率（分子）の構造'!I$44</f>
        <v>647</v>
      </c>
      <c r="C63" s="172"/>
      <c r="D63" s="172"/>
      <c r="E63" s="172">
        <f>'将来負担比率（分子）の構造'!J$44</f>
        <v>556</v>
      </c>
      <c r="F63" s="172"/>
      <c r="G63" s="172"/>
      <c r="H63" s="172">
        <f>'将来負担比率（分子）の構造'!K$44</f>
        <v>492</v>
      </c>
      <c r="I63" s="172"/>
      <c r="J63" s="172"/>
      <c r="K63" s="172">
        <f>'将来負担比率（分子）の構造'!L$44</f>
        <v>492</v>
      </c>
      <c r="L63" s="172"/>
      <c r="M63" s="172"/>
      <c r="N63" s="172">
        <f>'将来負担比率（分子）の構造'!M$44</f>
        <v>486</v>
      </c>
      <c r="O63" s="172"/>
      <c r="P63" s="172"/>
    </row>
    <row r="64" spans="1:16" x14ac:dyDescent="0.15">
      <c r="A64" s="172" t="s">
        <v>33</v>
      </c>
      <c r="B64" s="172">
        <f>'将来負担比率（分子）の構造'!I$43</f>
        <v>1147</v>
      </c>
      <c r="C64" s="172"/>
      <c r="D64" s="172"/>
      <c r="E64" s="172">
        <f>'将来負担比率（分子）の構造'!J$43</f>
        <v>900</v>
      </c>
      <c r="F64" s="172"/>
      <c r="G64" s="172"/>
      <c r="H64" s="172">
        <f>'将来負担比率（分子）の構造'!K$43</f>
        <v>590</v>
      </c>
      <c r="I64" s="172"/>
      <c r="J64" s="172"/>
      <c r="K64" s="172">
        <f>'将来負担比率（分子）の構造'!L$43</f>
        <v>587</v>
      </c>
      <c r="L64" s="172"/>
      <c r="M64" s="172"/>
      <c r="N64" s="172">
        <f>'将来負担比率（分子）の構造'!M$43</f>
        <v>825</v>
      </c>
      <c r="O64" s="172"/>
      <c r="P64" s="172"/>
    </row>
    <row r="65" spans="1:16" x14ac:dyDescent="0.15">
      <c r="A65" s="172" t="s">
        <v>32</v>
      </c>
      <c r="B65" s="172">
        <f>'将来負担比率（分子）の構造'!I$42</f>
        <v>1107</v>
      </c>
      <c r="C65" s="172"/>
      <c r="D65" s="172"/>
      <c r="E65" s="172">
        <f>'将来負担比率（分子）の構造'!J$42</f>
        <v>898</v>
      </c>
      <c r="F65" s="172"/>
      <c r="G65" s="172"/>
      <c r="H65" s="172">
        <f>'将来負担比率（分子）の構造'!K$42</f>
        <v>631</v>
      </c>
      <c r="I65" s="172"/>
      <c r="J65" s="172"/>
      <c r="K65" s="172">
        <f>'将来負担比率（分子）の構造'!L$42</f>
        <v>462</v>
      </c>
      <c r="L65" s="172"/>
      <c r="M65" s="172"/>
      <c r="N65" s="172">
        <f>'将来負担比率（分子）の構造'!M$42</f>
        <v>296</v>
      </c>
      <c r="O65" s="172"/>
      <c r="P65" s="172"/>
    </row>
    <row r="66" spans="1:16" x14ac:dyDescent="0.15">
      <c r="A66" s="172" t="s">
        <v>31</v>
      </c>
      <c r="B66" s="172">
        <f>'将来負担比率（分子）の構造'!I$41</f>
        <v>6379</v>
      </c>
      <c r="C66" s="172"/>
      <c r="D66" s="172"/>
      <c r="E66" s="172">
        <f>'将来負担比率（分子）の構造'!J$41</f>
        <v>6568</v>
      </c>
      <c r="F66" s="172"/>
      <c r="G66" s="172"/>
      <c r="H66" s="172">
        <f>'将来負担比率（分子）の構造'!K$41</f>
        <v>6620</v>
      </c>
      <c r="I66" s="172"/>
      <c r="J66" s="172"/>
      <c r="K66" s="172">
        <f>'将来負担比率（分子）の構造'!L$41</f>
        <v>6327</v>
      </c>
      <c r="L66" s="172"/>
      <c r="M66" s="172"/>
      <c r="N66" s="172">
        <f>'将来負担比率（分子）の構造'!M$41</f>
        <v>6200</v>
      </c>
      <c r="O66" s="172"/>
      <c r="P66" s="172"/>
    </row>
    <row r="67" spans="1:16" x14ac:dyDescent="0.15">
      <c r="A67" s="172" t="s">
        <v>78</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79</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80</v>
      </c>
      <c r="B72" s="176">
        <f>基金残高に係る経年分析!F55</f>
        <v>3714</v>
      </c>
      <c r="C72" s="176">
        <f>基金残高に係る経年分析!G55</f>
        <v>3981</v>
      </c>
      <c r="D72" s="176">
        <f>基金残高に係る経年分析!H55</f>
        <v>4077</v>
      </c>
    </row>
    <row r="73" spans="1:16" x14ac:dyDescent="0.15">
      <c r="A73" s="175" t="s">
        <v>81</v>
      </c>
      <c r="B73" s="176">
        <f>基金残高に係る経年分析!F56</f>
        <v>184</v>
      </c>
      <c r="C73" s="176">
        <f>基金残高に係る経年分析!G56</f>
        <v>185</v>
      </c>
      <c r="D73" s="176">
        <f>基金残高に係る経年分析!H56</f>
        <v>352</v>
      </c>
    </row>
    <row r="74" spans="1:16" x14ac:dyDescent="0.15">
      <c r="A74" s="175" t="s">
        <v>82</v>
      </c>
      <c r="B74" s="176">
        <f>基金残高に係る経年分析!F57</f>
        <v>5495</v>
      </c>
      <c r="C74" s="176">
        <f>基金残高に係る経年分析!G57</f>
        <v>4965</v>
      </c>
      <c r="D74" s="176">
        <f>基金残高に係る経年分析!H57</f>
        <v>4820</v>
      </c>
    </row>
  </sheetData>
  <sheetProtection algorithmName="SHA-512" hashValue="WNS3m2fVJXn/so/l+EpJM4LtEHwzxYYTCXQVEJslVbl5wvAQ6u78y/qulY31M9Ll/ucHfJ8Kdss7Jcq8FIOJ1A==" saltValue="shWrPf0WyOe8PAUXLO0YN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election activeCell="R9" sqref="R9:Y9"/>
    </sheetView>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219</v>
      </c>
      <c r="DI1" s="746"/>
      <c r="DJ1" s="746"/>
      <c r="DK1" s="746"/>
      <c r="DL1" s="746"/>
      <c r="DM1" s="746"/>
      <c r="DN1" s="747"/>
      <c r="DO1" s="212"/>
      <c r="DP1" s="745" t="s">
        <v>220</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x14ac:dyDescent="0.15">
      <c r="B2" s="213" t="s">
        <v>221</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7" t="s">
        <v>222</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223</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224</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15">
      <c r="B4" s="687" t="s">
        <v>1</v>
      </c>
      <c r="C4" s="688"/>
      <c r="D4" s="688"/>
      <c r="E4" s="688"/>
      <c r="F4" s="688"/>
      <c r="G4" s="688"/>
      <c r="H4" s="688"/>
      <c r="I4" s="688"/>
      <c r="J4" s="688"/>
      <c r="K4" s="688"/>
      <c r="L4" s="688"/>
      <c r="M4" s="688"/>
      <c r="N4" s="688"/>
      <c r="O4" s="688"/>
      <c r="P4" s="688"/>
      <c r="Q4" s="689"/>
      <c r="R4" s="687" t="s">
        <v>225</v>
      </c>
      <c r="S4" s="688"/>
      <c r="T4" s="688"/>
      <c r="U4" s="688"/>
      <c r="V4" s="688"/>
      <c r="W4" s="688"/>
      <c r="X4" s="688"/>
      <c r="Y4" s="689"/>
      <c r="Z4" s="687" t="s">
        <v>226</v>
      </c>
      <c r="AA4" s="688"/>
      <c r="AB4" s="688"/>
      <c r="AC4" s="689"/>
      <c r="AD4" s="687" t="s">
        <v>227</v>
      </c>
      <c r="AE4" s="688"/>
      <c r="AF4" s="688"/>
      <c r="AG4" s="688"/>
      <c r="AH4" s="688"/>
      <c r="AI4" s="688"/>
      <c r="AJ4" s="688"/>
      <c r="AK4" s="689"/>
      <c r="AL4" s="687" t="s">
        <v>226</v>
      </c>
      <c r="AM4" s="688"/>
      <c r="AN4" s="688"/>
      <c r="AO4" s="689"/>
      <c r="AP4" s="748" t="s">
        <v>228</v>
      </c>
      <c r="AQ4" s="748"/>
      <c r="AR4" s="748"/>
      <c r="AS4" s="748"/>
      <c r="AT4" s="748"/>
      <c r="AU4" s="748"/>
      <c r="AV4" s="748"/>
      <c r="AW4" s="748"/>
      <c r="AX4" s="748"/>
      <c r="AY4" s="748"/>
      <c r="AZ4" s="748"/>
      <c r="BA4" s="748"/>
      <c r="BB4" s="748"/>
      <c r="BC4" s="748"/>
      <c r="BD4" s="748"/>
      <c r="BE4" s="748"/>
      <c r="BF4" s="748"/>
      <c r="BG4" s="748" t="s">
        <v>229</v>
      </c>
      <c r="BH4" s="748"/>
      <c r="BI4" s="748"/>
      <c r="BJ4" s="748"/>
      <c r="BK4" s="748"/>
      <c r="BL4" s="748"/>
      <c r="BM4" s="748"/>
      <c r="BN4" s="748"/>
      <c r="BO4" s="748" t="s">
        <v>226</v>
      </c>
      <c r="BP4" s="748"/>
      <c r="BQ4" s="748"/>
      <c r="BR4" s="748"/>
      <c r="BS4" s="748" t="s">
        <v>230</v>
      </c>
      <c r="BT4" s="748"/>
      <c r="BU4" s="748"/>
      <c r="BV4" s="748"/>
      <c r="BW4" s="748"/>
      <c r="BX4" s="748"/>
      <c r="BY4" s="748"/>
      <c r="BZ4" s="748"/>
      <c r="CA4" s="748"/>
      <c r="CB4" s="748"/>
      <c r="CD4" s="730" t="s">
        <v>231</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216" customFormat="1" ht="11.25" customHeight="1" x14ac:dyDescent="0.15">
      <c r="B5" s="696" t="s">
        <v>232</v>
      </c>
      <c r="C5" s="697"/>
      <c r="D5" s="697"/>
      <c r="E5" s="697"/>
      <c r="F5" s="697"/>
      <c r="G5" s="697"/>
      <c r="H5" s="697"/>
      <c r="I5" s="697"/>
      <c r="J5" s="697"/>
      <c r="K5" s="697"/>
      <c r="L5" s="697"/>
      <c r="M5" s="697"/>
      <c r="N5" s="697"/>
      <c r="O5" s="697"/>
      <c r="P5" s="697"/>
      <c r="Q5" s="698"/>
      <c r="R5" s="681">
        <v>5455114</v>
      </c>
      <c r="S5" s="682"/>
      <c r="T5" s="682"/>
      <c r="U5" s="682"/>
      <c r="V5" s="682"/>
      <c r="W5" s="682"/>
      <c r="X5" s="682"/>
      <c r="Y5" s="725"/>
      <c r="Z5" s="743">
        <v>29.2</v>
      </c>
      <c r="AA5" s="743"/>
      <c r="AB5" s="743"/>
      <c r="AC5" s="743"/>
      <c r="AD5" s="744">
        <v>5455114</v>
      </c>
      <c r="AE5" s="744"/>
      <c r="AF5" s="744"/>
      <c r="AG5" s="744"/>
      <c r="AH5" s="744"/>
      <c r="AI5" s="744"/>
      <c r="AJ5" s="744"/>
      <c r="AK5" s="744"/>
      <c r="AL5" s="726">
        <v>62.3</v>
      </c>
      <c r="AM5" s="701"/>
      <c r="AN5" s="701"/>
      <c r="AO5" s="727"/>
      <c r="AP5" s="696" t="s">
        <v>233</v>
      </c>
      <c r="AQ5" s="697"/>
      <c r="AR5" s="697"/>
      <c r="AS5" s="697"/>
      <c r="AT5" s="697"/>
      <c r="AU5" s="697"/>
      <c r="AV5" s="697"/>
      <c r="AW5" s="697"/>
      <c r="AX5" s="697"/>
      <c r="AY5" s="697"/>
      <c r="AZ5" s="697"/>
      <c r="BA5" s="697"/>
      <c r="BB5" s="697"/>
      <c r="BC5" s="697"/>
      <c r="BD5" s="697"/>
      <c r="BE5" s="697"/>
      <c r="BF5" s="698"/>
      <c r="BG5" s="628">
        <v>5439975</v>
      </c>
      <c r="BH5" s="629"/>
      <c r="BI5" s="629"/>
      <c r="BJ5" s="629"/>
      <c r="BK5" s="629"/>
      <c r="BL5" s="629"/>
      <c r="BM5" s="629"/>
      <c r="BN5" s="630"/>
      <c r="BO5" s="655">
        <v>99.7</v>
      </c>
      <c r="BP5" s="655"/>
      <c r="BQ5" s="655"/>
      <c r="BR5" s="655"/>
      <c r="BS5" s="656" t="s">
        <v>131</v>
      </c>
      <c r="BT5" s="656"/>
      <c r="BU5" s="656"/>
      <c r="BV5" s="656"/>
      <c r="BW5" s="656"/>
      <c r="BX5" s="656"/>
      <c r="BY5" s="656"/>
      <c r="BZ5" s="656"/>
      <c r="CA5" s="656"/>
      <c r="CB5" s="714"/>
      <c r="CD5" s="730" t="s">
        <v>228</v>
      </c>
      <c r="CE5" s="731"/>
      <c r="CF5" s="731"/>
      <c r="CG5" s="731"/>
      <c r="CH5" s="731"/>
      <c r="CI5" s="731"/>
      <c r="CJ5" s="731"/>
      <c r="CK5" s="731"/>
      <c r="CL5" s="731"/>
      <c r="CM5" s="731"/>
      <c r="CN5" s="731"/>
      <c r="CO5" s="731"/>
      <c r="CP5" s="731"/>
      <c r="CQ5" s="732"/>
      <c r="CR5" s="730" t="s">
        <v>234</v>
      </c>
      <c r="CS5" s="731"/>
      <c r="CT5" s="731"/>
      <c r="CU5" s="731"/>
      <c r="CV5" s="731"/>
      <c r="CW5" s="731"/>
      <c r="CX5" s="731"/>
      <c r="CY5" s="732"/>
      <c r="CZ5" s="730" t="s">
        <v>226</v>
      </c>
      <c r="DA5" s="731"/>
      <c r="DB5" s="731"/>
      <c r="DC5" s="732"/>
      <c r="DD5" s="730" t="s">
        <v>235</v>
      </c>
      <c r="DE5" s="731"/>
      <c r="DF5" s="731"/>
      <c r="DG5" s="731"/>
      <c r="DH5" s="731"/>
      <c r="DI5" s="731"/>
      <c r="DJ5" s="731"/>
      <c r="DK5" s="731"/>
      <c r="DL5" s="731"/>
      <c r="DM5" s="731"/>
      <c r="DN5" s="731"/>
      <c r="DO5" s="731"/>
      <c r="DP5" s="732"/>
      <c r="DQ5" s="730" t="s">
        <v>236</v>
      </c>
      <c r="DR5" s="731"/>
      <c r="DS5" s="731"/>
      <c r="DT5" s="731"/>
      <c r="DU5" s="731"/>
      <c r="DV5" s="731"/>
      <c r="DW5" s="731"/>
      <c r="DX5" s="731"/>
      <c r="DY5" s="731"/>
      <c r="DZ5" s="731"/>
      <c r="EA5" s="731"/>
      <c r="EB5" s="731"/>
      <c r="EC5" s="732"/>
    </row>
    <row r="6" spans="2:143" ht="11.25" customHeight="1" x14ac:dyDescent="0.15">
      <c r="B6" s="625" t="s">
        <v>237</v>
      </c>
      <c r="C6" s="626"/>
      <c r="D6" s="626"/>
      <c r="E6" s="626"/>
      <c r="F6" s="626"/>
      <c r="G6" s="626"/>
      <c r="H6" s="626"/>
      <c r="I6" s="626"/>
      <c r="J6" s="626"/>
      <c r="K6" s="626"/>
      <c r="L6" s="626"/>
      <c r="M6" s="626"/>
      <c r="N6" s="626"/>
      <c r="O6" s="626"/>
      <c r="P6" s="626"/>
      <c r="Q6" s="627"/>
      <c r="R6" s="628">
        <v>62935</v>
      </c>
      <c r="S6" s="629"/>
      <c r="T6" s="629"/>
      <c r="U6" s="629"/>
      <c r="V6" s="629"/>
      <c r="W6" s="629"/>
      <c r="X6" s="629"/>
      <c r="Y6" s="630"/>
      <c r="Z6" s="655">
        <v>0.3</v>
      </c>
      <c r="AA6" s="655"/>
      <c r="AB6" s="655"/>
      <c r="AC6" s="655"/>
      <c r="AD6" s="656">
        <v>62935</v>
      </c>
      <c r="AE6" s="656"/>
      <c r="AF6" s="656"/>
      <c r="AG6" s="656"/>
      <c r="AH6" s="656"/>
      <c r="AI6" s="656"/>
      <c r="AJ6" s="656"/>
      <c r="AK6" s="656"/>
      <c r="AL6" s="631">
        <v>0.7</v>
      </c>
      <c r="AM6" s="632"/>
      <c r="AN6" s="632"/>
      <c r="AO6" s="657"/>
      <c r="AP6" s="625" t="s">
        <v>238</v>
      </c>
      <c r="AQ6" s="626"/>
      <c r="AR6" s="626"/>
      <c r="AS6" s="626"/>
      <c r="AT6" s="626"/>
      <c r="AU6" s="626"/>
      <c r="AV6" s="626"/>
      <c r="AW6" s="626"/>
      <c r="AX6" s="626"/>
      <c r="AY6" s="626"/>
      <c r="AZ6" s="626"/>
      <c r="BA6" s="626"/>
      <c r="BB6" s="626"/>
      <c r="BC6" s="626"/>
      <c r="BD6" s="626"/>
      <c r="BE6" s="626"/>
      <c r="BF6" s="627"/>
      <c r="BG6" s="628">
        <v>5439975</v>
      </c>
      <c r="BH6" s="629"/>
      <c r="BI6" s="629"/>
      <c r="BJ6" s="629"/>
      <c r="BK6" s="629"/>
      <c r="BL6" s="629"/>
      <c r="BM6" s="629"/>
      <c r="BN6" s="630"/>
      <c r="BO6" s="655">
        <v>99.7</v>
      </c>
      <c r="BP6" s="655"/>
      <c r="BQ6" s="655"/>
      <c r="BR6" s="655"/>
      <c r="BS6" s="656" t="s">
        <v>140</v>
      </c>
      <c r="BT6" s="656"/>
      <c r="BU6" s="656"/>
      <c r="BV6" s="656"/>
      <c r="BW6" s="656"/>
      <c r="BX6" s="656"/>
      <c r="BY6" s="656"/>
      <c r="BZ6" s="656"/>
      <c r="CA6" s="656"/>
      <c r="CB6" s="714"/>
      <c r="CD6" s="684" t="s">
        <v>239</v>
      </c>
      <c r="CE6" s="685"/>
      <c r="CF6" s="685"/>
      <c r="CG6" s="685"/>
      <c r="CH6" s="685"/>
      <c r="CI6" s="685"/>
      <c r="CJ6" s="685"/>
      <c r="CK6" s="685"/>
      <c r="CL6" s="685"/>
      <c r="CM6" s="685"/>
      <c r="CN6" s="685"/>
      <c r="CO6" s="685"/>
      <c r="CP6" s="685"/>
      <c r="CQ6" s="686"/>
      <c r="CR6" s="628">
        <v>148552</v>
      </c>
      <c r="CS6" s="629"/>
      <c r="CT6" s="629"/>
      <c r="CU6" s="629"/>
      <c r="CV6" s="629"/>
      <c r="CW6" s="629"/>
      <c r="CX6" s="629"/>
      <c r="CY6" s="630"/>
      <c r="CZ6" s="726">
        <v>0.9</v>
      </c>
      <c r="DA6" s="701"/>
      <c r="DB6" s="701"/>
      <c r="DC6" s="729"/>
      <c r="DD6" s="634" t="s">
        <v>140</v>
      </c>
      <c r="DE6" s="629"/>
      <c r="DF6" s="629"/>
      <c r="DG6" s="629"/>
      <c r="DH6" s="629"/>
      <c r="DI6" s="629"/>
      <c r="DJ6" s="629"/>
      <c r="DK6" s="629"/>
      <c r="DL6" s="629"/>
      <c r="DM6" s="629"/>
      <c r="DN6" s="629"/>
      <c r="DO6" s="629"/>
      <c r="DP6" s="630"/>
      <c r="DQ6" s="634">
        <v>148541</v>
      </c>
      <c r="DR6" s="629"/>
      <c r="DS6" s="629"/>
      <c r="DT6" s="629"/>
      <c r="DU6" s="629"/>
      <c r="DV6" s="629"/>
      <c r="DW6" s="629"/>
      <c r="DX6" s="629"/>
      <c r="DY6" s="629"/>
      <c r="DZ6" s="629"/>
      <c r="EA6" s="629"/>
      <c r="EB6" s="629"/>
      <c r="EC6" s="672"/>
    </row>
    <row r="7" spans="2:143" ht="11.25" customHeight="1" x14ac:dyDescent="0.15">
      <c r="B7" s="625" t="s">
        <v>240</v>
      </c>
      <c r="C7" s="626"/>
      <c r="D7" s="626"/>
      <c r="E7" s="626"/>
      <c r="F7" s="626"/>
      <c r="G7" s="626"/>
      <c r="H7" s="626"/>
      <c r="I7" s="626"/>
      <c r="J7" s="626"/>
      <c r="K7" s="626"/>
      <c r="L7" s="626"/>
      <c r="M7" s="626"/>
      <c r="N7" s="626"/>
      <c r="O7" s="626"/>
      <c r="P7" s="626"/>
      <c r="Q7" s="627"/>
      <c r="R7" s="628">
        <v>1536</v>
      </c>
      <c r="S7" s="629"/>
      <c r="T7" s="629"/>
      <c r="U7" s="629"/>
      <c r="V7" s="629"/>
      <c r="W7" s="629"/>
      <c r="X7" s="629"/>
      <c r="Y7" s="630"/>
      <c r="Z7" s="655">
        <v>0</v>
      </c>
      <c r="AA7" s="655"/>
      <c r="AB7" s="655"/>
      <c r="AC7" s="655"/>
      <c r="AD7" s="656">
        <v>1536</v>
      </c>
      <c r="AE7" s="656"/>
      <c r="AF7" s="656"/>
      <c r="AG7" s="656"/>
      <c r="AH7" s="656"/>
      <c r="AI7" s="656"/>
      <c r="AJ7" s="656"/>
      <c r="AK7" s="656"/>
      <c r="AL7" s="631">
        <v>0</v>
      </c>
      <c r="AM7" s="632"/>
      <c r="AN7" s="632"/>
      <c r="AO7" s="657"/>
      <c r="AP7" s="625" t="s">
        <v>241</v>
      </c>
      <c r="AQ7" s="626"/>
      <c r="AR7" s="626"/>
      <c r="AS7" s="626"/>
      <c r="AT7" s="626"/>
      <c r="AU7" s="626"/>
      <c r="AV7" s="626"/>
      <c r="AW7" s="626"/>
      <c r="AX7" s="626"/>
      <c r="AY7" s="626"/>
      <c r="AZ7" s="626"/>
      <c r="BA7" s="626"/>
      <c r="BB7" s="626"/>
      <c r="BC7" s="626"/>
      <c r="BD7" s="626"/>
      <c r="BE7" s="626"/>
      <c r="BF7" s="627"/>
      <c r="BG7" s="628">
        <v>1708890</v>
      </c>
      <c r="BH7" s="629"/>
      <c r="BI7" s="629"/>
      <c r="BJ7" s="629"/>
      <c r="BK7" s="629"/>
      <c r="BL7" s="629"/>
      <c r="BM7" s="629"/>
      <c r="BN7" s="630"/>
      <c r="BO7" s="655">
        <v>31.3</v>
      </c>
      <c r="BP7" s="655"/>
      <c r="BQ7" s="655"/>
      <c r="BR7" s="655"/>
      <c r="BS7" s="656" t="s">
        <v>242</v>
      </c>
      <c r="BT7" s="656"/>
      <c r="BU7" s="656"/>
      <c r="BV7" s="656"/>
      <c r="BW7" s="656"/>
      <c r="BX7" s="656"/>
      <c r="BY7" s="656"/>
      <c r="BZ7" s="656"/>
      <c r="CA7" s="656"/>
      <c r="CB7" s="714"/>
      <c r="CD7" s="662" t="s">
        <v>243</v>
      </c>
      <c r="CE7" s="663"/>
      <c r="CF7" s="663"/>
      <c r="CG7" s="663"/>
      <c r="CH7" s="663"/>
      <c r="CI7" s="663"/>
      <c r="CJ7" s="663"/>
      <c r="CK7" s="663"/>
      <c r="CL7" s="663"/>
      <c r="CM7" s="663"/>
      <c r="CN7" s="663"/>
      <c r="CO7" s="663"/>
      <c r="CP7" s="663"/>
      <c r="CQ7" s="664"/>
      <c r="CR7" s="628">
        <v>3287770</v>
      </c>
      <c r="CS7" s="629"/>
      <c r="CT7" s="629"/>
      <c r="CU7" s="629"/>
      <c r="CV7" s="629"/>
      <c r="CW7" s="629"/>
      <c r="CX7" s="629"/>
      <c r="CY7" s="630"/>
      <c r="CZ7" s="655">
        <v>18.899999999999999</v>
      </c>
      <c r="DA7" s="655"/>
      <c r="DB7" s="655"/>
      <c r="DC7" s="655"/>
      <c r="DD7" s="634">
        <v>783198</v>
      </c>
      <c r="DE7" s="629"/>
      <c r="DF7" s="629"/>
      <c r="DG7" s="629"/>
      <c r="DH7" s="629"/>
      <c r="DI7" s="629"/>
      <c r="DJ7" s="629"/>
      <c r="DK7" s="629"/>
      <c r="DL7" s="629"/>
      <c r="DM7" s="629"/>
      <c r="DN7" s="629"/>
      <c r="DO7" s="629"/>
      <c r="DP7" s="630"/>
      <c r="DQ7" s="634">
        <v>2206248</v>
      </c>
      <c r="DR7" s="629"/>
      <c r="DS7" s="629"/>
      <c r="DT7" s="629"/>
      <c r="DU7" s="629"/>
      <c r="DV7" s="629"/>
      <c r="DW7" s="629"/>
      <c r="DX7" s="629"/>
      <c r="DY7" s="629"/>
      <c r="DZ7" s="629"/>
      <c r="EA7" s="629"/>
      <c r="EB7" s="629"/>
      <c r="EC7" s="672"/>
    </row>
    <row r="8" spans="2:143" ht="11.25" customHeight="1" x14ac:dyDescent="0.15">
      <c r="B8" s="625" t="s">
        <v>244</v>
      </c>
      <c r="C8" s="626"/>
      <c r="D8" s="626"/>
      <c r="E8" s="626"/>
      <c r="F8" s="626"/>
      <c r="G8" s="626"/>
      <c r="H8" s="626"/>
      <c r="I8" s="626"/>
      <c r="J8" s="626"/>
      <c r="K8" s="626"/>
      <c r="L8" s="626"/>
      <c r="M8" s="626"/>
      <c r="N8" s="626"/>
      <c r="O8" s="626"/>
      <c r="P8" s="626"/>
      <c r="Q8" s="627"/>
      <c r="R8" s="628">
        <v>8982</v>
      </c>
      <c r="S8" s="629"/>
      <c r="T8" s="629"/>
      <c r="U8" s="629"/>
      <c r="V8" s="629"/>
      <c r="W8" s="629"/>
      <c r="X8" s="629"/>
      <c r="Y8" s="630"/>
      <c r="Z8" s="655">
        <v>0</v>
      </c>
      <c r="AA8" s="655"/>
      <c r="AB8" s="655"/>
      <c r="AC8" s="655"/>
      <c r="AD8" s="656">
        <v>8982</v>
      </c>
      <c r="AE8" s="656"/>
      <c r="AF8" s="656"/>
      <c r="AG8" s="656"/>
      <c r="AH8" s="656"/>
      <c r="AI8" s="656"/>
      <c r="AJ8" s="656"/>
      <c r="AK8" s="656"/>
      <c r="AL8" s="631">
        <v>0.1</v>
      </c>
      <c r="AM8" s="632"/>
      <c r="AN8" s="632"/>
      <c r="AO8" s="657"/>
      <c r="AP8" s="625" t="s">
        <v>245</v>
      </c>
      <c r="AQ8" s="626"/>
      <c r="AR8" s="626"/>
      <c r="AS8" s="626"/>
      <c r="AT8" s="626"/>
      <c r="AU8" s="626"/>
      <c r="AV8" s="626"/>
      <c r="AW8" s="626"/>
      <c r="AX8" s="626"/>
      <c r="AY8" s="626"/>
      <c r="AZ8" s="626"/>
      <c r="BA8" s="626"/>
      <c r="BB8" s="626"/>
      <c r="BC8" s="626"/>
      <c r="BD8" s="626"/>
      <c r="BE8" s="626"/>
      <c r="BF8" s="627"/>
      <c r="BG8" s="628">
        <v>44865</v>
      </c>
      <c r="BH8" s="629"/>
      <c r="BI8" s="629"/>
      <c r="BJ8" s="629"/>
      <c r="BK8" s="629"/>
      <c r="BL8" s="629"/>
      <c r="BM8" s="629"/>
      <c r="BN8" s="630"/>
      <c r="BO8" s="655">
        <v>0.8</v>
      </c>
      <c r="BP8" s="655"/>
      <c r="BQ8" s="655"/>
      <c r="BR8" s="655"/>
      <c r="BS8" s="656" t="s">
        <v>140</v>
      </c>
      <c r="BT8" s="656"/>
      <c r="BU8" s="656"/>
      <c r="BV8" s="656"/>
      <c r="BW8" s="656"/>
      <c r="BX8" s="656"/>
      <c r="BY8" s="656"/>
      <c r="BZ8" s="656"/>
      <c r="CA8" s="656"/>
      <c r="CB8" s="714"/>
      <c r="CD8" s="662" t="s">
        <v>246</v>
      </c>
      <c r="CE8" s="663"/>
      <c r="CF8" s="663"/>
      <c r="CG8" s="663"/>
      <c r="CH8" s="663"/>
      <c r="CI8" s="663"/>
      <c r="CJ8" s="663"/>
      <c r="CK8" s="663"/>
      <c r="CL8" s="663"/>
      <c r="CM8" s="663"/>
      <c r="CN8" s="663"/>
      <c r="CO8" s="663"/>
      <c r="CP8" s="663"/>
      <c r="CQ8" s="664"/>
      <c r="CR8" s="628">
        <v>6364753</v>
      </c>
      <c r="CS8" s="629"/>
      <c r="CT8" s="629"/>
      <c r="CU8" s="629"/>
      <c r="CV8" s="629"/>
      <c r="CW8" s="629"/>
      <c r="CX8" s="629"/>
      <c r="CY8" s="630"/>
      <c r="CZ8" s="655">
        <v>36.6</v>
      </c>
      <c r="DA8" s="655"/>
      <c r="DB8" s="655"/>
      <c r="DC8" s="655"/>
      <c r="DD8" s="634">
        <v>147137</v>
      </c>
      <c r="DE8" s="629"/>
      <c r="DF8" s="629"/>
      <c r="DG8" s="629"/>
      <c r="DH8" s="629"/>
      <c r="DI8" s="629"/>
      <c r="DJ8" s="629"/>
      <c r="DK8" s="629"/>
      <c r="DL8" s="629"/>
      <c r="DM8" s="629"/>
      <c r="DN8" s="629"/>
      <c r="DO8" s="629"/>
      <c r="DP8" s="630"/>
      <c r="DQ8" s="634">
        <v>2642496</v>
      </c>
      <c r="DR8" s="629"/>
      <c r="DS8" s="629"/>
      <c r="DT8" s="629"/>
      <c r="DU8" s="629"/>
      <c r="DV8" s="629"/>
      <c r="DW8" s="629"/>
      <c r="DX8" s="629"/>
      <c r="DY8" s="629"/>
      <c r="DZ8" s="629"/>
      <c r="EA8" s="629"/>
      <c r="EB8" s="629"/>
      <c r="EC8" s="672"/>
    </row>
    <row r="9" spans="2:143" ht="11.25" customHeight="1" x14ac:dyDescent="0.15">
      <c r="B9" s="625" t="s">
        <v>247</v>
      </c>
      <c r="C9" s="626"/>
      <c r="D9" s="626"/>
      <c r="E9" s="626"/>
      <c r="F9" s="626"/>
      <c r="G9" s="626"/>
      <c r="H9" s="626"/>
      <c r="I9" s="626"/>
      <c r="J9" s="626"/>
      <c r="K9" s="626"/>
      <c r="L9" s="626"/>
      <c r="M9" s="626"/>
      <c r="N9" s="626"/>
      <c r="O9" s="626"/>
      <c r="P9" s="626"/>
      <c r="Q9" s="627"/>
      <c r="R9" s="628">
        <v>10826</v>
      </c>
      <c r="S9" s="629"/>
      <c r="T9" s="629"/>
      <c r="U9" s="629"/>
      <c r="V9" s="629"/>
      <c r="W9" s="629"/>
      <c r="X9" s="629"/>
      <c r="Y9" s="630"/>
      <c r="Z9" s="655">
        <v>0.1</v>
      </c>
      <c r="AA9" s="655"/>
      <c r="AB9" s="655"/>
      <c r="AC9" s="655"/>
      <c r="AD9" s="656">
        <v>10826</v>
      </c>
      <c r="AE9" s="656"/>
      <c r="AF9" s="656"/>
      <c r="AG9" s="656"/>
      <c r="AH9" s="656"/>
      <c r="AI9" s="656"/>
      <c r="AJ9" s="656"/>
      <c r="AK9" s="656"/>
      <c r="AL9" s="631">
        <v>0.1</v>
      </c>
      <c r="AM9" s="632"/>
      <c r="AN9" s="632"/>
      <c r="AO9" s="657"/>
      <c r="AP9" s="625" t="s">
        <v>248</v>
      </c>
      <c r="AQ9" s="626"/>
      <c r="AR9" s="626"/>
      <c r="AS9" s="626"/>
      <c r="AT9" s="626"/>
      <c r="AU9" s="626"/>
      <c r="AV9" s="626"/>
      <c r="AW9" s="626"/>
      <c r="AX9" s="626"/>
      <c r="AY9" s="626"/>
      <c r="AZ9" s="626"/>
      <c r="BA9" s="626"/>
      <c r="BB9" s="626"/>
      <c r="BC9" s="626"/>
      <c r="BD9" s="626"/>
      <c r="BE9" s="626"/>
      <c r="BF9" s="627"/>
      <c r="BG9" s="628">
        <v>1445693</v>
      </c>
      <c r="BH9" s="629"/>
      <c r="BI9" s="629"/>
      <c r="BJ9" s="629"/>
      <c r="BK9" s="629"/>
      <c r="BL9" s="629"/>
      <c r="BM9" s="629"/>
      <c r="BN9" s="630"/>
      <c r="BO9" s="655">
        <v>26.5</v>
      </c>
      <c r="BP9" s="655"/>
      <c r="BQ9" s="655"/>
      <c r="BR9" s="655"/>
      <c r="BS9" s="656" t="s">
        <v>140</v>
      </c>
      <c r="BT9" s="656"/>
      <c r="BU9" s="656"/>
      <c r="BV9" s="656"/>
      <c r="BW9" s="656"/>
      <c r="BX9" s="656"/>
      <c r="BY9" s="656"/>
      <c r="BZ9" s="656"/>
      <c r="CA9" s="656"/>
      <c r="CB9" s="714"/>
      <c r="CD9" s="662" t="s">
        <v>249</v>
      </c>
      <c r="CE9" s="663"/>
      <c r="CF9" s="663"/>
      <c r="CG9" s="663"/>
      <c r="CH9" s="663"/>
      <c r="CI9" s="663"/>
      <c r="CJ9" s="663"/>
      <c r="CK9" s="663"/>
      <c r="CL9" s="663"/>
      <c r="CM9" s="663"/>
      <c r="CN9" s="663"/>
      <c r="CO9" s="663"/>
      <c r="CP9" s="663"/>
      <c r="CQ9" s="664"/>
      <c r="CR9" s="628">
        <v>1224232</v>
      </c>
      <c r="CS9" s="629"/>
      <c r="CT9" s="629"/>
      <c r="CU9" s="629"/>
      <c r="CV9" s="629"/>
      <c r="CW9" s="629"/>
      <c r="CX9" s="629"/>
      <c r="CY9" s="630"/>
      <c r="CZ9" s="655">
        <v>7</v>
      </c>
      <c r="DA9" s="655"/>
      <c r="DB9" s="655"/>
      <c r="DC9" s="655"/>
      <c r="DD9" s="634">
        <v>23157</v>
      </c>
      <c r="DE9" s="629"/>
      <c r="DF9" s="629"/>
      <c r="DG9" s="629"/>
      <c r="DH9" s="629"/>
      <c r="DI9" s="629"/>
      <c r="DJ9" s="629"/>
      <c r="DK9" s="629"/>
      <c r="DL9" s="629"/>
      <c r="DM9" s="629"/>
      <c r="DN9" s="629"/>
      <c r="DO9" s="629"/>
      <c r="DP9" s="630"/>
      <c r="DQ9" s="634">
        <v>949251</v>
      </c>
      <c r="DR9" s="629"/>
      <c r="DS9" s="629"/>
      <c r="DT9" s="629"/>
      <c r="DU9" s="629"/>
      <c r="DV9" s="629"/>
      <c r="DW9" s="629"/>
      <c r="DX9" s="629"/>
      <c r="DY9" s="629"/>
      <c r="DZ9" s="629"/>
      <c r="EA9" s="629"/>
      <c r="EB9" s="629"/>
      <c r="EC9" s="672"/>
    </row>
    <row r="10" spans="2:143" ht="11.25" customHeight="1" x14ac:dyDescent="0.15">
      <c r="B10" s="625" t="s">
        <v>250</v>
      </c>
      <c r="C10" s="626"/>
      <c r="D10" s="626"/>
      <c r="E10" s="626"/>
      <c r="F10" s="626"/>
      <c r="G10" s="626"/>
      <c r="H10" s="626"/>
      <c r="I10" s="626"/>
      <c r="J10" s="626"/>
      <c r="K10" s="626"/>
      <c r="L10" s="626"/>
      <c r="M10" s="626"/>
      <c r="N10" s="626"/>
      <c r="O10" s="626"/>
      <c r="P10" s="626"/>
      <c r="Q10" s="627"/>
      <c r="R10" s="628" t="s">
        <v>242</v>
      </c>
      <c r="S10" s="629"/>
      <c r="T10" s="629"/>
      <c r="U10" s="629"/>
      <c r="V10" s="629"/>
      <c r="W10" s="629"/>
      <c r="X10" s="629"/>
      <c r="Y10" s="630"/>
      <c r="Z10" s="655" t="s">
        <v>140</v>
      </c>
      <c r="AA10" s="655"/>
      <c r="AB10" s="655"/>
      <c r="AC10" s="655"/>
      <c r="AD10" s="656" t="s">
        <v>140</v>
      </c>
      <c r="AE10" s="656"/>
      <c r="AF10" s="656"/>
      <c r="AG10" s="656"/>
      <c r="AH10" s="656"/>
      <c r="AI10" s="656"/>
      <c r="AJ10" s="656"/>
      <c r="AK10" s="656"/>
      <c r="AL10" s="631" t="s">
        <v>140</v>
      </c>
      <c r="AM10" s="632"/>
      <c r="AN10" s="632"/>
      <c r="AO10" s="657"/>
      <c r="AP10" s="625" t="s">
        <v>251</v>
      </c>
      <c r="AQ10" s="626"/>
      <c r="AR10" s="626"/>
      <c r="AS10" s="626"/>
      <c r="AT10" s="626"/>
      <c r="AU10" s="626"/>
      <c r="AV10" s="626"/>
      <c r="AW10" s="626"/>
      <c r="AX10" s="626"/>
      <c r="AY10" s="626"/>
      <c r="AZ10" s="626"/>
      <c r="BA10" s="626"/>
      <c r="BB10" s="626"/>
      <c r="BC10" s="626"/>
      <c r="BD10" s="626"/>
      <c r="BE10" s="626"/>
      <c r="BF10" s="627"/>
      <c r="BG10" s="628">
        <v>118081</v>
      </c>
      <c r="BH10" s="629"/>
      <c r="BI10" s="629"/>
      <c r="BJ10" s="629"/>
      <c r="BK10" s="629"/>
      <c r="BL10" s="629"/>
      <c r="BM10" s="629"/>
      <c r="BN10" s="630"/>
      <c r="BO10" s="655">
        <v>2.2000000000000002</v>
      </c>
      <c r="BP10" s="655"/>
      <c r="BQ10" s="655"/>
      <c r="BR10" s="655"/>
      <c r="BS10" s="656" t="s">
        <v>242</v>
      </c>
      <c r="BT10" s="656"/>
      <c r="BU10" s="656"/>
      <c r="BV10" s="656"/>
      <c r="BW10" s="656"/>
      <c r="BX10" s="656"/>
      <c r="BY10" s="656"/>
      <c r="BZ10" s="656"/>
      <c r="CA10" s="656"/>
      <c r="CB10" s="714"/>
      <c r="CD10" s="662" t="s">
        <v>252</v>
      </c>
      <c r="CE10" s="663"/>
      <c r="CF10" s="663"/>
      <c r="CG10" s="663"/>
      <c r="CH10" s="663"/>
      <c r="CI10" s="663"/>
      <c r="CJ10" s="663"/>
      <c r="CK10" s="663"/>
      <c r="CL10" s="663"/>
      <c r="CM10" s="663"/>
      <c r="CN10" s="663"/>
      <c r="CO10" s="663"/>
      <c r="CP10" s="663"/>
      <c r="CQ10" s="664"/>
      <c r="CR10" s="628">
        <v>21025</v>
      </c>
      <c r="CS10" s="629"/>
      <c r="CT10" s="629"/>
      <c r="CU10" s="629"/>
      <c r="CV10" s="629"/>
      <c r="CW10" s="629"/>
      <c r="CX10" s="629"/>
      <c r="CY10" s="630"/>
      <c r="CZ10" s="655">
        <v>0.1</v>
      </c>
      <c r="DA10" s="655"/>
      <c r="DB10" s="655"/>
      <c r="DC10" s="655"/>
      <c r="DD10" s="634" t="s">
        <v>140</v>
      </c>
      <c r="DE10" s="629"/>
      <c r="DF10" s="629"/>
      <c r="DG10" s="629"/>
      <c r="DH10" s="629"/>
      <c r="DI10" s="629"/>
      <c r="DJ10" s="629"/>
      <c r="DK10" s="629"/>
      <c r="DL10" s="629"/>
      <c r="DM10" s="629"/>
      <c r="DN10" s="629"/>
      <c r="DO10" s="629"/>
      <c r="DP10" s="630"/>
      <c r="DQ10" s="634">
        <v>21025</v>
      </c>
      <c r="DR10" s="629"/>
      <c r="DS10" s="629"/>
      <c r="DT10" s="629"/>
      <c r="DU10" s="629"/>
      <c r="DV10" s="629"/>
      <c r="DW10" s="629"/>
      <c r="DX10" s="629"/>
      <c r="DY10" s="629"/>
      <c r="DZ10" s="629"/>
      <c r="EA10" s="629"/>
      <c r="EB10" s="629"/>
      <c r="EC10" s="672"/>
    </row>
    <row r="11" spans="2:143" ht="11.25" customHeight="1" x14ac:dyDescent="0.15">
      <c r="B11" s="625" t="s">
        <v>253</v>
      </c>
      <c r="C11" s="626"/>
      <c r="D11" s="626"/>
      <c r="E11" s="626"/>
      <c r="F11" s="626"/>
      <c r="G11" s="626"/>
      <c r="H11" s="626"/>
      <c r="I11" s="626"/>
      <c r="J11" s="626"/>
      <c r="K11" s="626"/>
      <c r="L11" s="626"/>
      <c r="M11" s="626"/>
      <c r="N11" s="626"/>
      <c r="O11" s="626"/>
      <c r="P11" s="626"/>
      <c r="Q11" s="627"/>
      <c r="R11" s="628">
        <v>638876</v>
      </c>
      <c r="S11" s="629"/>
      <c r="T11" s="629"/>
      <c r="U11" s="629"/>
      <c r="V11" s="629"/>
      <c r="W11" s="629"/>
      <c r="X11" s="629"/>
      <c r="Y11" s="630"/>
      <c r="Z11" s="631">
        <v>3.4</v>
      </c>
      <c r="AA11" s="632"/>
      <c r="AB11" s="632"/>
      <c r="AC11" s="633"/>
      <c r="AD11" s="634">
        <v>638876</v>
      </c>
      <c r="AE11" s="629"/>
      <c r="AF11" s="629"/>
      <c r="AG11" s="629"/>
      <c r="AH11" s="629"/>
      <c r="AI11" s="629"/>
      <c r="AJ11" s="629"/>
      <c r="AK11" s="630"/>
      <c r="AL11" s="631">
        <v>7.3</v>
      </c>
      <c r="AM11" s="632"/>
      <c r="AN11" s="632"/>
      <c r="AO11" s="657"/>
      <c r="AP11" s="625" t="s">
        <v>254</v>
      </c>
      <c r="AQ11" s="626"/>
      <c r="AR11" s="626"/>
      <c r="AS11" s="626"/>
      <c r="AT11" s="626"/>
      <c r="AU11" s="626"/>
      <c r="AV11" s="626"/>
      <c r="AW11" s="626"/>
      <c r="AX11" s="626"/>
      <c r="AY11" s="626"/>
      <c r="AZ11" s="626"/>
      <c r="BA11" s="626"/>
      <c r="BB11" s="626"/>
      <c r="BC11" s="626"/>
      <c r="BD11" s="626"/>
      <c r="BE11" s="626"/>
      <c r="BF11" s="627"/>
      <c r="BG11" s="628">
        <v>100251</v>
      </c>
      <c r="BH11" s="629"/>
      <c r="BI11" s="629"/>
      <c r="BJ11" s="629"/>
      <c r="BK11" s="629"/>
      <c r="BL11" s="629"/>
      <c r="BM11" s="629"/>
      <c r="BN11" s="630"/>
      <c r="BO11" s="655">
        <v>1.8</v>
      </c>
      <c r="BP11" s="655"/>
      <c r="BQ11" s="655"/>
      <c r="BR11" s="655"/>
      <c r="BS11" s="656" t="s">
        <v>140</v>
      </c>
      <c r="BT11" s="656"/>
      <c r="BU11" s="656"/>
      <c r="BV11" s="656"/>
      <c r="BW11" s="656"/>
      <c r="BX11" s="656"/>
      <c r="BY11" s="656"/>
      <c r="BZ11" s="656"/>
      <c r="CA11" s="656"/>
      <c r="CB11" s="714"/>
      <c r="CD11" s="662" t="s">
        <v>255</v>
      </c>
      <c r="CE11" s="663"/>
      <c r="CF11" s="663"/>
      <c r="CG11" s="663"/>
      <c r="CH11" s="663"/>
      <c r="CI11" s="663"/>
      <c r="CJ11" s="663"/>
      <c r="CK11" s="663"/>
      <c r="CL11" s="663"/>
      <c r="CM11" s="663"/>
      <c r="CN11" s="663"/>
      <c r="CO11" s="663"/>
      <c r="CP11" s="663"/>
      <c r="CQ11" s="664"/>
      <c r="CR11" s="628">
        <v>366774</v>
      </c>
      <c r="CS11" s="629"/>
      <c r="CT11" s="629"/>
      <c r="CU11" s="629"/>
      <c r="CV11" s="629"/>
      <c r="CW11" s="629"/>
      <c r="CX11" s="629"/>
      <c r="CY11" s="630"/>
      <c r="CZ11" s="655">
        <v>2.1</v>
      </c>
      <c r="DA11" s="655"/>
      <c r="DB11" s="655"/>
      <c r="DC11" s="655"/>
      <c r="DD11" s="634">
        <v>205571</v>
      </c>
      <c r="DE11" s="629"/>
      <c r="DF11" s="629"/>
      <c r="DG11" s="629"/>
      <c r="DH11" s="629"/>
      <c r="DI11" s="629"/>
      <c r="DJ11" s="629"/>
      <c r="DK11" s="629"/>
      <c r="DL11" s="629"/>
      <c r="DM11" s="629"/>
      <c r="DN11" s="629"/>
      <c r="DO11" s="629"/>
      <c r="DP11" s="630"/>
      <c r="DQ11" s="634">
        <v>84050</v>
      </c>
      <c r="DR11" s="629"/>
      <c r="DS11" s="629"/>
      <c r="DT11" s="629"/>
      <c r="DU11" s="629"/>
      <c r="DV11" s="629"/>
      <c r="DW11" s="629"/>
      <c r="DX11" s="629"/>
      <c r="DY11" s="629"/>
      <c r="DZ11" s="629"/>
      <c r="EA11" s="629"/>
      <c r="EB11" s="629"/>
      <c r="EC11" s="672"/>
    </row>
    <row r="12" spans="2:143" ht="11.25" customHeight="1" x14ac:dyDescent="0.15">
      <c r="B12" s="625" t="s">
        <v>256</v>
      </c>
      <c r="C12" s="626"/>
      <c r="D12" s="626"/>
      <c r="E12" s="626"/>
      <c r="F12" s="626"/>
      <c r="G12" s="626"/>
      <c r="H12" s="626"/>
      <c r="I12" s="626"/>
      <c r="J12" s="626"/>
      <c r="K12" s="626"/>
      <c r="L12" s="626"/>
      <c r="M12" s="626"/>
      <c r="N12" s="626"/>
      <c r="O12" s="626"/>
      <c r="P12" s="626"/>
      <c r="Q12" s="627"/>
      <c r="R12" s="628" t="s">
        <v>242</v>
      </c>
      <c r="S12" s="629"/>
      <c r="T12" s="629"/>
      <c r="U12" s="629"/>
      <c r="V12" s="629"/>
      <c r="W12" s="629"/>
      <c r="X12" s="629"/>
      <c r="Y12" s="630"/>
      <c r="Z12" s="655" t="s">
        <v>140</v>
      </c>
      <c r="AA12" s="655"/>
      <c r="AB12" s="655"/>
      <c r="AC12" s="655"/>
      <c r="AD12" s="656" t="s">
        <v>140</v>
      </c>
      <c r="AE12" s="656"/>
      <c r="AF12" s="656"/>
      <c r="AG12" s="656"/>
      <c r="AH12" s="656"/>
      <c r="AI12" s="656"/>
      <c r="AJ12" s="656"/>
      <c r="AK12" s="656"/>
      <c r="AL12" s="631" t="s">
        <v>140</v>
      </c>
      <c r="AM12" s="632"/>
      <c r="AN12" s="632"/>
      <c r="AO12" s="657"/>
      <c r="AP12" s="625" t="s">
        <v>257</v>
      </c>
      <c r="AQ12" s="626"/>
      <c r="AR12" s="626"/>
      <c r="AS12" s="626"/>
      <c r="AT12" s="626"/>
      <c r="AU12" s="626"/>
      <c r="AV12" s="626"/>
      <c r="AW12" s="626"/>
      <c r="AX12" s="626"/>
      <c r="AY12" s="626"/>
      <c r="AZ12" s="626"/>
      <c r="BA12" s="626"/>
      <c r="BB12" s="626"/>
      <c r="BC12" s="626"/>
      <c r="BD12" s="626"/>
      <c r="BE12" s="626"/>
      <c r="BF12" s="627"/>
      <c r="BG12" s="628">
        <v>3504942</v>
      </c>
      <c r="BH12" s="629"/>
      <c r="BI12" s="629"/>
      <c r="BJ12" s="629"/>
      <c r="BK12" s="629"/>
      <c r="BL12" s="629"/>
      <c r="BM12" s="629"/>
      <c r="BN12" s="630"/>
      <c r="BO12" s="655">
        <v>64.3</v>
      </c>
      <c r="BP12" s="655"/>
      <c r="BQ12" s="655"/>
      <c r="BR12" s="655"/>
      <c r="BS12" s="656" t="s">
        <v>242</v>
      </c>
      <c r="BT12" s="656"/>
      <c r="BU12" s="656"/>
      <c r="BV12" s="656"/>
      <c r="BW12" s="656"/>
      <c r="BX12" s="656"/>
      <c r="BY12" s="656"/>
      <c r="BZ12" s="656"/>
      <c r="CA12" s="656"/>
      <c r="CB12" s="714"/>
      <c r="CD12" s="662" t="s">
        <v>258</v>
      </c>
      <c r="CE12" s="663"/>
      <c r="CF12" s="663"/>
      <c r="CG12" s="663"/>
      <c r="CH12" s="663"/>
      <c r="CI12" s="663"/>
      <c r="CJ12" s="663"/>
      <c r="CK12" s="663"/>
      <c r="CL12" s="663"/>
      <c r="CM12" s="663"/>
      <c r="CN12" s="663"/>
      <c r="CO12" s="663"/>
      <c r="CP12" s="663"/>
      <c r="CQ12" s="664"/>
      <c r="CR12" s="628">
        <v>405565</v>
      </c>
      <c r="CS12" s="629"/>
      <c r="CT12" s="629"/>
      <c r="CU12" s="629"/>
      <c r="CV12" s="629"/>
      <c r="CW12" s="629"/>
      <c r="CX12" s="629"/>
      <c r="CY12" s="630"/>
      <c r="CZ12" s="655">
        <v>2.2999999999999998</v>
      </c>
      <c r="DA12" s="655"/>
      <c r="DB12" s="655"/>
      <c r="DC12" s="655"/>
      <c r="DD12" s="634" t="s">
        <v>242</v>
      </c>
      <c r="DE12" s="629"/>
      <c r="DF12" s="629"/>
      <c r="DG12" s="629"/>
      <c r="DH12" s="629"/>
      <c r="DI12" s="629"/>
      <c r="DJ12" s="629"/>
      <c r="DK12" s="629"/>
      <c r="DL12" s="629"/>
      <c r="DM12" s="629"/>
      <c r="DN12" s="629"/>
      <c r="DO12" s="629"/>
      <c r="DP12" s="630"/>
      <c r="DQ12" s="634">
        <v>354254</v>
      </c>
      <c r="DR12" s="629"/>
      <c r="DS12" s="629"/>
      <c r="DT12" s="629"/>
      <c r="DU12" s="629"/>
      <c r="DV12" s="629"/>
      <c r="DW12" s="629"/>
      <c r="DX12" s="629"/>
      <c r="DY12" s="629"/>
      <c r="DZ12" s="629"/>
      <c r="EA12" s="629"/>
      <c r="EB12" s="629"/>
      <c r="EC12" s="672"/>
    </row>
    <row r="13" spans="2:143" ht="11.25" customHeight="1" x14ac:dyDescent="0.15">
      <c r="B13" s="625" t="s">
        <v>259</v>
      </c>
      <c r="C13" s="626"/>
      <c r="D13" s="626"/>
      <c r="E13" s="626"/>
      <c r="F13" s="626"/>
      <c r="G13" s="626"/>
      <c r="H13" s="626"/>
      <c r="I13" s="626"/>
      <c r="J13" s="626"/>
      <c r="K13" s="626"/>
      <c r="L13" s="626"/>
      <c r="M13" s="626"/>
      <c r="N13" s="626"/>
      <c r="O13" s="626"/>
      <c r="P13" s="626"/>
      <c r="Q13" s="627"/>
      <c r="R13" s="628" t="s">
        <v>140</v>
      </c>
      <c r="S13" s="629"/>
      <c r="T13" s="629"/>
      <c r="U13" s="629"/>
      <c r="V13" s="629"/>
      <c r="W13" s="629"/>
      <c r="X13" s="629"/>
      <c r="Y13" s="630"/>
      <c r="Z13" s="655" t="s">
        <v>242</v>
      </c>
      <c r="AA13" s="655"/>
      <c r="AB13" s="655"/>
      <c r="AC13" s="655"/>
      <c r="AD13" s="656" t="s">
        <v>140</v>
      </c>
      <c r="AE13" s="656"/>
      <c r="AF13" s="656"/>
      <c r="AG13" s="656"/>
      <c r="AH13" s="656"/>
      <c r="AI13" s="656"/>
      <c r="AJ13" s="656"/>
      <c r="AK13" s="656"/>
      <c r="AL13" s="631" t="s">
        <v>140</v>
      </c>
      <c r="AM13" s="632"/>
      <c r="AN13" s="632"/>
      <c r="AO13" s="657"/>
      <c r="AP13" s="625" t="s">
        <v>260</v>
      </c>
      <c r="AQ13" s="626"/>
      <c r="AR13" s="626"/>
      <c r="AS13" s="626"/>
      <c r="AT13" s="626"/>
      <c r="AU13" s="626"/>
      <c r="AV13" s="626"/>
      <c r="AW13" s="626"/>
      <c r="AX13" s="626"/>
      <c r="AY13" s="626"/>
      <c r="AZ13" s="626"/>
      <c r="BA13" s="626"/>
      <c r="BB13" s="626"/>
      <c r="BC13" s="626"/>
      <c r="BD13" s="626"/>
      <c r="BE13" s="626"/>
      <c r="BF13" s="627"/>
      <c r="BG13" s="628">
        <v>3455227</v>
      </c>
      <c r="BH13" s="629"/>
      <c r="BI13" s="629"/>
      <c r="BJ13" s="629"/>
      <c r="BK13" s="629"/>
      <c r="BL13" s="629"/>
      <c r="BM13" s="629"/>
      <c r="BN13" s="630"/>
      <c r="BO13" s="655">
        <v>63.3</v>
      </c>
      <c r="BP13" s="655"/>
      <c r="BQ13" s="655"/>
      <c r="BR13" s="655"/>
      <c r="BS13" s="656" t="s">
        <v>140</v>
      </c>
      <c r="BT13" s="656"/>
      <c r="BU13" s="656"/>
      <c r="BV13" s="656"/>
      <c r="BW13" s="656"/>
      <c r="BX13" s="656"/>
      <c r="BY13" s="656"/>
      <c r="BZ13" s="656"/>
      <c r="CA13" s="656"/>
      <c r="CB13" s="714"/>
      <c r="CD13" s="662" t="s">
        <v>261</v>
      </c>
      <c r="CE13" s="663"/>
      <c r="CF13" s="663"/>
      <c r="CG13" s="663"/>
      <c r="CH13" s="663"/>
      <c r="CI13" s="663"/>
      <c r="CJ13" s="663"/>
      <c r="CK13" s="663"/>
      <c r="CL13" s="663"/>
      <c r="CM13" s="663"/>
      <c r="CN13" s="663"/>
      <c r="CO13" s="663"/>
      <c r="CP13" s="663"/>
      <c r="CQ13" s="664"/>
      <c r="CR13" s="628">
        <v>2032865</v>
      </c>
      <c r="CS13" s="629"/>
      <c r="CT13" s="629"/>
      <c r="CU13" s="629"/>
      <c r="CV13" s="629"/>
      <c r="CW13" s="629"/>
      <c r="CX13" s="629"/>
      <c r="CY13" s="630"/>
      <c r="CZ13" s="655">
        <v>11.7</v>
      </c>
      <c r="DA13" s="655"/>
      <c r="DB13" s="655"/>
      <c r="DC13" s="655"/>
      <c r="DD13" s="634">
        <v>1237999</v>
      </c>
      <c r="DE13" s="629"/>
      <c r="DF13" s="629"/>
      <c r="DG13" s="629"/>
      <c r="DH13" s="629"/>
      <c r="DI13" s="629"/>
      <c r="DJ13" s="629"/>
      <c r="DK13" s="629"/>
      <c r="DL13" s="629"/>
      <c r="DM13" s="629"/>
      <c r="DN13" s="629"/>
      <c r="DO13" s="629"/>
      <c r="DP13" s="630"/>
      <c r="DQ13" s="634">
        <v>1016756</v>
      </c>
      <c r="DR13" s="629"/>
      <c r="DS13" s="629"/>
      <c r="DT13" s="629"/>
      <c r="DU13" s="629"/>
      <c r="DV13" s="629"/>
      <c r="DW13" s="629"/>
      <c r="DX13" s="629"/>
      <c r="DY13" s="629"/>
      <c r="DZ13" s="629"/>
      <c r="EA13" s="629"/>
      <c r="EB13" s="629"/>
      <c r="EC13" s="672"/>
    </row>
    <row r="14" spans="2:143" ht="11.25" customHeight="1" x14ac:dyDescent="0.15">
      <c r="B14" s="625" t="s">
        <v>262</v>
      </c>
      <c r="C14" s="626"/>
      <c r="D14" s="626"/>
      <c r="E14" s="626"/>
      <c r="F14" s="626"/>
      <c r="G14" s="626"/>
      <c r="H14" s="626"/>
      <c r="I14" s="626"/>
      <c r="J14" s="626"/>
      <c r="K14" s="626"/>
      <c r="L14" s="626"/>
      <c r="M14" s="626"/>
      <c r="N14" s="626"/>
      <c r="O14" s="626"/>
      <c r="P14" s="626"/>
      <c r="Q14" s="627"/>
      <c r="R14" s="628" t="s">
        <v>242</v>
      </c>
      <c r="S14" s="629"/>
      <c r="T14" s="629"/>
      <c r="U14" s="629"/>
      <c r="V14" s="629"/>
      <c r="W14" s="629"/>
      <c r="X14" s="629"/>
      <c r="Y14" s="630"/>
      <c r="Z14" s="655" t="s">
        <v>140</v>
      </c>
      <c r="AA14" s="655"/>
      <c r="AB14" s="655"/>
      <c r="AC14" s="655"/>
      <c r="AD14" s="656" t="s">
        <v>140</v>
      </c>
      <c r="AE14" s="656"/>
      <c r="AF14" s="656"/>
      <c r="AG14" s="656"/>
      <c r="AH14" s="656"/>
      <c r="AI14" s="656"/>
      <c r="AJ14" s="656"/>
      <c r="AK14" s="656"/>
      <c r="AL14" s="631" t="s">
        <v>242</v>
      </c>
      <c r="AM14" s="632"/>
      <c r="AN14" s="632"/>
      <c r="AO14" s="657"/>
      <c r="AP14" s="625" t="s">
        <v>263</v>
      </c>
      <c r="AQ14" s="626"/>
      <c r="AR14" s="626"/>
      <c r="AS14" s="626"/>
      <c r="AT14" s="626"/>
      <c r="AU14" s="626"/>
      <c r="AV14" s="626"/>
      <c r="AW14" s="626"/>
      <c r="AX14" s="626"/>
      <c r="AY14" s="626"/>
      <c r="AZ14" s="626"/>
      <c r="BA14" s="626"/>
      <c r="BB14" s="626"/>
      <c r="BC14" s="626"/>
      <c r="BD14" s="626"/>
      <c r="BE14" s="626"/>
      <c r="BF14" s="627"/>
      <c r="BG14" s="628">
        <v>112739</v>
      </c>
      <c r="BH14" s="629"/>
      <c r="BI14" s="629"/>
      <c r="BJ14" s="629"/>
      <c r="BK14" s="629"/>
      <c r="BL14" s="629"/>
      <c r="BM14" s="629"/>
      <c r="BN14" s="630"/>
      <c r="BO14" s="655">
        <v>2.1</v>
      </c>
      <c r="BP14" s="655"/>
      <c r="BQ14" s="655"/>
      <c r="BR14" s="655"/>
      <c r="BS14" s="656" t="s">
        <v>140</v>
      </c>
      <c r="BT14" s="656"/>
      <c r="BU14" s="656"/>
      <c r="BV14" s="656"/>
      <c r="BW14" s="656"/>
      <c r="BX14" s="656"/>
      <c r="BY14" s="656"/>
      <c r="BZ14" s="656"/>
      <c r="CA14" s="656"/>
      <c r="CB14" s="714"/>
      <c r="CD14" s="662" t="s">
        <v>264</v>
      </c>
      <c r="CE14" s="663"/>
      <c r="CF14" s="663"/>
      <c r="CG14" s="663"/>
      <c r="CH14" s="663"/>
      <c r="CI14" s="663"/>
      <c r="CJ14" s="663"/>
      <c r="CK14" s="663"/>
      <c r="CL14" s="663"/>
      <c r="CM14" s="663"/>
      <c r="CN14" s="663"/>
      <c r="CO14" s="663"/>
      <c r="CP14" s="663"/>
      <c r="CQ14" s="664"/>
      <c r="CR14" s="628">
        <v>470739</v>
      </c>
      <c r="CS14" s="629"/>
      <c r="CT14" s="629"/>
      <c r="CU14" s="629"/>
      <c r="CV14" s="629"/>
      <c r="CW14" s="629"/>
      <c r="CX14" s="629"/>
      <c r="CY14" s="630"/>
      <c r="CZ14" s="655">
        <v>2.7</v>
      </c>
      <c r="DA14" s="655"/>
      <c r="DB14" s="655"/>
      <c r="DC14" s="655"/>
      <c r="DD14" s="634" t="s">
        <v>140</v>
      </c>
      <c r="DE14" s="629"/>
      <c r="DF14" s="629"/>
      <c r="DG14" s="629"/>
      <c r="DH14" s="629"/>
      <c r="DI14" s="629"/>
      <c r="DJ14" s="629"/>
      <c r="DK14" s="629"/>
      <c r="DL14" s="629"/>
      <c r="DM14" s="629"/>
      <c r="DN14" s="629"/>
      <c r="DO14" s="629"/>
      <c r="DP14" s="630"/>
      <c r="DQ14" s="634">
        <v>470739</v>
      </c>
      <c r="DR14" s="629"/>
      <c r="DS14" s="629"/>
      <c r="DT14" s="629"/>
      <c r="DU14" s="629"/>
      <c r="DV14" s="629"/>
      <c r="DW14" s="629"/>
      <c r="DX14" s="629"/>
      <c r="DY14" s="629"/>
      <c r="DZ14" s="629"/>
      <c r="EA14" s="629"/>
      <c r="EB14" s="629"/>
      <c r="EC14" s="672"/>
    </row>
    <row r="15" spans="2:143" ht="11.25" customHeight="1" x14ac:dyDescent="0.15">
      <c r="B15" s="625" t="s">
        <v>265</v>
      </c>
      <c r="C15" s="626"/>
      <c r="D15" s="626"/>
      <c r="E15" s="626"/>
      <c r="F15" s="626"/>
      <c r="G15" s="626"/>
      <c r="H15" s="626"/>
      <c r="I15" s="626"/>
      <c r="J15" s="626"/>
      <c r="K15" s="626"/>
      <c r="L15" s="626"/>
      <c r="M15" s="626"/>
      <c r="N15" s="626"/>
      <c r="O15" s="626"/>
      <c r="P15" s="626"/>
      <c r="Q15" s="627"/>
      <c r="R15" s="628" t="s">
        <v>140</v>
      </c>
      <c r="S15" s="629"/>
      <c r="T15" s="629"/>
      <c r="U15" s="629"/>
      <c r="V15" s="629"/>
      <c r="W15" s="629"/>
      <c r="X15" s="629"/>
      <c r="Y15" s="630"/>
      <c r="Z15" s="655" t="s">
        <v>242</v>
      </c>
      <c r="AA15" s="655"/>
      <c r="AB15" s="655"/>
      <c r="AC15" s="655"/>
      <c r="AD15" s="656" t="s">
        <v>140</v>
      </c>
      <c r="AE15" s="656"/>
      <c r="AF15" s="656"/>
      <c r="AG15" s="656"/>
      <c r="AH15" s="656"/>
      <c r="AI15" s="656"/>
      <c r="AJ15" s="656"/>
      <c r="AK15" s="656"/>
      <c r="AL15" s="631" t="s">
        <v>140</v>
      </c>
      <c r="AM15" s="632"/>
      <c r="AN15" s="632"/>
      <c r="AO15" s="657"/>
      <c r="AP15" s="625" t="s">
        <v>266</v>
      </c>
      <c r="AQ15" s="626"/>
      <c r="AR15" s="626"/>
      <c r="AS15" s="626"/>
      <c r="AT15" s="626"/>
      <c r="AU15" s="626"/>
      <c r="AV15" s="626"/>
      <c r="AW15" s="626"/>
      <c r="AX15" s="626"/>
      <c r="AY15" s="626"/>
      <c r="AZ15" s="626"/>
      <c r="BA15" s="626"/>
      <c r="BB15" s="626"/>
      <c r="BC15" s="626"/>
      <c r="BD15" s="626"/>
      <c r="BE15" s="626"/>
      <c r="BF15" s="627"/>
      <c r="BG15" s="628">
        <v>113404</v>
      </c>
      <c r="BH15" s="629"/>
      <c r="BI15" s="629"/>
      <c r="BJ15" s="629"/>
      <c r="BK15" s="629"/>
      <c r="BL15" s="629"/>
      <c r="BM15" s="629"/>
      <c r="BN15" s="630"/>
      <c r="BO15" s="655">
        <v>2.1</v>
      </c>
      <c r="BP15" s="655"/>
      <c r="BQ15" s="655"/>
      <c r="BR15" s="655"/>
      <c r="BS15" s="656" t="s">
        <v>242</v>
      </c>
      <c r="BT15" s="656"/>
      <c r="BU15" s="656"/>
      <c r="BV15" s="656"/>
      <c r="BW15" s="656"/>
      <c r="BX15" s="656"/>
      <c r="BY15" s="656"/>
      <c r="BZ15" s="656"/>
      <c r="CA15" s="656"/>
      <c r="CB15" s="714"/>
      <c r="CD15" s="662" t="s">
        <v>267</v>
      </c>
      <c r="CE15" s="663"/>
      <c r="CF15" s="663"/>
      <c r="CG15" s="663"/>
      <c r="CH15" s="663"/>
      <c r="CI15" s="663"/>
      <c r="CJ15" s="663"/>
      <c r="CK15" s="663"/>
      <c r="CL15" s="663"/>
      <c r="CM15" s="663"/>
      <c r="CN15" s="663"/>
      <c r="CO15" s="663"/>
      <c r="CP15" s="663"/>
      <c r="CQ15" s="664"/>
      <c r="CR15" s="628">
        <v>2132523</v>
      </c>
      <c r="CS15" s="629"/>
      <c r="CT15" s="629"/>
      <c r="CU15" s="629"/>
      <c r="CV15" s="629"/>
      <c r="CW15" s="629"/>
      <c r="CX15" s="629"/>
      <c r="CY15" s="630"/>
      <c r="CZ15" s="655">
        <v>12.3</v>
      </c>
      <c r="DA15" s="655"/>
      <c r="DB15" s="655"/>
      <c r="DC15" s="655"/>
      <c r="DD15" s="634">
        <v>150877</v>
      </c>
      <c r="DE15" s="629"/>
      <c r="DF15" s="629"/>
      <c r="DG15" s="629"/>
      <c r="DH15" s="629"/>
      <c r="DI15" s="629"/>
      <c r="DJ15" s="629"/>
      <c r="DK15" s="629"/>
      <c r="DL15" s="629"/>
      <c r="DM15" s="629"/>
      <c r="DN15" s="629"/>
      <c r="DO15" s="629"/>
      <c r="DP15" s="630"/>
      <c r="DQ15" s="634">
        <v>1585222</v>
      </c>
      <c r="DR15" s="629"/>
      <c r="DS15" s="629"/>
      <c r="DT15" s="629"/>
      <c r="DU15" s="629"/>
      <c r="DV15" s="629"/>
      <c r="DW15" s="629"/>
      <c r="DX15" s="629"/>
      <c r="DY15" s="629"/>
      <c r="DZ15" s="629"/>
      <c r="EA15" s="629"/>
      <c r="EB15" s="629"/>
      <c r="EC15" s="672"/>
    </row>
    <row r="16" spans="2:143" ht="11.25" customHeight="1" x14ac:dyDescent="0.15">
      <c r="B16" s="625" t="s">
        <v>268</v>
      </c>
      <c r="C16" s="626"/>
      <c r="D16" s="626"/>
      <c r="E16" s="626"/>
      <c r="F16" s="626"/>
      <c r="G16" s="626"/>
      <c r="H16" s="626"/>
      <c r="I16" s="626"/>
      <c r="J16" s="626"/>
      <c r="K16" s="626"/>
      <c r="L16" s="626"/>
      <c r="M16" s="626"/>
      <c r="N16" s="626"/>
      <c r="O16" s="626"/>
      <c r="P16" s="626"/>
      <c r="Q16" s="627"/>
      <c r="R16" s="628">
        <v>3664</v>
      </c>
      <c r="S16" s="629"/>
      <c r="T16" s="629"/>
      <c r="U16" s="629"/>
      <c r="V16" s="629"/>
      <c r="W16" s="629"/>
      <c r="X16" s="629"/>
      <c r="Y16" s="630"/>
      <c r="Z16" s="655">
        <v>0</v>
      </c>
      <c r="AA16" s="655"/>
      <c r="AB16" s="655"/>
      <c r="AC16" s="655"/>
      <c r="AD16" s="656">
        <v>3664</v>
      </c>
      <c r="AE16" s="656"/>
      <c r="AF16" s="656"/>
      <c r="AG16" s="656"/>
      <c r="AH16" s="656"/>
      <c r="AI16" s="656"/>
      <c r="AJ16" s="656"/>
      <c r="AK16" s="656"/>
      <c r="AL16" s="631">
        <v>0</v>
      </c>
      <c r="AM16" s="632"/>
      <c r="AN16" s="632"/>
      <c r="AO16" s="657"/>
      <c r="AP16" s="625" t="s">
        <v>269</v>
      </c>
      <c r="AQ16" s="626"/>
      <c r="AR16" s="626"/>
      <c r="AS16" s="626"/>
      <c r="AT16" s="626"/>
      <c r="AU16" s="626"/>
      <c r="AV16" s="626"/>
      <c r="AW16" s="626"/>
      <c r="AX16" s="626"/>
      <c r="AY16" s="626"/>
      <c r="AZ16" s="626"/>
      <c r="BA16" s="626"/>
      <c r="BB16" s="626"/>
      <c r="BC16" s="626"/>
      <c r="BD16" s="626"/>
      <c r="BE16" s="626"/>
      <c r="BF16" s="627"/>
      <c r="BG16" s="628" t="s">
        <v>140</v>
      </c>
      <c r="BH16" s="629"/>
      <c r="BI16" s="629"/>
      <c r="BJ16" s="629"/>
      <c r="BK16" s="629"/>
      <c r="BL16" s="629"/>
      <c r="BM16" s="629"/>
      <c r="BN16" s="630"/>
      <c r="BO16" s="655" t="s">
        <v>140</v>
      </c>
      <c r="BP16" s="655"/>
      <c r="BQ16" s="655"/>
      <c r="BR16" s="655"/>
      <c r="BS16" s="656" t="s">
        <v>140</v>
      </c>
      <c r="BT16" s="656"/>
      <c r="BU16" s="656"/>
      <c r="BV16" s="656"/>
      <c r="BW16" s="656"/>
      <c r="BX16" s="656"/>
      <c r="BY16" s="656"/>
      <c r="BZ16" s="656"/>
      <c r="CA16" s="656"/>
      <c r="CB16" s="714"/>
      <c r="CD16" s="662" t="s">
        <v>270</v>
      </c>
      <c r="CE16" s="663"/>
      <c r="CF16" s="663"/>
      <c r="CG16" s="663"/>
      <c r="CH16" s="663"/>
      <c r="CI16" s="663"/>
      <c r="CJ16" s="663"/>
      <c r="CK16" s="663"/>
      <c r="CL16" s="663"/>
      <c r="CM16" s="663"/>
      <c r="CN16" s="663"/>
      <c r="CO16" s="663"/>
      <c r="CP16" s="663"/>
      <c r="CQ16" s="664"/>
      <c r="CR16" s="628">
        <v>1559</v>
      </c>
      <c r="CS16" s="629"/>
      <c r="CT16" s="629"/>
      <c r="CU16" s="629"/>
      <c r="CV16" s="629"/>
      <c r="CW16" s="629"/>
      <c r="CX16" s="629"/>
      <c r="CY16" s="630"/>
      <c r="CZ16" s="655">
        <v>0</v>
      </c>
      <c r="DA16" s="655"/>
      <c r="DB16" s="655"/>
      <c r="DC16" s="655"/>
      <c r="DD16" s="634" t="s">
        <v>140</v>
      </c>
      <c r="DE16" s="629"/>
      <c r="DF16" s="629"/>
      <c r="DG16" s="629"/>
      <c r="DH16" s="629"/>
      <c r="DI16" s="629"/>
      <c r="DJ16" s="629"/>
      <c r="DK16" s="629"/>
      <c r="DL16" s="629"/>
      <c r="DM16" s="629"/>
      <c r="DN16" s="629"/>
      <c r="DO16" s="629"/>
      <c r="DP16" s="630"/>
      <c r="DQ16" s="634">
        <v>1559</v>
      </c>
      <c r="DR16" s="629"/>
      <c r="DS16" s="629"/>
      <c r="DT16" s="629"/>
      <c r="DU16" s="629"/>
      <c r="DV16" s="629"/>
      <c r="DW16" s="629"/>
      <c r="DX16" s="629"/>
      <c r="DY16" s="629"/>
      <c r="DZ16" s="629"/>
      <c r="EA16" s="629"/>
      <c r="EB16" s="629"/>
      <c r="EC16" s="672"/>
    </row>
    <row r="17" spans="2:133" ht="11.25" customHeight="1" x14ac:dyDescent="0.15">
      <c r="B17" s="625" t="s">
        <v>271</v>
      </c>
      <c r="C17" s="626"/>
      <c r="D17" s="626"/>
      <c r="E17" s="626"/>
      <c r="F17" s="626"/>
      <c r="G17" s="626"/>
      <c r="H17" s="626"/>
      <c r="I17" s="626"/>
      <c r="J17" s="626"/>
      <c r="K17" s="626"/>
      <c r="L17" s="626"/>
      <c r="M17" s="626"/>
      <c r="N17" s="626"/>
      <c r="O17" s="626"/>
      <c r="P17" s="626"/>
      <c r="Q17" s="627"/>
      <c r="R17" s="628">
        <v>47307</v>
      </c>
      <c r="S17" s="629"/>
      <c r="T17" s="629"/>
      <c r="U17" s="629"/>
      <c r="V17" s="629"/>
      <c r="W17" s="629"/>
      <c r="X17" s="629"/>
      <c r="Y17" s="630"/>
      <c r="Z17" s="655">
        <v>0.3</v>
      </c>
      <c r="AA17" s="655"/>
      <c r="AB17" s="655"/>
      <c r="AC17" s="655"/>
      <c r="AD17" s="656">
        <v>47307</v>
      </c>
      <c r="AE17" s="656"/>
      <c r="AF17" s="656"/>
      <c r="AG17" s="656"/>
      <c r="AH17" s="656"/>
      <c r="AI17" s="656"/>
      <c r="AJ17" s="656"/>
      <c r="AK17" s="656"/>
      <c r="AL17" s="631">
        <v>0.5</v>
      </c>
      <c r="AM17" s="632"/>
      <c r="AN17" s="632"/>
      <c r="AO17" s="657"/>
      <c r="AP17" s="625" t="s">
        <v>272</v>
      </c>
      <c r="AQ17" s="626"/>
      <c r="AR17" s="626"/>
      <c r="AS17" s="626"/>
      <c r="AT17" s="626"/>
      <c r="AU17" s="626"/>
      <c r="AV17" s="626"/>
      <c r="AW17" s="626"/>
      <c r="AX17" s="626"/>
      <c r="AY17" s="626"/>
      <c r="AZ17" s="626"/>
      <c r="BA17" s="626"/>
      <c r="BB17" s="626"/>
      <c r="BC17" s="626"/>
      <c r="BD17" s="626"/>
      <c r="BE17" s="626"/>
      <c r="BF17" s="627"/>
      <c r="BG17" s="628" t="s">
        <v>140</v>
      </c>
      <c r="BH17" s="629"/>
      <c r="BI17" s="629"/>
      <c r="BJ17" s="629"/>
      <c r="BK17" s="629"/>
      <c r="BL17" s="629"/>
      <c r="BM17" s="629"/>
      <c r="BN17" s="630"/>
      <c r="BO17" s="655" t="s">
        <v>140</v>
      </c>
      <c r="BP17" s="655"/>
      <c r="BQ17" s="655"/>
      <c r="BR17" s="655"/>
      <c r="BS17" s="656" t="s">
        <v>140</v>
      </c>
      <c r="BT17" s="656"/>
      <c r="BU17" s="656"/>
      <c r="BV17" s="656"/>
      <c r="BW17" s="656"/>
      <c r="BX17" s="656"/>
      <c r="BY17" s="656"/>
      <c r="BZ17" s="656"/>
      <c r="CA17" s="656"/>
      <c r="CB17" s="714"/>
      <c r="CD17" s="662" t="s">
        <v>273</v>
      </c>
      <c r="CE17" s="663"/>
      <c r="CF17" s="663"/>
      <c r="CG17" s="663"/>
      <c r="CH17" s="663"/>
      <c r="CI17" s="663"/>
      <c r="CJ17" s="663"/>
      <c r="CK17" s="663"/>
      <c r="CL17" s="663"/>
      <c r="CM17" s="663"/>
      <c r="CN17" s="663"/>
      <c r="CO17" s="663"/>
      <c r="CP17" s="663"/>
      <c r="CQ17" s="664"/>
      <c r="CR17" s="628">
        <v>912408</v>
      </c>
      <c r="CS17" s="629"/>
      <c r="CT17" s="629"/>
      <c r="CU17" s="629"/>
      <c r="CV17" s="629"/>
      <c r="CW17" s="629"/>
      <c r="CX17" s="629"/>
      <c r="CY17" s="630"/>
      <c r="CZ17" s="655">
        <v>5.3</v>
      </c>
      <c r="DA17" s="655"/>
      <c r="DB17" s="655"/>
      <c r="DC17" s="655"/>
      <c r="DD17" s="634" t="s">
        <v>140</v>
      </c>
      <c r="DE17" s="629"/>
      <c r="DF17" s="629"/>
      <c r="DG17" s="629"/>
      <c r="DH17" s="629"/>
      <c r="DI17" s="629"/>
      <c r="DJ17" s="629"/>
      <c r="DK17" s="629"/>
      <c r="DL17" s="629"/>
      <c r="DM17" s="629"/>
      <c r="DN17" s="629"/>
      <c r="DO17" s="629"/>
      <c r="DP17" s="630"/>
      <c r="DQ17" s="634">
        <v>752693</v>
      </c>
      <c r="DR17" s="629"/>
      <c r="DS17" s="629"/>
      <c r="DT17" s="629"/>
      <c r="DU17" s="629"/>
      <c r="DV17" s="629"/>
      <c r="DW17" s="629"/>
      <c r="DX17" s="629"/>
      <c r="DY17" s="629"/>
      <c r="DZ17" s="629"/>
      <c r="EA17" s="629"/>
      <c r="EB17" s="629"/>
      <c r="EC17" s="672"/>
    </row>
    <row r="18" spans="2:133" ht="11.25" customHeight="1" x14ac:dyDescent="0.15">
      <c r="B18" s="625" t="s">
        <v>274</v>
      </c>
      <c r="C18" s="626"/>
      <c r="D18" s="626"/>
      <c r="E18" s="626"/>
      <c r="F18" s="626"/>
      <c r="G18" s="626"/>
      <c r="H18" s="626"/>
      <c r="I18" s="626"/>
      <c r="J18" s="626"/>
      <c r="K18" s="626"/>
      <c r="L18" s="626"/>
      <c r="M18" s="626"/>
      <c r="N18" s="626"/>
      <c r="O18" s="626"/>
      <c r="P18" s="626"/>
      <c r="Q18" s="627"/>
      <c r="R18" s="628">
        <v>172911</v>
      </c>
      <c r="S18" s="629"/>
      <c r="T18" s="629"/>
      <c r="U18" s="629"/>
      <c r="V18" s="629"/>
      <c r="W18" s="629"/>
      <c r="X18" s="629"/>
      <c r="Y18" s="630"/>
      <c r="Z18" s="655">
        <v>0.9</v>
      </c>
      <c r="AA18" s="655"/>
      <c r="AB18" s="655"/>
      <c r="AC18" s="655"/>
      <c r="AD18" s="656">
        <v>172911</v>
      </c>
      <c r="AE18" s="656"/>
      <c r="AF18" s="656"/>
      <c r="AG18" s="656"/>
      <c r="AH18" s="656"/>
      <c r="AI18" s="656"/>
      <c r="AJ18" s="656"/>
      <c r="AK18" s="656"/>
      <c r="AL18" s="631">
        <v>2</v>
      </c>
      <c r="AM18" s="632"/>
      <c r="AN18" s="632"/>
      <c r="AO18" s="657"/>
      <c r="AP18" s="625" t="s">
        <v>275</v>
      </c>
      <c r="AQ18" s="626"/>
      <c r="AR18" s="626"/>
      <c r="AS18" s="626"/>
      <c r="AT18" s="626"/>
      <c r="AU18" s="626"/>
      <c r="AV18" s="626"/>
      <c r="AW18" s="626"/>
      <c r="AX18" s="626"/>
      <c r="AY18" s="626"/>
      <c r="AZ18" s="626"/>
      <c r="BA18" s="626"/>
      <c r="BB18" s="626"/>
      <c r="BC18" s="626"/>
      <c r="BD18" s="626"/>
      <c r="BE18" s="626"/>
      <c r="BF18" s="627"/>
      <c r="BG18" s="628" t="s">
        <v>140</v>
      </c>
      <c r="BH18" s="629"/>
      <c r="BI18" s="629"/>
      <c r="BJ18" s="629"/>
      <c r="BK18" s="629"/>
      <c r="BL18" s="629"/>
      <c r="BM18" s="629"/>
      <c r="BN18" s="630"/>
      <c r="BO18" s="655" t="s">
        <v>140</v>
      </c>
      <c r="BP18" s="655"/>
      <c r="BQ18" s="655"/>
      <c r="BR18" s="655"/>
      <c r="BS18" s="656" t="s">
        <v>242</v>
      </c>
      <c r="BT18" s="656"/>
      <c r="BU18" s="656"/>
      <c r="BV18" s="656"/>
      <c r="BW18" s="656"/>
      <c r="BX18" s="656"/>
      <c r="BY18" s="656"/>
      <c r="BZ18" s="656"/>
      <c r="CA18" s="656"/>
      <c r="CB18" s="714"/>
      <c r="CD18" s="662" t="s">
        <v>276</v>
      </c>
      <c r="CE18" s="663"/>
      <c r="CF18" s="663"/>
      <c r="CG18" s="663"/>
      <c r="CH18" s="663"/>
      <c r="CI18" s="663"/>
      <c r="CJ18" s="663"/>
      <c r="CK18" s="663"/>
      <c r="CL18" s="663"/>
      <c r="CM18" s="663"/>
      <c r="CN18" s="663"/>
      <c r="CO18" s="663"/>
      <c r="CP18" s="663"/>
      <c r="CQ18" s="664"/>
      <c r="CR18" s="628" t="s">
        <v>242</v>
      </c>
      <c r="CS18" s="629"/>
      <c r="CT18" s="629"/>
      <c r="CU18" s="629"/>
      <c r="CV18" s="629"/>
      <c r="CW18" s="629"/>
      <c r="CX18" s="629"/>
      <c r="CY18" s="630"/>
      <c r="CZ18" s="655" t="s">
        <v>140</v>
      </c>
      <c r="DA18" s="655"/>
      <c r="DB18" s="655"/>
      <c r="DC18" s="655"/>
      <c r="DD18" s="634" t="s">
        <v>140</v>
      </c>
      <c r="DE18" s="629"/>
      <c r="DF18" s="629"/>
      <c r="DG18" s="629"/>
      <c r="DH18" s="629"/>
      <c r="DI18" s="629"/>
      <c r="DJ18" s="629"/>
      <c r="DK18" s="629"/>
      <c r="DL18" s="629"/>
      <c r="DM18" s="629"/>
      <c r="DN18" s="629"/>
      <c r="DO18" s="629"/>
      <c r="DP18" s="630"/>
      <c r="DQ18" s="634" t="s">
        <v>242</v>
      </c>
      <c r="DR18" s="629"/>
      <c r="DS18" s="629"/>
      <c r="DT18" s="629"/>
      <c r="DU18" s="629"/>
      <c r="DV18" s="629"/>
      <c r="DW18" s="629"/>
      <c r="DX18" s="629"/>
      <c r="DY18" s="629"/>
      <c r="DZ18" s="629"/>
      <c r="EA18" s="629"/>
      <c r="EB18" s="629"/>
      <c r="EC18" s="672"/>
    </row>
    <row r="19" spans="2:133" ht="11.25" customHeight="1" x14ac:dyDescent="0.15">
      <c r="B19" s="625" t="s">
        <v>277</v>
      </c>
      <c r="C19" s="626"/>
      <c r="D19" s="626"/>
      <c r="E19" s="626"/>
      <c r="F19" s="626"/>
      <c r="G19" s="626"/>
      <c r="H19" s="626"/>
      <c r="I19" s="626"/>
      <c r="J19" s="626"/>
      <c r="K19" s="626"/>
      <c r="L19" s="626"/>
      <c r="M19" s="626"/>
      <c r="N19" s="626"/>
      <c r="O19" s="626"/>
      <c r="P19" s="626"/>
      <c r="Q19" s="627"/>
      <c r="R19" s="628">
        <v>11938</v>
      </c>
      <c r="S19" s="629"/>
      <c r="T19" s="629"/>
      <c r="U19" s="629"/>
      <c r="V19" s="629"/>
      <c r="W19" s="629"/>
      <c r="X19" s="629"/>
      <c r="Y19" s="630"/>
      <c r="Z19" s="655">
        <v>0.1</v>
      </c>
      <c r="AA19" s="655"/>
      <c r="AB19" s="655"/>
      <c r="AC19" s="655"/>
      <c r="AD19" s="656">
        <v>11938</v>
      </c>
      <c r="AE19" s="656"/>
      <c r="AF19" s="656"/>
      <c r="AG19" s="656"/>
      <c r="AH19" s="656"/>
      <c r="AI19" s="656"/>
      <c r="AJ19" s="656"/>
      <c r="AK19" s="656"/>
      <c r="AL19" s="631">
        <v>0.1</v>
      </c>
      <c r="AM19" s="632"/>
      <c r="AN19" s="632"/>
      <c r="AO19" s="657"/>
      <c r="AP19" s="625" t="s">
        <v>278</v>
      </c>
      <c r="AQ19" s="626"/>
      <c r="AR19" s="626"/>
      <c r="AS19" s="626"/>
      <c r="AT19" s="626"/>
      <c r="AU19" s="626"/>
      <c r="AV19" s="626"/>
      <c r="AW19" s="626"/>
      <c r="AX19" s="626"/>
      <c r="AY19" s="626"/>
      <c r="AZ19" s="626"/>
      <c r="BA19" s="626"/>
      <c r="BB19" s="626"/>
      <c r="BC19" s="626"/>
      <c r="BD19" s="626"/>
      <c r="BE19" s="626"/>
      <c r="BF19" s="627"/>
      <c r="BG19" s="628">
        <v>15139</v>
      </c>
      <c r="BH19" s="629"/>
      <c r="BI19" s="629"/>
      <c r="BJ19" s="629"/>
      <c r="BK19" s="629"/>
      <c r="BL19" s="629"/>
      <c r="BM19" s="629"/>
      <c r="BN19" s="630"/>
      <c r="BO19" s="655">
        <v>0.3</v>
      </c>
      <c r="BP19" s="655"/>
      <c r="BQ19" s="655"/>
      <c r="BR19" s="655"/>
      <c r="BS19" s="656" t="s">
        <v>242</v>
      </c>
      <c r="BT19" s="656"/>
      <c r="BU19" s="656"/>
      <c r="BV19" s="656"/>
      <c r="BW19" s="656"/>
      <c r="BX19" s="656"/>
      <c r="BY19" s="656"/>
      <c r="BZ19" s="656"/>
      <c r="CA19" s="656"/>
      <c r="CB19" s="714"/>
      <c r="CD19" s="662" t="s">
        <v>279</v>
      </c>
      <c r="CE19" s="663"/>
      <c r="CF19" s="663"/>
      <c r="CG19" s="663"/>
      <c r="CH19" s="663"/>
      <c r="CI19" s="663"/>
      <c r="CJ19" s="663"/>
      <c r="CK19" s="663"/>
      <c r="CL19" s="663"/>
      <c r="CM19" s="663"/>
      <c r="CN19" s="663"/>
      <c r="CO19" s="663"/>
      <c r="CP19" s="663"/>
      <c r="CQ19" s="664"/>
      <c r="CR19" s="628" t="s">
        <v>242</v>
      </c>
      <c r="CS19" s="629"/>
      <c r="CT19" s="629"/>
      <c r="CU19" s="629"/>
      <c r="CV19" s="629"/>
      <c r="CW19" s="629"/>
      <c r="CX19" s="629"/>
      <c r="CY19" s="630"/>
      <c r="CZ19" s="655" t="s">
        <v>242</v>
      </c>
      <c r="DA19" s="655"/>
      <c r="DB19" s="655"/>
      <c r="DC19" s="655"/>
      <c r="DD19" s="634" t="s">
        <v>140</v>
      </c>
      <c r="DE19" s="629"/>
      <c r="DF19" s="629"/>
      <c r="DG19" s="629"/>
      <c r="DH19" s="629"/>
      <c r="DI19" s="629"/>
      <c r="DJ19" s="629"/>
      <c r="DK19" s="629"/>
      <c r="DL19" s="629"/>
      <c r="DM19" s="629"/>
      <c r="DN19" s="629"/>
      <c r="DO19" s="629"/>
      <c r="DP19" s="630"/>
      <c r="DQ19" s="634" t="s">
        <v>140</v>
      </c>
      <c r="DR19" s="629"/>
      <c r="DS19" s="629"/>
      <c r="DT19" s="629"/>
      <c r="DU19" s="629"/>
      <c r="DV19" s="629"/>
      <c r="DW19" s="629"/>
      <c r="DX19" s="629"/>
      <c r="DY19" s="629"/>
      <c r="DZ19" s="629"/>
      <c r="EA19" s="629"/>
      <c r="EB19" s="629"/>
      <c r="EC19" s="672"/>
    </row>
    <row r="20" spans="2:133" ht="11.25" customHeight="1" x14ac:dyDescent="0.15">
      <c r="B20" s="625" t="s">
        <v>280</v>
      </c>
      <c r="C20" s="626"/>
      <c r="D20" s="626"/>
      <c r="E20" s="626"/>
      <c r="F20" s="626"/>
      <c r="G20" s="626"/>
      <c r="H20" s="626"/>
      <c r="I20" s="626"/>
      <c r="J20" s="626"/>
      <c r="K20" s="626"/>
      <c r="L20" s="626"/>
      <c r="M20" s="626"/>
      <c r="N20" s="626"/>
      <c r="O20" s="626"/>
      <c r="P20" s="626"/>
      <c r="Q20" s="627"/>
      <c r="R20" s="628">
        <v>1251</v>
      </c>
      <c r="S20" s="629"/>
      <c r="T20" s="629"/>
      <c r="U20" s="629"/>
      <c r="V20" s="629"/>
      <c r="W20" s="629"/>
      <c r="X20" s="629"/>
      <c r="Y20" s="630"/>
      <c r="Z20" s="655">
        <v>0</v>
      </c>
      <c r="AA20" s="655"/>
      <c r="AB20" s="655"/>
      <c r="AC20" s="655"/>
      <c r="AD20" s="656">
        <v>1251</v>
      </c>
      <c r="AE20" s="656"/>
      <c r="AF20" s="656"/>
      <c r="AG20" s="656"/>
      <c r="AH20" s="656"/>
      <c r="AI20" s="656"/>
      <c r="AJ20" s="656"/>
      <c r="AK20" s="656"/>
      <c r="AL20" s="631">
        <v>0</v>
      </c>
      <c r="AM20" s="632"/>
      <c r="AN20" s="632"/>
      <c r="AO20" s="657"/>
      <c r="AP20" s="625" t="s">
        <v>281</v>
      </c>
      <c r="AQ20" s="626"/>
      <c r="AR20" s="626"/>
      <c r="AS20" s="626"/>
      <c r="AT20" s="626"/>
      <c r="AU20" s="626"/>
      <c r="AV20" s="626"/>
      <c r="AW20" s="626"/>
      <c r="AX20" s="626"/>
      <c r="AY20" s="626"/>
      <c r="AZ20" s="626"/>
      <c r="BA20" s="626"/>
      <c r="BB20" s="626"/>
      <c r="BC20" s="626"/>
      <c r="BD20" s="626"/>
      <c r="BE20" s="626"/>
      <c r="BF20" s="627"/>
      <c r="BG20" s="628">
        <v>15139</v>
      </c>
      <c r="BH20" s="629"/>
      <c r="BI20" s="629"/>
      <c r="BJ20" s="629"/>
      <c r="BK20" s="629"/>
      <c r="BL20" s="629"/>
      <c r="BM20" s="629"/>
      <c r="BN20" s="630"/>
      <c r="BO20" s="655">
        <v>0.3</v>
      </c>
      <c r="BP20" s="655"/>
      <c r="BQ20" s="655"/>
      <c r="BR20" s="655"/>
      <c r="BS20" s="656" t="s">
        <v>140</v>
      </c>
      <c r="BT20" s="656"/>
      <c r="BU20" s="656"/>
      <c r="BV20" s="656"/>
      <c r="BW20" s="656"/>
      <c r="BX20" s="656"/>
      <c r="BY20" s="656"/>
      <c r="BZ20" s="656"/>
      <c r="CA20" s="656"/>
      <c r="CB20" s="714"/>
      <c r="CD20" s="662" t="s">
        <v>282</v>
      </c>
      <c r="CE20" s="663"/>
      <c r="CF20" s="663"/>
      <c r="CG20" s="663"/>
      <c r="CH20" s="663"/>
      <c r="CI20" s="663"/>
      <c r="CJ20" s="663"/>
      <c r="CK20" s="663"/>
      <c r="CL20" s="663"/>
      <c r="CM20" s="663"/>
      <c r="CN20" s="663"/>
      <c r="CO20" s="663"/>
      <c r="CP20" s="663"/>
      <c r="CQ20" s="664"/>
      <c r="CR20" s="628">
        <v>17368765</v>
      </c>
      <c r="CS20" s="629"/>
      <c r="CT20" s="629"/>
      <c r="CU20" s="629"/>
      <c r="CV20" s="629"/>
      <c r="CW20" s="629"/>
      <c r="CX20" s="629"/>
      <c r="CY20" s="630"/>
      <c r="CZ20" s="655">
        <v>100</v>
      </c>
      <c r="DA20" s="655"/>
      <c r="DB20" s="655"/>
      <c r="DC20" s="655"/>
      <c r="DD20" s="634">
        <v>2547939</v>
      </c>
      <c r="DE20" s="629"/>
      <c r="DF20" s="629"/>
      <c r="DG20" s="629"/>
      <c r="DH20" s="629"/>
      <c r="DI20" s="629"/>
      <c r="DJ20" s="629"/>
      <c r="DK20" s="629"/>
      <c r="DL20" s="629"/>
      <c r="DM20" s="629"/>
      <c r="DN20" s="629"/>
      <c r="DO20" s="629"/>
      <c r="DP20" s="630"/>
      <c r="DQ20" s="634">
        <v>10232834</v>
      </c>
      <c r="DR20" s="629"/>
      <c r="DS20" s="629"/>
      <c r="DT20" s="629"/>
      <c r="DU20" s="629"/>
      <c r="DV20" s="629"/>
      <c r="DW20" s="629"/>
      <c r="DX20" s="629"/>
      <c r="DY20" s="629"/>
      <c r="DZ20" s="629"/>
      <c r="EA20" s="629"/>
      <c r="EB20" s="629"/>
      <c r="EC20" s="672"/>
    </row>
    <row r="21" spans="2:133" ht="11.25" customHeight="1" x14ac:dyDescent="0.15">
      <c r="B21" s="625" t="s">
        <v>283</v>
      </c>
      <c r="C21" s="626"/>
      <c r="D21" s="626"/>
      <c r="E21" s="626"/>
      <c r="F21" s="626"/>
      <c r="G21" s="626"/>
      <c r="H21" s="626"/>
      <c r="I21" s="626"/>
      <c r="J21" s="626"/>
      <c r="K21" s="626"/>
      <c r="L21" s="626"/>
      <c r="M21" s="626"/>
      <c r="N21" s="626"/>
      <c r="O21" s="626"/>
      <c r="P21" s="626"/>
      <c r="Q21" s="627"/>
      <c r="R21" s="628">
        <v>1133</v>
      </c>
      <c r="S21" s="629"/>
      <c r="T21" s="629"/>
      <c r="U21" s="629"/>
      <c r="V21" s="629"/>
      <c r="W21" s="629"/>
      <c r="X21" s="629"/>
      <c r="Y21" s="630"/>
      <c r="Z21" s="655">
        <v>0</v>
      </c>
      <c r="AA21" s="655"/>
      <c r="AB21" s="655"/>
      <c r="AC21" s="655"/>
      <c r="AD21" s="656">
        <v>1133</v>
      </c>
      <c r="AE21" s="656"/>
      <c r="AF21" s="656"/>
      <c r="AG21" s="656"/>
      <c r="AH21" s="656"/>
      <c r="AI21" s="656"/>
      <c r="AJ21" s="656"/>
      <c r="AK21" s="656"/>
      <c r="AL21" s="631">
        <v>0</v>
      </c>
      <c r="AM21" s="632"/>
      <c r="AN21" s="632"/>
      <c r="AO21" s="657"/>
      <c r="AP21" s="721" t="s">
        <v>284</v>
      </c>
      <c r="AQ21" s="728"/>
      <c r="AR21" s="728"/>
      <c r="AS21" s="728"/>
      <c r="AT21" s="728"/>
      <c r="AU21" s="728"/>
      <c r="AV21" s="728"/>
      <c r="AW21" s="728"/>
      <c r="AX21" s="728"/>
      <c r="AY21" s="728"/>
      <c r="AZ21" s="728"/>
      <c r="BA21" s="728"/>
      <c r="BB21" s="728"/>
      <c r="BC21" s="728"/>
      <c r="BD21" s="728"/>
      <c r="BE21" s="728"/>
      <c r="BF21" s="723"/>
      <c r="BG21" s="628">
        <v>15139</v>
      </c>
      <c r="BH21" s="629"/>
      <c r="BI21" s="629"/>
      <c r="BJ21" s="629"/>
      <c r="BK21" s="629"/>
      <c r="BL21" s="629"/>
      <c r="BM21" s="629"/>
      <c r="BN21" s="630"/>
      <c r="BO21" s="655">
        <v>0.3</v>
      </c>
      <c r="BP21" s="655"/>
      <c r="BQ21" s="655"/>
      <c r="BR21" s="655"/>
      <c r="BS21" s="656" t="s">
        <v>140</v>
      </c>
      <c r="BT21" s="656"/>
      <c r="BU21" s="656"/>
      <c r="BV21" s="656"/>
      <c r="BW21" s="656"/>
      <c r="BX21" s="656"/>
      <c r="BY21" s="656"/>
      <c r="BZ21" s="656"/>
      <c r="CA21" s="656"/>
      <c r="CB21" s="714"/>
      <c r="CD21" s="733"/>
      <c r="CE21" s="659"/>
      <c r="CF21" s="659"/>
      <c r="CG21" s="659"/>
      <c r="CH21" s="659"/>
      <c r="CI21" s="659"/>
      <c r="CJ21" s="659"/>
      <c r="CK21" s="659"/>
      <c r="CL21" s="659"/>
      <c r="CM21" s="659"/>
      <c r="CN21" s="659"/>
      <c r="CO21" s="659"/>
      <c r="CP21" s="659"/>
      <c r="CQ21" s="660"/>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2"/>
    </row>
    <row r="22" spans="2:133" ht="11.25" customHeight="1" x14ac:dyDescent="0.15">
      <c r="B22" s="691" t="s">
        <v>285</v>
      </c>
      <c r="C22" s="692"/>
      <c r="D22" s="692"/>
      <c r="E22" s="692"/>
      <c r="F22" s="692"/>
      <c r="G22" s="692"/>
      <c r="H22" s="692"/>
      <c r="I22" s="692"/>
      <c r="J22" s="692"/>
      <c r="K22" s="692"/>
      <c r="L22" s="692"/>
      <c r="M22" s="692"/>
      <c r="N22" s="692"/>
      <c r="O22" s="692"/>
      <c r="P22" s="692"/>
      <c r="Q22" s="693"/>
      <c r="R22" s="628">
        <v>158589</v>
      </c>
      <c r="S22" s="629"/>
      <c r="T22" s="629"/>
      <c r="U22" s="629"/>
      <c r="V22" s="629"/>
      <c r="W22" s="629"/>
      <c r="X22" s="629"/>
      <c r="Y22" s="630"/>
      <c r="Z22" s="655">
        <v>0.8</v>
      </c>
      <c r="AA22" s="655"/>
      <c r="AB22" s="655"/>
      <c r="AC22" s="655"/>
      <c r="AD22" s="656">
        <v>158589</v>
      </c>
      <c r="AE22" s="656"/>
      <c r="AF22" s="656"/>
      <c r="AG22" s="656"/>
      <c r="AH22" s="656"/>
      <c r="AI22" s="656"/>
      <c r="AJ22" s="656"/>
      <c r="AK22" s="656"/>
      <c r="AL22" s="631">
        <v>1.7999999523162842</v>
      </c>
      <c r="AM22" s="632"/>
      <c r="AN22" s="632"/>
      <c r="AO22" s="657"/>
      <c r="AP22" s="721" t="s">
        <v>286</v>
      </c>
      <c r="AQ22" s="728"/>
      <c r="AR22" s="728"/>
      <c r="AS22" s="728"/>
      <c r="AT22" s="728"/>
      <c r="AU22" s="728"/>
      <c r="AV22" s="728"/>
      <c r="AW22" s="728"/>
      <c r="AX22" s="728"/>
      <c r="AY22" s="728"/>
      <c r="AZ22" s="728"/>
      <c r="BA22" s="728"/>
      <c r="BB22" s="728"/>
      <c r="BC22" s="728"/>
      <c r="BD22" s="728"/>
      <c r="BE22" s="728"/>
      <c r="BF22" s="723"/>
      <c r="BG22" s="628" t="s">
        <v>242</v>
      </c>
      <c r="BH22" s="629"/>
      <c r="BI22" s="629"/>
      <c r="BJ22" s="629"/>
      <c r="BK22" s="629"/>
      <c r="BL22" s="629"/>
      <c r="BM22" s="629"/>
      <c r="BN22" s="630"/>
      <c r="BO22" s="655" t="s">
        <v>140</v>
      </c>
      <c r="BP22" s="655"/>
      <c r="BQ22" s="655"/>
      <c r="BR22" s="655"/>
      <c r="BS22" s="656" t="s">
        <v>242</v>
      </c>
      <c r="BT22" s="656"/>
      <c r="BU22" s="656"/>
      <c r="BV22" s="656"/>
      <c r="BW22" s="656"/>
      <c r="BX22" s="656"/>
      <c r="BY22" s="656"/>
      <c r="BZ22" s="656"/>
      <c r="CA22" s="656"/>
      <c r="CB22" s="714"/>
      <c r="CD22" s="730" t="s">
        <v>287</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15">
      <c r="B23" s="625" t="s">
        <v>288</v>
      </c>
      <c r="C23" s="626"/>
      <c r="D23" s="626"/>
      <c r="E23" s="626"/>
      <c r="F23" s="626"/>
      <c r="G23" s="626"/>
      <c r="H23" s="626"/>
      <c r="I23" s="626"/>
      <c r="J23" s="626"/>
      <c r="K23" s="626"/>
      <c r="L23" s="626"/>
      <c r="M23" s="626"/>
      <c r="N23" s="626"/>
      <c r="O23" s="626"/>
      <c r="P23" s="626"/>
      <c r="Q23" s="627"/>
      <c r="R23" s="628">
        <v>1400703</v>
      </c>
      <c r="S23" s="629"/>
      <c r="T23" s="629"/>
      <c r="U23" s="629"/>
      <c r="V23" s="629"/>
      <c r="W23" s="629"/>
      <c r="X23" s="629"/>
      <c r="Y23" s="630"/>
      <c r="Z23" s="655">
        <v>7.5</v>
      </c>
      <c r="AA23" s="655"/>
      <c r="AB23" s="655"/>
      <c r="AC23" s="655"/>
      <c r="AD23" s="656">
        <v>1287568</v>
      </c>
      <c r="AE23" s="656"/>
      <c r="AF23" s="656"/>
      <c r="AG23" s="656"/>
      <c r="AH23" s="656"/>
      <c r="AI23" s="656"/>
      <c r="AJ23" s="656"/>
      <c r="AK23" s="656"/>
      <c r="AL23" s="631">
        <v>14.7</v>
      </c>
      <c r="AM23" s="632"/>
      <c r="AN23" s="632"/>
      <c r="AO23" s="657"/>
      <c r="AP23" s="721" t="s">
        <v>289</v>
      </c>
      <c r="AQ23" s="728"/>
      <c r="AR23" s="728"/>
      <c r="AS23" s="728"/>
      <c r="AT23" s="728"/>
      <c r="AU23" s="728"/>
      <c r="AV23" s="728"/>
      <c r="AW23" s="728"/>
      <c r="AX23" s="728"/>
      <c r="AY23" s="728"/>
      <c r="AZ23" s="728"/>
      <c r="BA23" s="728"/>
      <c r="BB23" s="728"/>
      <c r="BC23" s="728"/>
      <c r="BD23" s="728"/>
      <c r="BE23" s="728"/>
      <c r="BF23" s="723"/>
      <c r="BG23" s="628" t="s">
        <v>140</v>
      </c>
      <c r="BH23" s="629"/>
      <c r="BI23" s="629"/>
      <c r="BJ23" s="629"/>
      <c r="BK23" s="629"/>
      <c r="BL23" s="629"/>
      <c r="BM23" s="629"/>
      <c r="BN23" s="630"/>
      <c r="BO23" s="655" t="s">
        <v>242</v>
      </c>
      <c r="BP23" s="655"/>
      <c r="BQ23" s="655"/>
      <c r="BR23" s="655"/>
      <c r="BS23" s="656" t="s">
        <v>140</v>
      </c>
      <c r="BT23" s="656"/>
      <c r="BU23" s="656"/>
      <c r="BV23" s="656"/>
      <c r="BW23" s="656"/>
      <c r="BX23" s="656"/>
      <c r="BY23" s="656"/>
      <c r="BZ23" s="656"/>
      <c r="CA23" s="656"/>
      <c r="CB23" s="714"/>
      <c r="CD23" s="730" t="s">
        <v>228</v>
      </c>
      <c r="CE23" s="731"/>
      <c r="CF23" s="731"/>
      <c r="CG23" s="731"/>
      <c r="CH23" s="731"/>
      <c r="CI23" s="731"/>
      <c r="CJ23" s="731"/>
      <c r="CK23" s="731"/>
      <c r="CL23" s="731"/>
      <c r="CM23" s="731"/>
      <c r="CN23" s="731"/>
      <c r="CO23" s="731"/>
      <c r="CP23" s="731"/>
      <c r="CQ23" s="732"/>
      <c r="CR23" s="730" t="s">
        <v>290</v>
      </c>
      <c r="CS23" s="731"/>
      <c r="CT23" s="731"/>
      <c r="CU23" s="731"/>
      <c r="CV23" s="731"/>
      <c r="CW23" s="731"/>
      <c r="CX23" s="731"/>
      <c r="CY23" s="732"/>
      <c r="CZ23" s="730" t="s">
        <v>291</v>
      </c>
      <c r="DA23" s="731"/>
      <c r="DB23" s="731"/>
      <c r="DC23" s="732"/>
      <c r="DD23" s="730" t="s">
        <v>292</v>
      </c>
      <c r="DE23" s="731"/>
      <c r="DF23" s="731"/>
      <c r="DG23" s="731"/>
      <c r="DH23" s="731"/>
      <c r="DI23" s="731"/>
      <c r="DJ23" s="731"/>
      <c r="DK23" s="732"/>
      <c r="DL23" s="739" t="s">
        <v>293</v>
      </c>
      <c r="DM23" s="740"/>
      <c r="DN23" s="740"/>
      <c r="DO23" s="740"/>
      <c r="DP23" s="740"/>
      <c r="DQ23" s="740"/>
      <c r="DR23" s="740"/>
      <c r="DS23" s="740"/>
      <c r="DT23" s="740"/>
      <c r="DU23" s="740"/>
      <c r="DV23" s="741"/>
      <c r="DW23" s="730" t="s">
        <v>294</v>
      </c>
      <c r="DX23" s="731"/>
      <c r="DY23" s="731"/>
      <c r="DZ23" s="731"/>
      <c r="EA23" s="731"/>
      <c r="EB23" s="731"/>
      <c r="EC23" s="732"/>
    </row>
    <row r="24" spans="2:133" ht="11.25" customHeight="1" x14ac:dyDescent="0.15">
      <c r="B24" s="625" t="s">
        <v>295</v>
      </c>
      <c r="C24" s="626"/>
      <c r="D24" s="626"/>
      <c r="E24" s="626"/>
      <c r="F24" s="626"/>
      <c r="G24" s="626"/>
      <c r="H24" s="626"/>
      <c r="I24" s="626"/>
      <c r="J24" s="626"/>
      <c r="K24" s="626"/>
      <c r="L24" s="626"/>
      <c r="M24" s="626"/>
      <c r="N24" s="626"/>
      <c r="O24" s="626"/>
      <c r="P24" s="626"/>
      <c r="Q24" s="627"/>
      <c r="R24" s="628">
        <v>1287568</v>
      </c>
      <c r="S24" s="629"/>
      <c r="T24" s="629"/>
      <c r="U24" s="629"/>
      <c r="V24" s="629"/>
      <c r="W24" s="629"/>
      <c r="X24" s="629"/>
      <c r="Y24" s="630"/>
      <c r="Z24" s="655">
        <v>6.9</v>
      </c>
      <c r="AA24" s="655"/>
      <c r="AB24" s="655"/>
      <c r="AC24" s="655"/>
      <c r="AD24" s="656">
        <v>1287568</v>
      </c>
      <c r="AE24" s="656"/>
      <c r="AF24" s="656"/>
      <c r="AG24" s="656"/>
      <c r="AH24" s="656"/>
      <c r="AI24" s="656"/>
      <c r="AJ24" s="656"/>
      <c r="AK24" s="656"/>
      <c r="AL24" s="631">
        <v>14.7</v>
      </c>
      <c r="AM24" s="632"/>
      <c r="AN24" s="632"/>
      <c r="AO24" s="657"/>
      <c r="AP24" s="721" t="s">
        <v>296</v>
      </c>
      <c r="AQ24" s="728"/>
      <c r="AR24" s="728"/>
      <c r="AS24" s="728"/>
      <c r="AT24" s="728"/>
      <c r="AU24" s="728"/>
      <c r="AV24" s="728"/>
      <c r="AW24" s="728"/>
      <c r="AX24" s="728"/>
      <c r="AY24" s="728"/>
      <c r="AZ24" s="728"/>
      <c r="BA24" s="728"/>
      <c r="BB24" s="728"/>
      <c r="BC24" s="728"/>
      <c r="BD24" s="728"/>
      <c r="BE24" s="728"/>
      <c r="BF24" s="723"/>
      <c r="BG24" s="628" t="s">
        <v>140</v>
      </c>
      <c r="BH24" s="629"/>
      <c r="BI24" s="629"/>
      <c r="BJ24" s="629"/>
      <c r="BK24" s="629"/>
      <c r="BL24" s="629"/>
      <c r="BM24" s="629"/>
      <c r="BN24" s="630"/>
      <c r="BO24" s="655" t="s">
        <v>242</v>
      </c>
      <c r="BP24" s="655"/>
      <c r="BQ24" s="655"/>
      <c r="BR24" s="655"/>
      <c r="BS24" s="656" t="s">
        <v>140</v>
      </c>
      <c r="BT24" s="656"/>
      <c r="BU24" s="656"/>
      <c r="BV24" s="656"/>
      <c r="BW24" s="656"/>
      <c r="BX24" s="656"/>
      <c r="BY24" s="656"/>
      <c r="BZ24" s="656"/>
      <c r="CA24" s="656"/>
      <c r="CB24" s="714"/>
      <c r="CD24" s="684" t="s">
        <v>297</v>
      </c>
      <c r="CE24" s="685"/>
      <c r="CF24" s="685"/>
      <c r="CG24" s="685"/>
      <c r="CH24" s="685"/>
      <c r="CI24" s="685"/>
      <c r="CJ24" s="685"/>
      <c r="CK24" s="685"/>
      <c r="CL24" s="685"/>
      <c r="CM24" s="685"/>
      <c r="CN24" s="685"/>
      <c r="CO24" s="685"/>
      <c r="CP24" s="685"/>
      <c r="CQ24" s="686"/>
      <c r="CR24" s="681">
        <v>6516931</v>
      </c>
      <c r="CS24" s="682"/>
      <c r="CT24" s="682"/>
      <c r="CU24" s="682"/>
      <c r="CV24" s="682"/>
      <c r="CW24" s="682"/>
      <c r="CX24" s="682"/>
      <c r="CY24" s="725"/>
      <c r="CZ24" s="726">
        <v>37.5</v>
      </c>
      <c r="DA24" s="701"/>
      <c r="DB24" s="701"/>
      <c r="DC24" s="729"/>
      <c r="DD24" s="724">
        <v>3918174</v>
      </c>
      <c r="DE24" s="682"/>
      <c r="DF24" s="682"/>
      <c r="DG24" s="682"/>
      <c r="DH24" s="682"/>
      <c r="DI24" s="682"/>
      <c r="DJ24" s="682"/>
      <c r="DK24" s="725"/>
      <c r="DL24" s="724">
        <v>3717182</v>
      </c>
      <c r="DM24" s="682"/>
      <c r="DN24" s="682"/>
      <c r="DO24" s="682"/>
      <c r="DP24" s="682"/>
      <c r="DQ24" s="682"/>
      <c r="DR24" s="682"/>
      <c r="DS24" s="682"/>
      <c r="DT24" s="682"/>
      <c r="DU24" s="682"/>
      <c r="DV24" s="725"/>
      <c r="DW24" s="726">
        <v>39.700000000000003</v>
      </c>
      <c r="DX24" s="701"/>
      <c r="DY24" s="701"/>
      <c r="DZ24" s="701"/>
      <c r="EA24" s="701"/>
      <c r="EB24" s="701"/>
      <c r="EC24" s="727"/>
    </row>
    <row r="25" spans="2:133" ht="11.25" customHeight="1" x14ac:dyDescent="0.15">
      <c r="B25" s="625" t="s">
        <v>298</v>
      </c>
      <c r="C25" s="626"/>
      <c r="D25" s="626"/>
      <c r="E25" s="626"/>
      <c r="F25" s="626"/>
      <c r="G25" s="626"/>
      <c r="H25" s="626"/>
      <c r="I25" s="626"/>
      <c r="J25" s="626"/>
      <c r="K25" s="626"/>
      <c r="L25" s="626"/>
      <c r="M25" s="626"/>
      <c r="N25" s="626"/>
      <c r="O25" s="626"/>
      <c r="P25" s="626"/>
      <c r="Q25" s="627"/>
      <c r="R25" s="628">
        <v>113135</v>
      </c>
      <c r="S25" s="629"/>
      <c r="T25" s="629"/>
      <c r="U25" s="629"/>
      <c r="V25" s="629"/>
      <c r="W25" s="629"/>
      <c r="X25" s="629"/>
      <c r="Y25" s="630"/>
      <c r="Z25" s="655">
        <v>0.6</v>
      </c>
      <c r="AA25" s="655"/>
      <c r="AB25" s="655"/>
      <c r="AC25" s="655"/>
      <c r="AD25" s="656" t="s">
        <v>140</v>
      </c>
      <c r="AE25" s="656"/>
      <c r="AF25" s="656"/>
      <c r="AG25" s="656"/>
      <c r="AH25" s="656"/>
      <c r="AI25" s="656"/>
      <c r="AJ25" s="656"/>
      <c r="AK25" s="656"/>
      <c r="AL25" s="631" t="s">
        <v>140</v>
      </c>
      <c r="AM25" s="632"/>
      <c r="AN25" s="632"/>
      <c r="AO25" s="657"/>
      <c r="AP25" s="721" t="s">
        <v>299</v>
      </c>
      <c r="AQ25" s="728"/>
      <c r="AR25" s="728"/>
      <c r="AS25" s="728"/>
      <c r="AT25" s="728"/>
      <c r="AU25" s="728"/>
      <c r="AV25" s="728"/>
      <c r="AW25" s="728"/>
      <c r="AX25" s="728"/>
      <c r="AY25" s="728"/>
      <c r="AZ25" s="728"/>
      <c r="BA25" s="728"/>
      <c r="BB25" s="728"/>
      <c r="BC25" s="728"/>
      <c r="BD25" s="728"/>
      <c r="BE25" s="728"/>
      <c r="BF25" s="723"/>
      <c r="BG25" s="628" t="s">
        <v>140</v>
      </c>
      <c r="BH25" s="629"/>
      <c r="BI25" s="629"/>
      <c r="BJ25" s="629"/>
      <c r="BK25" s="629"/>
      <c r="BL25" s="629"/>
      <c r="BM25" s="629"/>
      <c r="BN25" s="630"/>
      <c r="BO25" s="655" t="s">
        <v>140</v>
      </c>
      <c r="BP25" s="655"/>
      <c r="BQ25" s="655"/>
      <c r="BR25" s="655"/>
      <c r="BS25" s="656" t="s">
        <v>140</v>
      </c>
      <c r="BT25" s="656"/>
      <c r="BU25" s="656"/>
      <c r="BV25" s="656"/>
      <c r="BW25" s="656"/>
      <c r="BX25" s="656"/>
      <c r="BY25" s="656"/>
      <c r="BZ25" s="656"/>
      <c r="CA25" s="656"/>
      <c r="CB25" s="714"/>
      <c r="CD25" s="662" t="s">
        <v>300</v>
      </c>
      <c r="CE25" s="663"/>
      <c r="CF25" s="663"/>
      <c r="CG25" s="663"/>
      <c r="CH25" s="663"/>
      <c r="CI25" s="663"/>
      <c r="CJ25" s="663"/>
      <c r="CK25" s="663"/>
      <c r="CL25" s="663"/>
      <c r="CM25" s="663"/>
      <c r="CN25" s="663"/>
      <c r="CO25" s="663"/>
      <c r="CP25" s="663"/>
      <c r="CQ25" s="664"/>
      <c r="CR25" s="628">
        <v>2676918</v>
      </c>
      <c r="CS25" s="639"/>
      <c r="CT25" s="639"/>
      <c r="CU25" s="639"/>
      <c r="CV25" s="639"/>
      <c r="CW25" s="639"/>
      <c r="CX25" s="639"/>
      <c r="CY25" s="640"/>
      <c r="CZ25" s="631">
        <v>15.4</v>
      </c>
      <c r="DA25" s="641"/>
      <c r="DB25" s="641"/>
      <c r="DC25" s="642"/>
      <c r="DD25" s="634">
        <v>2420818</v>
      </c>
      <c r="DE25" s="639"/>
      <c r="DF25" s="639"/>
      <c r="DG25" s="639"/>
      <c r="DH25" s="639"/>
      <c r="DI25" s="639"/>
      <c r="DJ25" s="639"/>
      <c r="DK25" s="640"/>
      <c r="DL25" s="634">
        <v>2348467</v>
      </c>
      <c r="DM25" s="639"/>
      <c r="DN25" s="639"/>
      <c r="DO25" s="639"/>
      <c r="DP25" s="639"/>
      <c r="DQ25" s="639"/>
      <c r="DR25" s="639"/>
      <c r="DS25" s="639"/>
      <c r="DT25" s="639"/>
      <c r="DU25" s="639"/>
      <c r="DV25" s="640"/>
      <c r="DW25" s="631">
        <v>25.1</v>
      </c>
      <c r="DX25" s="641"/>
      <c r="DY25" s="641"/>
      <c r="DZ25" s="641"/>
      <c r="EA25" s="641"/>
      <c r="EB25" s="641"/>
      <c r="EC25" s="673"/>
    </row>
    <row r="26" spans="2:133" ht="11.25" customHeight="1" x14ac:dyDescent="0.15">
      <c r="B26" s="625" t="s">
        <v>301</v>
      </c>
      <c r="C26" s="626"/>
      <c r="D26" s="626"/>
      <c r="E26" s="626"/>
      <c r="F26" s="626"/>
      <c r="G26" s="626"/>
      <c r="H26" s="626"/>
      <c r="I26" s="626"/>
      <c r="J26" s="626"/>
      <c r="K26" s="626"/>
      <c r="L26" s="626"/>
      <c r="M26" s="626"/>
      <c r="N26" s="626"/>
      <c r="O26" s="626"/>
      <c r="P26" s="626"/>
      <c r="Q26" s="627"/>
      <c r="R26" s="628" t="s">
        <v>140</v>
      </c>
      <c r="S26" s="629"/>
      <c r="T26" s="629"/>
      <c r="U26" s="629"/>
      <c r="V26" s="629"/>
      <c r="W26" s="629"/>
      <c r="X26" s="629"/>
      <c r="Y26" s="630"/>
      <c r="Z26" s="655" t="s">
        <v>140</v>
      </c>
      <c r="AA26" s="655"/>
      <c r="AB26" s="655"/>
      <c r="AC26" s="655"/>
      <c r="AD26" s="656" t="s">
        <v>140</v>
      </c>
      <c r="AE26" s="656"/>
      <c r="AF26" s="656"/>
      <c r="AG26" s="656"/>
      <c r="AH26" s="656"/>
      <c r="AI26" s="656"/>
      <c r="AJ26" s="656"/>
      <c r="AK26" s="656"/>
      <c r="AL26" s="631" t="s">
        <v>140</v>
      </c>
      <c r="AM26" s="632"/>
      <c r="AN26" s="632"/>
      <c r="AO26" s="657"/>
      <c r="AP26" s="721" t="s">
        <v>302</v>
      </c>
      <c r="AQ26" s="722"/>
      <c r="AR26" s="722"/>
      <c r="AS26" s="722"/>
      <c r="AT26" s="722"/>
      <c r="AU26" s="722"/>
      <c r="AV26" s="722"/>
      <c r="AW26" s="722"/>
      <c r="AX26" s="722"/>
      <c r="AY26" s="722"/>
      <c r="AZ26" s="722"/>
      <c r="BA26" s="722"/>
      <c r="BB26" s="722"/>
      <c r="BC26" s="722"/>
      <c r="BD26" s="722"/>
      <c r="BE26" s="722"/>
      <c r="BF26" s="723"/>
      <c r="BG26" s="628" t="s">
        <v>242</v>
      </c>
      <c r="BH26" s="629"/>
      <c r="BI26" s="629"/>
      <c r="BJ26" s="629"/>
      <c r="BK26" s="629"/>
      <c r="BL26" s="629"/>
      <c r="BM26" s="629"/>
      <c r="BN26" s="630"/>
      <c r="BO26" s="655" t="s">
        <v>140</v>
      </c>
      <c r="BP26" s="655"/>
      <c r="BQ26" s="655"/>
      <c r="BR26" s="655"/>
      <c r="BS26" s="656" t="s">
        <v>242</v>
      </c>
      <c r="BT26" s="656"/>
      <c r="BU26" s="656"/>
      <c r="BV26" s="656"/>
      <c r="BW26" s="656"/>
      <c r="BX26" s="656"/>
      <c r="BY26" s="656"/>
      <c r="BZ26" s="656"/>
      <c r="CA26" s="656"/>
      <c r="CB26" s="714"/>
      <c r="CD26" s="662" t="s">
        <v>303</v>
      </c>
      <c r="CE26" s="663"/>
      <c r="CF26" s="663"/>
      <c r="CG26" s="663"/>
      <c r="CH26" s="663"/>
      <c r="CI26" s="663"/>
      <c r="CJ26" s="663"/>
      <c r="CK26" s="663"/>
      <c r="CL26" s="663"/>
      <c r="CM26" s="663"/>
      <c r="CN26" s="663"/>
      <c r="CO26" s="663"/>
      <c r="CP26" s="663"/>
      <c r="CQ26" s="664"/>
      <c r="CR26" s="628">
        <v>1283372</v>
      </c>
      <c r="CS26" s="629"/>
      <c r="CT26" s="629"/>
      <c r="CU26" s="629"/>
      <c r="CV26" s="629"/>
      <c r="CW26" s="629"/>
      <c r="CX26" s="629"/>
      <c r="CY26" s="630"/>
      <c r="CZ26" s="631">
        <v>7.4</v>
      </c>
      <c r="DA26" s="641"/>
      <c r="DB26" s="641"/>
      <c r="DC26" s="642"/>
      <c r="DD26" s="634">
        <v>1196707</v>
      </c>
      <c r="DE26" s="629"/>
      <c r="DF26" s="629"/>
      <c r="DG26" s="629"/>
      <c r="DH26" s="629"/>
      <c r="DI26" s="629"/>
      <c r="DJ26" s="629"/>
      <c r="DK26" s="630"/>
      <c r="DL26" s="634" t="s">
        <v>242</v>
      </c>
      <c r="DM26" s="629"/>
      <c r="DN26" s="629"/>
      <c r="DO26" s="629"/>
      <c r="DP26" s="629"/>
      <c r="DQ26" s="629"/>
      <c r="DR26" s="629"/>
      <c r="DS26" s="629"/>
      <c r="DT26" s="629"/>
      <c r="DU26" s="629"/>
      <c r="DV26" s="630"/>
      <c r="DW26" s="631" t="s">
        <v>242</v>
      </c>
      <c r="DX26" s="641"/>
      <c r="DY26" s="641"/>
      <c r="DZ26" s="641"/>
      <c r="EA26" s="641"/>
      <c r="EB26" s="641"/>
      <c r="EC26" s="673"/>
    </row>
    <row r="27" spans="2:133" ht="11.25" customHeight="1" x14ac:dyDescent="0.15">
      <c r="B27" s="625" t="s">
        <v>304</v>
      </c>
      <c r="C27" s="626"/>
      <c r="D27" s="626"/>
      <c r="E27" s="626"/>
      <c r="F27" s="626"/>
      <c r="G27" s="626"/>
      <c r="H27" s="626"/>
      <c r="I27" s="626"/>
      <c r="J27" s="626"/>
      <c r="K27" s="626"/>
      <c r="L27" s="626"/>
      <c r="M27" s="626"/>
      <c r="N27" s="626"/>
      <c r="O27" s="626"/>
      <c r="P27" s="626"/>
      <c r="Q27" s="627"/>
      <c r="R27" s="628">
        <v>7802854</v>
      </c>
      <c r="S27" s="629"/>
      <c r="T27" s="629"/>
      <c r="U27" s="629"/>
      <c r="V27" s="629"/>
      <c r="W27" s="629"/>
      <c r="X27" s="629"/>
      <c r="Y27" s="630"/>
      <c r="Z27" s="655">
        <v>41.7</v>
      </c>
      <c r="AA27" s="655"/>
      <c r="AB27" s="655"/>
      <c r="AC27" s="655"/>
      <c r="AD27" s="656">
        <v>7689719</v>
      </c>
      <c r="AE27" s="656"/>
      <c r="AF27" s="656"/>
      <c r="AG27" s="656"/>
      <c r="AH27" s="656"/>
      <c r="AI27" s="656"/>
      <c r="AJ27" s="656"/>
      <c r="AK27" s="656"/>
      <c r="AL27" s="631">
        <v>87.900001525878906</v>
      </c>
      <c r="AM27" s="632"/>
      <c r="AN27" s="632"/>
      <c r="AO27" s="657"/>
      <c r="AP27" s="625" t="s">
        <v>305</v>
      </c>
      <c r="AQ27" s="626"/>
      <c r="AR27" s="626"/>
      <c r="AS27" s="626"/>
      <c r="AT27" s="626"/>
      <c r="AU27" s="626"/>
      <c r="AV27" s="626"/>
      <c r="AW27" s="626"/>
      <c r="AX27" s="626"/>
      <c r="AY27" s="626"/>
      <c r="AZ27" s="626"/>
      <c r="BA27" s="626"/>
      <c r="BB27" s="626"/>
      <c r="BC27" s="626"/>
      <c r="BD27" s="626"/>
      <c r="BE27" s="626"/>
      <c r="BF27" s="627"/>
      <c r="BG27" s="628">
        <v>5455114</v>
      </c>
      <c r="BH27" s="629"/>
      <c r="BI27" s="629"/>
      <c r="BJ27" s="629"/>
      <c r="BK27" s="629"/>
      <c r="BL27" s="629"/>
      <c r="BM27" s="629"/>
      <c r="BN27" s="630"/>
      <c r="BO27" s="655">
        <v>100</v>
      </c>
      <c r="BP27" s="655"/>
      <c r="BQ27" s="655"/>
      <c r="BR27" s="655"/>
      <c r="BS27" s="656" t="s">
        <v>242</v>
      </c>
      <c r="BT27" s="656"/>
      <c r="BU27" s="656"/>
      <c r="BV27" s="656"/>
      <c r="BW27" s="656"/>
      <c r="BX27" s="656"/>
      <c r="BY27" s="656"/>
      <c r="BZ27" s="656"/>
      <c r="CA27" s="656"/>
      <c r="CB27" s="714"/>
      <c r="CD27" s="662" t="s">
        <v>306</v>
      </c>
      <c r="CE27" s="663"/>
      <c r="CF27" s="663"/>
      <c r="CG27" s="663"/>
      <c r="CH27" s="663"/>
      <c r="CI27" s="663"/>
      <c r="CJ27" s="663"/>
      <c r="CK27" s="663"/>
      <c r="CL27" s="663"/>
      <c r="CM27" s="663"/>
      <c r="CN27" s="663"/>
      <c r="CO27" s="663"/>
      <c r="CP27" s="663"/>
      <c r="CQ27" s="664"/>
      <c r="CR27" s="628">
        <v>2927605</v>
      </c>
      <c r="CS27" s="639"/>
      <c r="CT27" s="639"/>
      <c r="CU27" s="639"/>
      <c r="CV27" s="639"/>
      <c r="CW27" s="639"/>
      <c r="CX27" s="639"/>
      <c r="CY27" s="640"/>
      <c r="CZ27" s="631">
        <v>16.899999999999999</v>
      </c>
      <c r="DA27" s="641"/>
      <c r="DB27" s="641"/>
      <c r="DC27" s="642"/>
      <c r="DD27" s="634">
        <v>744663</v>
      </c>
      <c r="DE27" s="639"/>
      <c r="DF27" s="639"/>
      <c r="DG27" s="639"/>
      <c r="DH27" s="639"/>
      <c r="DI27" s="639"/>
      <c r="DJ27" s="639"/>
      <c r="DK27" s="640"/>
      <c r="DL27" s="634">
        <v>616022</v>
      </c>
      <c r="DM27" s="639"/>
      <c r="DN27" s="639"/>
      <c r="DO27" s="639"/>
      <c r="DP27" s="639"/>
      <c r="DQ27" s="639"/>
      <c r="DR27" s="639"/>
      <c r="DS27" s="639"/>
      <c r="DT27" s="639"/>
      <c r="DU27" s="639"/>
      <c r="DV27" s="640"/>
      <c r="DW27" s="631">
        <v>6.6</v>
      </c>
      <c r="DX27" s="641"/>
      <c r="DY27" s="641"/>
      <c r="DZ27" s="641"/>
      <c r="EA27" s="641"/>
      <c r="EB27" s="641"/>
      <c r="EC27" s="673"/>
    </row>
    <row r="28" spans="2:133" ht="11.25" customHeight="1" x14ac:dyDescent="0.15">
      <c r="B28" s="625" t="s">
        <v>307</v>
      </c>
      <c r="C28" s="626"/>
      <c r="D28" s="626"/>
      <c r="E28" s="626"/>
      <c r="F28" s="626"/>
      <c r="G28" s="626"/>
      <c r="H28" s="626"/>
      <c r="I28" s="626"/>
      <c r="J28" s="626"/>
      <c r="K28" s="626"/>
      <c r="L28" s="626"/>
      <c r="M28" s="626"/>
      <c r="N28" s="626"/>
      <c r="O28" s="626"/>
      <c r="P28" s="626"/>
      <c r="Q28" s="627"/>
      <c r="R28" s="628">
        <v>4716</v>
      </c>
      <c r="S28" s="629"/>
      <c r="T28" s="629"/>
      <c r="U28" s="629"/>
      <c r="V28" s="629"/>
      <c r="W28" s="629"/>
      <c r="X28" s="629"/>
      <c r="Y28" s="630"/>
      <c r="Z28" s="655">
        <v>0</v>
      </c>
      <c r="AA28" s="655"/>
      <c r="AB28" s="655"/>
      <c r="AC28" s="655"/>
      <c r="AD28" s="656">
        <v>4716</v>
      </c>
      <c r="AE28" s="656"/>
      <c r="AF28" s="656"/>
      <c r="AG28" s="656"/>
      <c r="AH28" s="656"/>
      <c r="AI28" s="656"/>
      <c r="AJ28" s="656"/>
      <c r="AK28" s="656"/>
      <c r="AL28" s="631">
        <v>0.1</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72"/>
      <c r="CD28" s="662" t="s">
        <v>308</v>
      </c>
      <c r="CE28" s="663"/>
      <c r="CF28" s="663"/>
      <c r="CG28" s="663"/>
      <c r="CH28" s="663"/>
      <c r="CI28" s="663"/>
      <c r="CJ28" s="663"/>
      <c r="CK28" s="663"/>
      <c r="CL28" s="663"/>
      <c r="CM28" s="663"/>
      <c r="CN28" s="663"/>
      <c r="CO28" s="663"/>
      <c r="CP28" s="663"/>
      <c r="CQ28" s="664"/>
      <c r="CR28" s="628">
        <v>912408</v>
      </c>
      <c r="CS28" s="629"/>
      <c r="CT28" s="629"/>
      <c r="CU28" s="629"/>
      <c r="CV28" s="629"/>
      <c r="CW28" s="629"/>
      <c r="CX28" s="629"/>
      <c r="CY28" s="630"/>
      <c r="CZ28" s="631">
        <v>5.3</v>
      </c>
      <c r="DA28" s="641"/>
      <c r="DB28" s="641"/>
      <c r="DC28" s="642"/>
      <c r="DD28" s="634">
        <v>752693</v>
      </c>
      <c r="DE28" s="629"/>
      <c r="DF28" s="629"/>
      <c r="DG28" s="629"/>
      <c r="DH28" s="629"/>
      <c r="DI28" s="629"/>
      <c r="DJ28" s="629"/>
      <c r="DK28" s="630"/>
      <c r="DL28" s="634">
        <v>752693</v>
      </c>
      <c r="DM28" s="629"/>
      <c r="DN28" s="629"/>
      <c r="DO28" s="629"/>
      <c r="DP28" s="629"/>
      <c r="DQ28" s="629"/>
      <c r="DR28" s="629"/>
      <c r="DS28" s="629"/>
      <c r="DT28" s="629"/>
      <c r="DU28" s="629"/>
      <c r="DV28" s="630"/>
      <c r="DW28" s="631">
        <v>8</v>
      </c>
      <c r="DX28" s="641"/>
      <c r="DY28" s="641"/>
      <c r="DZ28" s="641"/>
      <c r="EA28" s="641"/>
      <c r="EB28" s="641"/>
      <c r="EC28" s="673"/>
    </row>
    <row r="29" spans="2:133" ht="11.25" customHeight="1" x14ac:dyDescent="0.15">
      <c r="B29" s="625" t="s">
        <v>309</v>
      </c>
      <c r="C29" s="626"/>
      <c r="D29" s="626"/>
      <c r="E29" s="626"/>
      <c r="F29" s="626"/>
      <c r="G29" s="626"/>
      <c r="H29" s="626"/>
      <c r="I29" s="626"/>
      <c r="J29" s="626"/>
      <c r="K29" s="626"/>
      <c r="L29" s="626"/>
      <c r="M29" s="626"/>
      <c r="N29" s="626"/>
      <c r="O29" s="626"/>
      <c r="P29" s="626"/>
      <c r="Q29" s="627"/>
      <c r="R29" s="628">
        <v>53884</v>
      </c>
      <c r="S29" s="629"/>
      <c r="T29" s="629"/>
      <c r="U29" s="629"/>
      <c r="V29" s="629"/>
      <c r="W29" s="629"/>
      <c r="X29" s="629"/>
      <c r="Y29" s="630"/>
      <c r="Z29" s="655">
        <v>0.3</v>
      </c>
      <c r="AA29" s="655"/>
      <c r="AB29" s="655"/>
      <c r="AC29" s="655"/>
      <c r="AD29" s="656" t="s">
        <v>242</v>
      </c>
      <c r="AE29" s="656"/>
      <c r="AF29" s="656"/>
      <c r="AG29" s="656"/>
      <c r="AH29" s="656"/>
      <c r="AI29" s="656"/>
      <c r="AJ29" s="656"/>
      <c r="AK29" s="656"/>
      <c r="AL29" s="631" t="s">
        <v>140</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310</v>
      </c>
      <c r="CE29" s="716"/>
      <c r="CF29" s="662" t="s">
        <v>311</v>
      </c>
      <c r="CG29" s="663"/>
      <c r="CH29" s="663"/>
      <c r="CI29" s="663"/>
      <c r="CJ29" s="663"/>
      <c r="CK29" s="663"/>
      <c r="CL29" s="663"/>
      <c r="CM29" s="663"/>
      <c r="CN29" s="663"/>
      <c r="CO29" s="663"/>
      <c r="CP29" s="663"/>
      <c r="CQ29" s="664"/>
      <c r="CR29" s="628">
        <v>912379</v>
      </c>
      <c r="CS29" s="639"/>
      <c r="CT29" s="639"/>
      <c r="CU29" s="639"/>
      <c r="CV29" s="639"/>
      <c r="CW29" s="639"/>
      <c r="CX29" s="639"/>
      <c r="CY29" s="640"/>
      <c r="CZ29" s="631">
        <v>5.3</v>
      </c>
      <c r="DA29" s="641"/>
      <c r="DB29" s="641"/>
      <c r="DC29" s="642"/>
      <c r="DD29" s="634">
        <v>752664</v>
      </c>
      <c r="DE29" s="639"/>
      <c r="DF29" s="639"/>
      <c r="DG29" s="639"/>
      <c r="DH29" s="639"/>
      <c r="DI29" s="639"/>
      <c r="DJ29" s="639"/>
      <c r="DK29" s="640"/>
      <c r="DL29" s="634">
        <v>752664</v>
      </c>
      <c r="DM29" s="639"/>
      <c r="DN29" s="639"/>
      <c r="DO29" s="639"/>
      <c r="DP29" s="639"/>
      <c r="DQ29" s="639"/>
      <c r="DR29" s="639"/>
      <c r="DS29" s="639"/>
      <c r="DT29" s="639"/>
      <c r="DU29" s="639"/>
      <c r="DV29" s="640"/>
      <c r="DW29" s="631">
        <v>8</v>
      </c>
      <c r="DX29" s="641"/>
      <c r="DY29" s="641"/>
      <c r="DZ29" s="641"/>
      <c r="EA29" s="641"/>
      <c r="EB29" s="641"/>
      <c r="EC29" s="673"/>
    </row>
    <row r="30" spans="2:133" ht="11.25" customHeight="1" x14ac:dyDescent="0.15">
      <c r="B30" s="625" t="s">
        <v>312</v>
      </c>
      <c r="C30" s="626"/>
      <c r="D30" s="626"/>
      <c r="E30" s="626"/>
      <c r="F30" s="626"/>
      <c r="G30" s="626"/>
      <c r="H30" s="626"/>
      <c r="I30" s="626"/>
      <c r="J30" s="626"/>
      <c r="K30" s="626"/>
      <c r="L30" s="626"/>
      <c r="M30" s="626"/>
      <c r="N30" s="626"/>
      <c r="O30" s="626"/>
      <c r="P30" s="626"/>
      <c r="Q30" s="627"/>
      <c r="R30" s="628">
        <v>196814</v>
      </c>
      <c r="S30" s="629"/>
      <c r="T30" s="629"/>
      <c r="U30" s="629"/>
      <c r="V30" s="629"/>
      <c r="W30" s="629"/>
      <c r="X30" s="629"/>
      <c r="Y30" s="630"/>
      <c r="Z30" s="655">
        <v>1.1000000000000001</v>
      </c>
      <c r="AA30" s="655"/>
      <c r="AB30" s="655"/>
      <c r="AC30" s="655"/>
      <c r="AD30" s="656">
        <v>16872</v>
      </c>
      <c r="AE30" s="656"/>
      <c r="AF30" s="656"/>
      <c r="AG30" s="656"/>
      <c r="AH30" s="656"/>
      <c r="AI30" s="656"/>
      <c r="AJ30" s="656"/>
      <c r="AK30" s="656"/>
      <c r="AL30" s="631">
        <v>0.2</v>
      </c>
      <c r="AM30" s="632"/>
      <c r="AN30" s="632"/>
      <c r="AO30" s="657"/>
      <c r="AP30" s="687" t="s">
        <v>228</v>
      </c>
      <c r="AQ30" s="688"/>
      <c r="AR30" s="688"/>
      <c r="AS30" s="688"/>
      <c r="AT30" s="688"/>
      <c r="AU30" s="688"/>
      <c r="AV30" s="688"/>
      <c r="AW30" s="688"/>
      <c r="AX30" s="688"/>
      <c r="AY30" s="688"/>
      <c r="AZ30" s="688"/>
      <c r="BA30" s="688"/>
      <c r="BB30" s="688"/>
      <c r="BC30" s="688"/>
      <c r="BD30" s="688"/>
      <c r="BE30" s="688"/>
      <c r="BF30" s="689"/>
      <c r="BG30" s="687" t="s">
        <v>313</v>
      </c>
      <c r="BH30" s="712"/>
      <c r="BI30" s="712"/>
      <c r="BJ30" s="712"/>
      <c r="BK30" s="712"/>
      <c r="BL30" s="712"/>
      <c r="BM30" s="712"/>
      <c r="BN30" s="712"/>
      <c r="BO30" s="712"/>
      <c r="BP30" s="712"/>
      <c r="BQ30" s="713"/>
      <c r="BR30" s="687" t="s">
        <v>314</v>
      </c>
      <c r="BS30" s="712"/>
      <c r="BT30" s="712"/>
      <c r="BU30" s="712"/>
      <c r="BV30" s="712"/>
      <c r="BW30" s="712"/>
      <c r="BX30" s="712"/>
      <c r="BY30" s="712"/>
      <c r="BZ30" s="712"/>
      <c r="CA30" s="712"/>
      <c r="CB30" s="713"/>
      <c r="CD30" s="717"/>
      <c r="CE30" s="718"/>
      <c r="CF30" s="662" t="s">
        <v>315</v>
      </c>
      <c r="CG30" s="663"/>
      <c r="CH30" s="663"/>
      <c r="CI30" s="663"/>
      <c r="CJ30" s="663"/>
      <c r="CK30" s="663"/>
      <c r="CL30" s="663"/>
      <c r="CM30" s="663"/>
      <c r="CN30" s="663"/>
      <c r="CO30" s="663"/>
      <c r="CP30" s="663"/>
      <c r="CQ30" s="664"/>
      <c r="CR30" s="628">
        <v>894550</v>
      </c>
      <c r="CS30" s="629"/>
      <c r="CT30" s="629"/>
      <c r="CU30" s="629"/>
      <c r="CV30" s="629"/>
      <c r="CW30" s="629"/>
      <c r="CX30" s="629"/>
      <c r="CY30" s="630"/>
      <c r="CZ30" s="631">
        <v>5.2</v>
      </c>
      <c r="DA30" s="641"/>
      <c r="DB30" s="641"/>
      <c r="DC30" s="642"/>
      <c r="DD30" s="634">
        <v>735967</v>
      </c>
      <c r="DE30" s="629"/>
      <c r="DF30" s="629"/>
      <c r="DG30" s="629"/>
      <c r="DH30" s="629"/>
      <c r="DI30" s="629"/>
      <c r="DJ30" s="629"/>
      <c r="DK30" s="630"/>
      <c r="DL30" s="634">
        <v>735967</v>
      </c>
      <c r="DM30" s="629"/>
      <c r="DN30" s="629"/>
      <c r="DO30" s="629"/>
      <c r="DP30" s="629"/>
      <c r="DQ30" s="629"/>
      <c r="DR30" s="629"/>
      <c r="DS30" s="629"/>
      <c r="DT30" s="629"/>
      <c r="DU30" s="629"/>
      <c r="DV30" s="630"/>
      <c r="DW30" s="631">
        <v>7.9</v>
      </c>
      <c r="DX30" s="641"/>
      <c r="DY30" s="641"/>
      <c r="DZ30" s="641"/>
      <c r="EA30" s="641"/>
      <c r="EB30" s="641"/>
      <c r="EC30" s="673"/>
    </row>
    <row r="31" spans="2:133" ht="11.25" customHeight="1" x14ac:dyDescent="0.15">
      <c r="B31" s="625" t="s">
        <v>316</v>
      </c>
      <c r="C31" s="626"/>
      <c r="D31" s="626"/>
      <c r="E31" s="626"/>
      <c r="F31" s="626"/>
      <c r="G31" s="626"/>
      <c r="H31" s="626"/>
      <c r="I31" s="626"/>
      <c r="J31" s="626"/>
      <c r="K31" s="626"/>
      <c r="L31" s="626"/>
      <c r="M31" s="626"/>
      <c r="N31" s="626"/>
      <c r="O31" s="626"/>
      <c r="P31" s="626"/>
      <c r="Q31" s="627"/>
      <c r="R31" s="628">
        <v>62846</v>
      </c>
      <c r="S31" s="629"/>
      <c r="T31" s="629"/>
      <c r="U31" s="629"/>
      <c r="V31" s="629"/>
      <c r="W31" s="629"/>
      <c r="X31" s="629"/>
      <c r="Y31" s="630"/>
      <c r="Z31" s="655">
        <v>0.3</v>
      </c>
      <c r="AA31" s="655"/>
      <c r="AB31" s="655"/>
      <c r="AC31" s="655"/>
      <c r="AD31" s="656" t="s">
        <v>140</v>
      </c>
      <c r="AE31" s="656"/>
      <c r="AF31" s="656"/>
      <c r="AG31" s="656"/>
      <c r="AH31" s="656"/>
      <c r="AI31" s="656"/>
      <c r="AJ31" s="656"/>
      <c r="AK31" s="656"/>
      <c r="AL31" s="631" t="s">
        <v>140</v>
      </c>
      <c r="AM31" s="632"/>
      <c r="AN31" s="632"/>
      <c r="AO31" s="657"/>
      <c r="AP31" s="703" t="s">
        <v>317</v>
      </c>
      <c r="AQ31" s="704"/>
      <c r="AR31" s="704"/>
      <c r="AS31" s="704"/>
      <c r="AT31" s="709" t="s">
        <v>318</v>
      </c>
      <c r="AU31" s="217"/>
      <c r="AV31" s="217"/>
      <c r="AW31" s="217"/>
      <c r="AX31" s="696" t="s">
        <v>193</v>
      </c>
      <c r="AY31" s="697"/>
      <c r="AZ31" s="697"/>
      <c r="BA31" s="697"/>
      <c r="BB31" s="697"/>
      <c r="BC31" s="697"/>
      <c r="BD31" s="697"/>
      <c r="BE31" s="697"/>
      <c r="BF31" s="698"/>
      <c r="BG31" s="699">
        <v>98.7</v>
      </c>
      <c r="BH31" s="700"/>
      <c r="BI31" s="700"/>
      <c r="BJ31" s="700"/>
      <c r="BK31" s="700"/>
      <c r="BL31" s="700"/>
      <c r="BM31" s="701">
        <v>96.7</v>
      </c>
      <c r="BN31" s="700"/>
      <c r="BO31" s="700"/>
      <c r="BP31" s="700"/>
      <c r="BQ31" s="702"/>
      <c r="BR31" s="699">
        <v>98</v>
      </c>
      <c r="BS31" s="700"/>
      <c r="BT31" s="700"/>
      <c r="BU31" s="700"/>
      <c r="BV31" s="700"/>
      <c r="BW31" s="700"/>
      <c r="BX31" s="701">
        <v>96</v>
      </c>
      <c r="BY31" s="700"/>
      <c r="BZ31" s="700"/>
      <c r="CA31" s="700"/>
      <c r="CB31" s="702"/>
      <c r="CD31" s="717"/>
      <c r="CE31" s="718"/>
      <c r="CF31" s="662" t="s">
        <v>319</v>
      </c>
      <c r="CG31" s="663"/>
      <c r="CH31" s="663"/>
      <c r="CI31" s="663"/>
      <c r="CJ31" s="663"/>
      <c r="CK31" s="663"/>
      <c r="CL31" s="663"/>
      <c r="CM31" s="663"/>
      <c r="CN31" s="663"/>
      <c r="CO31" s="663"/>
      <c r="CP31" s="663"/>
      <c r="CQ31" s="664"/>
      <c r="CR31" s="628">
        <v>17829</v>
      </c>
      <c r="CS31" s="639"/>
      <c r="CT31" s="639"/>
      <c r="CU31" s="639"/>
      <c r="CV31" s="639"/>
      <c r="CW31" s="639"/>
      <c r="CX31" s="639"/>
      <c r="CY31" s="640"/>
      <c r="CZ31" s="631">
        <v>0.1</v>
      </c>
      <c r="DA31" s="641"/>
      <c r="DB31" s="641"/>
      <c r="DC31" s="642"/>
      <c r="DD31" s="634">
        <v>16697</v>
      </c>
      <c r="DE31" s="639"/>
      <c r="DF31" s="639"/>
      <c r="DG31" s="639"/>
      <c r="DH31" s="639"/>
      <c r="DI31" s="639"/>
      <c r="DJ31" s="639"/>
      <c r="DK31" s="640"/>
      <c r="DL31" s="634">
        <v>16697</v>
      </c>
      <c r="DM31" s="639"/>
      <c r="DN31" s="639"/>
      <c r="DO31" s="639"/>
      <c r="DP31" s="639"/>
      <c r="DQ31" s="639"/>
      <c r="DR31" s="639"/>
      <c r="DS31" s="639"/>
      <c r="DT31" s="639"/>
      <c r="DU31" s="639"/>
      <c r="DV31" s="640"/>
      <c r="DW31" s="631">
        <v>0.2</v>
      </c>
      <c r="DX31" s="641"/>
      <c r="DY31" s="641"/>
      <c r="DZ31" s="641"/>
      <c r="EA31" s="641"/>
      <c r="EB31" s="641"/>
      <c r="EC31" s="673"/>
    </row>
    <row r="32" spans="2:133" ht="11.25" customHeight="1" x14ac:dyDescent="0.15">
      <c r="B32" s="625" t="s">
        <v>320</v>
      </c>
      <c r="C32" s="626"/>
      <c r="D32" s="626"/>
      <c r="E32" s="626"/>
      <c r="F32" s="626"/>
      <c r="G32" s="626"/>
      <c r="H32" s="626"/>
      <c r="I32" s="626"/>
      <c r="J32" s="626"/>
      <c r="K32" s="626"/>
      <c r="L32" s="626"/>
      <c r="M32" s="626"/>
      <c r="N32" s="626"/>
      <c r="O32" s="626"/>
      <c r="P32" s="626"/>
      <c r="Q32" s="627"/>
      <c r="R32" s="628">
        <v>4407281</v>
      </c>
      <c r="S32" s="629"/>
      <c r="T32" s="629"/>
      <c r="U32" s="629"/>
      <c r="V32" s="629"/>
      <c r="W32" s="629"/>
      <c r="X32" s="629"/>
      <c r="Y32" s="630"/>
      <c r="Z32" s="655">
        <v>23.6</v>
      </c>
      <c r="AA32" s="655"/>
      <c r="AB32" s="655"/>
      <c r="AC32" s="655"/>
      <c r="AD32" s="656" t="s">
        <v>242</v>
      </c>
      <c r="AE32" s="656"/>
      <c r="AF32" s="656"/>
      <c r="AG32" s="656"/>
      <c r="AH32" s="656"/>
      <c r="AI32" s="656"/>
      <c r="AJ32" s="656"/>
      <c r="AK32" s="656"/>
      <c r="AL32" s="631" t="s">
        <v>140</v>
      </c>
      <c r="AM32" s="632"/>
      <c r="AN32" s="632"/>
      <c r="AO32" s="657"/>
      <c r="AP32" s="705"/>
      <c r="AQ32" s="706"/>
      <c r="AR32" s="706"/>
      <c r="AS32" s="706"/>
      <c r="AT32" s="710"/>
      <c r="AU32" s="216" t="s">
        <v>321</v>
      </c>
      <c r="AV32" s="216"/>
      <c r="AW32" s="216"/>
      <c r="AX32" s="625" t="s">
        <v>322</v>
      </c>
      <c r="AY32" s="626"/>
      <c r="AZ32" s="626"/>
      <c r="BA32" s="626"/>
      <c r="BB32" s="626"/>
      <c r="BC32" s="626"/>
      <c r="BD32" s="626"/>
      <c r="BE32" s="626"/>
      <c r="BF32" s="627"/>
      <c r="BG32" s="694">
        <v>98.1</v>
      </c>
      <c r="BH32" s="639"/>
      <c r="BI32" s="639"/>
      <c r="BJ32" s="639"/>
      <c r="BK32" s="639"/>
      <c r="BL32" s="639"/>
      <c r="BM32" s="632">
        <v>95.1</v>
      </c>
      <c r="BN32" s="695"/>
      <c r="BO32" s="695"/>
      <c r="BP32" s="695"/>
      <c r="BQ32" s="671"/>
      <c r="BR32" s="694">
        <v>98</v>
      </c>
      <c r="BS32" s="639"/>
      <c r="BT32" s="639"/>
      <c r="BU32" s="639"/>
      <c r="BV32" s="639"/>
      <c r="BW32" s="639"/>
      <c r="BX32" s="632">
        <v>95.3</v>
      </c>
      <c r="BY32" s="695"/>
      <c r="BZ32" s="695"/>
      <c r="CA32" s="695"/>
      <c r="CB32" s="671"/>
      <c r="CD32" s="719"/>
      <c r="CE32" s="720"/>
      <c r="CF32" s="662" t="s">
        <v>323</v>
      </c>
      <c r="CG32" s="663"/>
      <c r="CH32" s="663"/>
      <c r="CI32" s="663"/>
      <c r="CJ32" s="663"/>
      <c r="CK32" s="663"/>
      <c r="CL32" s="663"/>
      <c r="CM32" s="663"/>
      <c r="CN32" s="663"/>
      <c r="CO32" s="663"/>
      <c r="CP32" s="663"/>
      <c r="CQ32" s="664"/>
      <c r="CR32" s="628">
        <v>29</v>
      </c>
      <c r="CS32" s="629"/>
      <c r="CT32" s="629"/>
      <c r="CU32" s="629"/>
      <c r="CV32" s="629"/>
      <c r="CW32" s="629"/>
      <c r="CX32" s="629"/>
      <c r="CY32" s="630"/>
      <c r="CZ32" s="631">
        <v>0</v>
      </c>
      <c r="DA32" s="641"/>
      <c r="DB32" s="641"/>
      <c r="DC32" s="642"/>
      <c r="DD32" s="634">
        <v>29</v>
      </c>
      <c r="DE32" s="629"/>
      <c r="DF32" s="629"/>
      <c r="DG32" s="629"/>
      <c r="DH32" s="629"/>
      <c r="DI32" s="629"/>
      <c r="DJ32" s="629"/>
      <c r="DK32" s="630"/>
      <c r="DL32" s="634">
        <v>29</v>
      </c>
      <c r="DM32" s="629"/>
      <c r="DN32" s="629"/>
      <c r="DO32" s="629"/>
      <c r="DP32" s="629"/>
      <c r="DQ32" s="629"/>
      <c r="DR32" s="629"/>
      <c r="DS32" s="629"/>
      <c r="DT32" s="629"/>
      <c r="DU32" s="629"/>
      <c r="DV32" s="630"/>
      <c r="DW32" s="631">
        <v>0</v>
      </c>
      <c r="DX32" s="641"/>
      <c r="DY32" s="641"/>
      <c r="DZ32" s="641"/>
      <c r="EA32" s="641"/>
      <c r="EB32" s="641"/>
      <c r="EC32" s="673"/>
    </row>
    <row r="33" spans="2:133" ht="11.25" customHeight="1" x14ac:dyDescent="0.15">
      <c r="B33" s="691" t="s">
        <v>324</v>
      </c>
      <c r="C33" s="692"/>
      <c r="D33" s="692"/>
      <c r="E33" s="692"/>
      <c r="F33" s="692"/>
      <c r="G33" s="692"/>
      <c r="H33" s="692"/>
      <c r="I33" s="692"/>
      <c r="J33" s="692"/>
      <c r="K33" s="692"/>
      <c r="L33" s="692"/>
      <c r="M33" s="692"/>
      <c r="N33" s="692"/>
      <c r="O33" s="692"/>
      <c r="P33" s="692"/>
      <c r="Q33" s="693"/>
      <c r="R33" s="628">
        <v>764109</v>
      </c>
      <c r="S33" s="629"/>
      <c r="T33" s="629"/>
      <c r="U33" s="629"/>
      <c r="V33" s="629"/>
      <c r="W33" s="629"/>
      <c r="X33" s="629"/>
      <c r="Y33" s="630"/>
      <c r="Z33" s="655">
        <v>4.0999999999999996</v>
      </c>
      <c r="AA33" s="655"/>
      <c r="AB33" s="655"/>
      <c r="AC33" s="655"/>
      <c r="AD33" s="656">
        <v>764109</v>
      </c>
      <c r="AE33" s="656"/>
      <c r="AF33" s="656"/>
      <c r="AG33" s="656"/>
      <c r="AH33" s="656"/>
      <c r="AI33" s="656"/>
      <c r="AJ33" s="656"/>
      <c r="AK33" s="656"/>
      <c r="AL33" s="631">
        <v>8.6999999999999993</v>
      </c>
      <c r="AM33" s="632"/>
      <c r="AN33" s="632"/>
      <c r="AO33" s="657"/>
      <c r="AP33" s="707"/>
      <c r="AQ33" s="708"/>
      <c r="AR33" s="708"/>
      <c r="AS33" s="708"/>
      <c r="AT33" s="711"/>
      <c r="AU33" s="218"/>
      <c r="AV33" s="218"/>
      <c r="AW33" s="218"/>
      <c r="AX33" s="605" t="s">
        <v>325</v>
      </c>
      <c r="AY33" s="606"/>
      <c r="AZ33" s="606"/>
      <c r="BA33" s="606"/>
      <c r="BB33" s="606"/>
      <c r="BC33" s="606"/>
      <c r="BD33" s="606"/>
      <c r="BE33" s="606"/>
      <c r="BF33" s="607"/>
      <c r="BG33" s="690">
        <v>98.9</v>
      </c>
      <c r="BH33" s="609"/>
      <c r="BI33" s="609"/>
      <c r="BJ33" s="609"/>
      <c r="BK33" s="609"/>
      <c r="BL33" s="609"/>
      <c r="BM33" s="647">
        <v>97.6</v>
      </c>
      <c r="BN33" s="609"/>
      <c r="BO33" s="609"/>
      <c r="BP33" s="609"/>
      <c r="BQ33" s="658"/>
      <c r="BR33" s="690">
        <v>98</v>
      </c>
      <c r="BS33" s="609"/>
      <c r="BT33" s="609"/>
      <c r="BU33" s="609"/>
      <c r="BV33" s="609"/>
      <c r="BW33" s="609"/>
      <c r="BX33" s="647">
        <v>96.4</v>
      </c>
      <c r="BY33" s="609"/>
      <c r="BZ33" s="609"/>
      <c r="CA33" s="609"/>
      <c r="CB33" s="658"/>
      <c r="CD33" s="662" t="s">
        <v>326</v>
      </c>
      <c r="CE33" s="663"/>
      <c r="CF33" s="663"/>
      <c r="CG33" s="663"/>
      <c r="CH33" s="663"/>
      <c r="CI33" s="663"/>
      <c r="CJ33" s="663"/>
      <c r="CK33" s="663"/>
      <c r="CL33" s="663"/>
      <c r="CM33" s="663"/>
      <c r="CN33" s="663"/>
      <c r="CO33" s="663"/>
      <c r="CP33" s="663"/>
      <c r="CQ33" s="664"/>
      <c r="CR33" s="628">
        <v>8302336</v>
      </c>
      <c r="CS33" s="639"/>
      <c r="CT33" s="639"/>
      <c r="CU33" s="639"/>
      <c r="CV33" s="639"/>
      <c r="CW33" s="639"/>
      <c r="CX33" s="639"/>
      <c r="CY33" s="640"/>
      <c r="CZ33" s="631">
        <v>47.8</v>
      </c>
      <c r="DA33" s="641"/>
      <c r="DB33" s="641"/>
      <c r="DC33" s="642"/>
      <c r="DD33" s="634">
        <v>5678675</v>
      </c>
      <c r="DE33" s="639"/>
      <c r="DF33" s="639"/>
      <c r="DG33" s="639"/>
      <c r="DH33" s="639"/>
      <c r="DI33" s="639"/>
      <c r="DJ33" s="639"/>
      <c r="DK33" s="640"/>
      <c r="DL33" s="634">
        <v>3205952</v>
      </c>
      <c r="DM33" s="639"/>
      <c r="DN33" s="639"/>
      <c r="DO33" s="639"/>
      <c r="DP33" s="639"/>
      <c r="DQ33" s="639"/>
      <c r="DR33" s="639"/>
      <c r="DS33" s="639"/>
      <c r="DT33" s="639"/>
      <c r="DU33" s="639"/>
      <c r="DV33" s="640"/>
      <c r="DW33" s="631">
        <v>34.299999999999997</v>
      </c>
      <c r="DX33" s="641"/>
      <c r="DY33" s="641"/>
      <c r="DZ33" s="641"/>
      <c r="EA33" s="641"/>
      <c r="EB33" s="641"/>
      <c r="EC33" s="673"/>
    </row>
    <row r="34" spans="2:133" ht="11.25" customHeight="1" x14ac:dyDescent="0.15">
      <c r="B34" s="625" t="s">
        <v>327</v>
      </c>
      <c r="C34" s="626"/>
      <c r="D34" s="626"/>
      <c r="E34" s="626"/>
      <c r="F34" s="626"/>
      <c r="G34" s="626"/>
      <c r="H34" s="626"/>
      <c r="I34" s="626"/>
      <c r="J34" s="626"/>
      <c r="K34" s="626"/>
      <c r="L34" s="626"/>
      <c r="M34" s="626"/>
      <c r="N34" s="626"/>
      <c r="O34" s="626"/>
      <c r="P34" s="626"/>
      <c r="Q34" s="627"/>
      <c r="R34" s="628">
        <v>1646991</v>
      </c>
      <c r="S34" s="629"/>
      <c r="T34" s="629"/>
      <c r="U34" s="629"/>
      <c r="V34" s="629"/>
      <c r="W34" s="629"/>
      <c r="X34" s="629"/>
      <c r="Y34" s="630"/>
      <c r="Z34" s="655">
        <v>8.8000000000000007</v>
      </c>
      <c r="AA34" s="655"/>
      <c r="AB34" s="655"/>
      <c r="AC34" s="655"/>
      <c r="AD34" s="656" t="s">
        <v>140</v>
      </c>
      <c r="AE34" s="656"/>
      <c r="AF34" s="656"/>
      <c r="AG34" s="656"/>
      <c r="AH34" s="656"/>
      <c r="AI34" s="656"/>
      <c r="AJ34" s="656"/>
      <c r="AK34" s="656"/>
      <c r="AL34" s="631" t="s">
        <v>242</v>
      </c>
      <c r="AM34" s="632"/>
      <c r="AN34" s="632"/>
      <c r="AO34" s="657"/>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62" t="s">
        <v>328</v>
      </c>
      <c r="CE34" s="663"/>
      <c r="CF34" s="663"/>
      <c r="CG34" s="663"/>
      <c r="CH34" s="663"/>
      <c r="CI34" s="663"/>
      <c r="CJ34" s="663"/>
      <c r="CK34" s="663"/>
      <c r="CL34" s="663"/>
      <c r="CM34" s="663"/>
      <c r="CN34" s="663"/>
      <c r="CO34" s="663"/>
      <c r="CP34" s="663"/>
      <c r="CQ34" s="664"/>
      <c r="CR34" s="628">
        <v>2759581</v>
      </c>
      <c r="CS34" s="629"/>
      <c r="CT34" s="629"/>
      <c r="CU34" s="629"/>
      <c r="CV34" s="629"/>
      <c r="CW34" s="629"/>
      <c r="CX34" s="629"/>
      <c r="CY34" s="630"/>
      <c r="CZ34" s="631">
        <v>15.9</v>
      </c>
      <c r="DA34" s="641"/>
      <c r="DB34" s="641"/>
      <c r="DC34" s="642"/>
      <c r="DD34" s="634">
        <v>1912519</v>
      </c>
      <c r="DE34" s="629"/>
      <c r="DF34" s="629"/>
      <c r="DG34" s="629"/>
      <c r="DH34" s="629"/>
      <c r="DI34" s="629"/>
      <c r="DJ34" s="629"/>
      <c r="DK34" s="630"/>
      <c r="DL34" s="634">
        <v>1673420</v>
      </c>
      <c r="DM34" s="629"/>
      <c r="DN34" s="629"/>
      <c r="DO34" s="629"/>
      <c r="DP34" s="629"/>
      <c r="DQ34" s="629"/>
      <c r="DR34" s="629"/>
      <c r="DS34" s="629"/>
      <c r="DT34" s="629"/>
      <c r="DU34" s="629"/>
      <c r="DV34" s="630"/>
      <c r="DW34" s="631">
        <v>17.899999999999999</v>
      </c>
      <c r="DX34" s="641"/>
      <c r="DY34" s="641"/>
      <c r="DZ34" s="641"/>
      <c r="EA34" s="641"/>
      <c r="EB34" s="641"/>
      <c r="EC34" s="673"/>
    </row>
    <row r="35" spans="2:133" ht="11.25" customHeight="1" x14ac:dyDescent="0.15">
      <c r="B35" s="625" t="s">
        <v>329</v>
      </c>
      <c r="C35" s="626"/>
      <c r="D35" s="626"/>
      <c r="E35" s="626"/>
      <c r="F35" s="626"/>
      <c r="G35" s="626"/>
      <c r="H35" s="626"/>
      <c r="I35" s="626"/>
      <c r="J35" s="626"/>
      <c r="K35" s="626"/>
      <c r="L35" s="626"/>
      <c r="M35" s="626"/>
      <c r="N35" s="626"/>
      <c r="O35" s="626"/>
      <c r="P35" s="626"/>
      <c r="Q35" s="627"/>
      <c r="R35" s="628">
        <v>455106</v>
      </c>
      <c r="S35" s="629"/>
      <c r="T35" s="629"/>
      <c r="U35" s="629"/>
      <c r="V35" s="629"/>
      <c r="W35" s="629"/>
      <c r="X35" s="629"/>
      <c r="Y35" s="630"/>
      <c r="Z35" s="655">
        <v>2.4</v>
      </c>
      <c r="AA35" s="655"/>
      <c r="AB35" s="655"/>
      <c r="AC35" s="655"/>
      <c r="AD35" s="656">
        <v>269806</v>
      </c>
      <c r="AE35" s="656"/>
      <c r="AF35" s="656"/>
      <c r="AG35" s="656"/>
      <c r="AH35" s="656"/>
      <c r="AI35" s="656"/>
      <c r="AJ35" s="656"/>
      <c r="AK35" s="656"/>
      <c r="AL35" s="631">
        <v>3.1</v>
      </c>
      <c r="AM35" s="632"/>
      <c r="AN35" s="632"/>
      <c r="AO35" s="657"/>
      <c r="AP35" s="221"/>
      <c r="AQ35" s="687" t="s">
        <v>330</v>
      </c>
      <c r="AR35" s="688"/>
      <c r="AS35" s="688"/>
      <c r="AT35" s="688"/>
      <c r="AU35" s="688"/>
      <c r="AV35" s="688"/>
      <c r="AW35" s="688"/>
      <c r="AX35" s="688"/>
      <c r="AY35" s="688"/>
      <c r="AZ35" s="688"/>
      <c r="BA35" s="688"/>
      <c r="BB35" s="688"/>
      <c r="BC35" s="688"/>
      <c r="BD35" s="688"/>
      <c r="BE35" s="688"/>
      <c r="BF35" s="689"/>
      <c r="BG35" s="687" t="s">
        <v>331</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62" t="s">
        <v>332</v>
      </c>
      <c r="CE35" s="663"/>
      <c r="CF35" s="663"/>
      <c r="CG35" s="663"/>
      <c r="CH35" s="663"/>
      <c r="CI35" s="663"/>
      <c r="CJ35" s="663"/>
      <c r="CK35" s="663"/>
      <c r="CL35" s="663"/>
      <c r="CM35" s="663"/>
      <c r="CN35" s="663"/>
      <c r="CO35" s="663"/>
      <c r="CP35" s="663"/>
      <c r="CQ35" s="664"/>
      <c r="CR35" s="628">
        <v>331463</v>
      </c>
      <c r="CS35" s="639"/>
      <c r="CT35" s="639"/>
      <c r="CU35" s="639"/>
      <c r="CV35" s="639"/>
      <c r="CW35" s="639"/>
      <c r="CX35" s="639"/>
      <c r="CY35" s="640"/>
      <c r="CZ35" s="631">
        <v>1.9</v>
      </c>
      <c r="DA35" s="641"/>
      <c r="DB35" s="641"/>
      <c r="DC35" s="642"/>
      <c r="DD35" s="634">
        <v>296825</v>
      </c>
      <c r="DE35" s="639"/>
      <c r="DF35" s="639"/>
      <c r="DG35" s="639"/>
      <c r="DH35" s="639"/>
      <c r="DI35" s="639"/>
      <c r="DJ35" s="639"/>
      <c r="DK35" s="640"/>
      <c r="DL35" s="634">
        <v>91119</v>
      </c>
      <c r="DM35" s="639"/>
      <c r="DN35" s="639"/>
      <c r="DO35" s="639"/>
      <c r="DP35" s="639"/>
      <c r="DQ35" s="639"/>
      <c r="DR35" s="639"/>
      <c r="DS35" s="639"/>
      <c r="DT35" s="639"/>
      <c r="DU35" s="639"/>
      <c r="DV35" s="640"/>
      <c r="DW35" s="631">
        <v>1</v>
      </c>
      <c r="DX35" s="641"/>
      <c r="DY35" s="641"/>
      <c r="DZ35" s="641"/>
      <c r="EA35" s="641"/>
      <c r="EB35" s="641"/>
      <c r="EC35" s="673"/>
    </row>
    <row r="36" spans="2:133" ht="11.25" customHeight="1" x14ac:dyDescent="0.15">
      <c r="B36" s="625" t="s">
        <v>333</v>
      </c>
      <c r="C36" s="626"/>
      <c r="D36" s="626"/>
      <c r="E36" s="626"/>
      <c r="F36" s="626"/>
      <c r="G36" s="626"/>
      <c r="H36" s="626"/>
      <c r="I36" s="626"/>
      <c r="J36" s="626"/>
      <c r="K36" s="626"/>
      <c r="L36" s="626"/>
      <c r="M36" s="626"/>
      <c r="N36" s="626"/>
      <c r="O36" s="626"/>
      <c r="P36" s="626"/>
      <c r="Q36" s="627"/>
      <c r="R36" s="628">
        <v>53576</v>
      </c>
      <c r="S36" s="629"/>
      <c r="T36" s="629"/>
      <c r="U36" s="629"/>
      <c r="V36" s="629"/>
      <c r="W36" s="629"/>
      <c r="X36" s="629"/>
      <c r="Y36" s="630"/>
      <c r="Z36" s="655">
        <v>0.3</v>
      </c>
      <c r="AA36" s="655"/>
      <c r="AB36" s="655"/>
      <c r="AC36" s="655"/>
      <c r="AD36" s="656" t="s">
        <v>140</v>
      </c>
      <c r="AE36" s="656"/>
      <c r="AF36" s="656"/>
      <c r="AG36" s="656"/>
      <c r="AH36" s="656"/>
      <c r="AI36" s="656"/>
      <c r="AJ36" s="656"/>
      <c r="AK36" s="656"/>
      <c r="AL36" s="631" t="s">
        <v>140</v>
      </c>
      <c r="AM36" s="632"/>
      <c r="AN36" s="632"/>
      <c r="AO36" s="657"/>
      <c r="AP36" s="221"/>
      <c r="AQ36" s="678" t="s">
        <v>334</v>
      </c>
      <c r="AR36" s="679"/>
      <c r="AS36" s="679"/>
      <c r="AT36" s="679"/>
      <c r="AU36" s="679"/>
      <c r="AV36" s="679"/>
      <c r="AW36" s="679"/>
      <c r="AX36" s="679"/>
      <c r="AY36" s="680"/>
      <c r="AZ36" s="681">
        <v>1054315</v>
      </c>
      <c r="BA36" s="682"/>
      <c r="BB36" s="682"/>
      <c r="BC36" s="682"/>
      <c r="BD36" s="682"/>
      <c r="BE36" s="682"/>
      <c r="BF36" s="683"/>
      <c r="BG36" s="684" t="s">
        <v>335</v>
      </c>
      <c r="BH36" s="685"/>
      <c r="BI36" s="685"/>
      <c r="BJ36" s="685"/>
      <c r="BK36" s="685"/>
      <c r="BL36" s="685"/>
      <c r="BM36" s="685"/>
      <c r="BN36" s="685"/>
      <c r="BO36" s="685"/>
      <c r="BP36" s="685"/>
      <c r="BQ36" s="685"/>
      <c r="BR36" s="685"/>
      <c r="BS36" s="685"/>
      <c r="BT36" s="685"/>
      <c r="BU36" s="686"/>
      <c r="BV36" s="681">
        <v>160007</v>
      </c>
      <c r="BW36" s="682"/>
      <c r="BX36" s="682"/>
      <c r="BY36" s="682"/>
      <c r="BZ36" s="682"/>
      <c r="CA36" s="682"/>
      <c r="CB36" s="683"/>
      <c r="CD36" s="662" t="s">
        <v>336</v>
      </c>
      <c r="CE36" s="663"/>
      <c r="CF36" s="663"/>
      <c r="CG36" s="663"/>
      <c r="CH36" s="663"/>
      <c r="CI36" s="663"/>
      <c r="CJ36" s="663"/>
      <c r="CK36" s="663"/>
      <c r="CL36" s="663"/>
      <c r="CM36" s="663"/>
      <c r="CN36" s="663"/>
      <c r="CO36" s="663"/>
      <c r="CP36" s="663"/>
      <c r="CQ36" s="664"/>
      <c r="CR36" s="628">
        <v>3035584</v>
      </c>
      <c r="CS36" s="629"/>
      <c r="CT36" s="629"/>
      <c r="CU36" s="629"/>
      <c r="CV36" s="629"/>
      <c r="CW36" s="629"/>
      <c r="CX36" s="629"/>
      <c r="CY36" s="630"/>
      <c r="CZ36" s="631">
        <v>17.5</v>
      </c>
      <c r="DA36" s="641"/>
      <c r="DB36" s="641"/>
      <c r="DC36" s="642"/>
      <c r="DD36" s="634">
        <v>1854069</v>
      </c>
      <c r="DE36" s="629"/>
      <c r="DF36" s="629"/>
      <c r="DG36" s="629"/>
      <c r="DH36" s="629"/>
      <c r="DI36" s="629"/>
      <c r="DJ36" s="629"/>
      <c r="DK36" s="630"/>
      <c r="DL36" s="634">
        <v>916382</v>
      </c>
      <c r="DM36" s="629"/>
      <c r="DN36" s="629"/>
      <c r="DO36" s="629"/>
      <c r="DP36" s="629"/>
      <c r="DQ36" s="629"/>
      <c r="DR36" s="629"/>
      <c r="DS36" s="629"/>
      <c r="DT36" s="629"/>
      <c r="DU36" s="629"/>
      <c r="DV36" s="630"/>
      <c r="DW36" s="631">
        <v>9.8000000000000007</v>
      </c>
      <c r="DX36" s="641"/>
      <c r="DY36" s="641"/>
      <c r="DZ36" s="641"/>
      <c r="EA36" s="641"/>
      <c r="EB36" s="641"/>
      <c r="EC36" s="673"/>
    </row>
    <row r="37" spans="2:133" ht="11.25" customHeight="1" x14ac:dyDescent="0.15">
      <c r="B37" s="625" t="s">
        <v>337</v>
      </c>
      <c r="C37" s="626"/>
      <c r="D37" s="626"/>
      <c r="E37" s="626"/>
      <c r="F37" s="626"/>
      <c r="G37" s="626"/>
      <c r="H37" s="626"/>
      <c r="I37" s="626"/>
      <c r="J37" s="626"/>
      <c r="K37" s="626"/>
      <c r="L37" s="626"/>
      <c r="M37" s="626"/>
      <c r="N37" s="626"/>
      <c r="O37" s="626"/>
      <c r="P37" s="626"/>
      <c r="Q37" s="627"/>
      <c r="R37" s="628">
        <v>1176278</v>
      </c>
      <c r="S37" s="629"/>
      <c r="T37" s="629"/>
      <c r="U37" s="629"/>
      <c r="V37" s="629"/>
      <c r="W37" s="629"/>
      <c r="X37" s="629"/>
      <c r="Y37" s="630"/>
      <c r="Z37" s="655">
        <v>6.3</v>
      </c>
      <c r="AA37" s="655"/>
      <c r="AB37" s="655"/>
      <c r="AC37" s="655"/>
      <c r="AD37" s="656" t="s">
        <v>140</v>
      </c>
      <c r="AE37" s="656"/>
      <c r="AF37" s="656"/>
      <c r="AG37" s="656"/>
      <c r="AH37" s="656"/>
      <c r="AI37" s="656"/>
      <c r="AJ37" s="656"/>
      <c r="AK37" s="656"/>
      <c r="AL37" s="631" t="s">
        <v>242</v>
      </c>
      <c r="AM37" s="632"/>
      <c r="AN37" s="632"/>
      <c r="AO37" s="657"/>
      <c r="AQ37" s="668" t="s">
        <v>338</v>
      </c>
      <c r="AR37" s="669"/>
      <c r="AS37" s="669"/>
      <c r="AT37" s="669"/>
      <c r="AU37" s="669"/>
      <c r="AV37" s="669"/>
      <c r="AW37" s="669"/>
      <c r="AX37" s="669"/>
      <c r="AY37" s="670"/>
      <c r="AZ37" s="628">
        <v>107701</v>
      </c>
      <c r="BA37" s="629"/>
      <c r="BB37" s="629"/>
      <c r="BC37" s="629"/>
      <c r="BD37" s="639"/>
      <c r="BE37" s="639"/>
      <c r="BF37" s="671"/>
      <c r="BG37" s="662" t="s">
        <v>339</v>
      </c>
      <c r="BH37" s="663"/>
      <c r="BI37" s="663"/>
      <c r="BJ37" s="663"/>
      <c r="BK37" s="663"/>
      <c r="BL37" s="663"/>
      <c r="BM37" s="663"/>
      <c r="BN37" s="663"/>
      <c r="BO37" s="663"/>
      <c r="BP37" s="663"/>
      <c r="BQ37" s="663"/>
      <c r="BR37" s="663"/>
      <c r="BS37" s="663"/>
      <c r="BT37" s="663"/>
      <c r="BU37" s="664"/>
      <c r="BV37" s="628">
        <v>38616</v>
      </c>
      <c r="BW37" s="629"/>
      <c r="BX37" s="629"/>
      <c r="BY37" s="629"/>
      <c r="BZ37" s="629"/>
      <c r="CA37" s="629"/>
      <c r="CB37" s="672"/>
      <c r="CD37" s="662" t="s">
        <v>340</v>
      </c>
      <c r="CE37" s="663"/>
      <c r="CF37" s="663"/>
      <c r="CG37" s="663"/>
      <c r="CH37" s="663"/>
      <c r="CI37" s="663"/>
      <c r="CJ37" s="663"/>
      <c r="CK37" s="663"/>
      <c r="CL37" s="663"/>
      <c r="CM37" s="663"/>
      <c r="CN37" s="663"/>
      <c r="CO37" s="663"/>
      <c r="CP37" s="663"/>
      <c r="CQ37" s="664"/>
      <c r="CR37" s="628">
        <v>873247</v>
      </c>
      <c r="CS37" s="639"/>
      <c r="CT37" s="639"/>
      <c r="CU37" s="639"/>
      <c r="CV37" s="639"/>
      <c r="CW37" s="639"/>
      <c r="CX37" s="639"/>
      <c r="CY37" s="640"/>
      <c r="CZ37" s="631">
        <v>5</v>
      </c>
      <c r="DA37" s="641"/>
      <c r="DB37" s="641"/>
      <c r="DC37" s="642"/>
      <c r="DD37" s="634">
        <v>829685</v>
      </c>
      <c r="DE37" s="639"/>
      <c r="DF37" s="639"/>
      <c r="DG37" s="639"/>
      <c r="DH37" s="639"/>
      <c r="DI37" s="639"/>
      <c r="DJ37" s="639"/>
      <c r="DK37" s="640"/>
      <c r="DL37" s="634">
        <v>585033</v>
      </c>
      <c r="DM37" s="639"/>
      <c r="DN37" s="639"/>
      <c r="DO37" s="639"/>
      <c r="DP37" s="639"/>
      <c r="DQ37" s="639"/>
      <c r="DR37" s="639"/>
      <c r="DS37" s="639"/>
      <c r="DT37" s="639"/>
      <c r="DU37" s="639"/>
      <c r="DV37" s="640"/>
      <c r="DW37" s="631">
        <v>6.3</v>
      </c>
      <c r="DX37" s="641"/>
      <c r="DY37" s="641"/>
      <c r="DZ37" s="641"/>
      <c r="EA37" s="641"/>
      <c r="EB37" s="641"/>
      <c r="EC37" s="673"/>
    </row>
    <row r="38" spans="2:133" ht="11.25" customHeight="1" x14ac:dyDescent="0.15">
      <c r="B38" s="625" t="s">
        <v>341</v>
      </c>
      <c r="C38" s="626"/>
      <c r="D38" s="626"/>
      <c r="E38" s="626"/>
      <c r="F38" s="626"/>
      <c r="G38" s="626"/>
      <c r="H38" s="626"/>
      <c r="I38" s="626"/>
      <c r="J38" s="626"/>
      <c r="K38" s="626"/>
      <c r="L38" s="626"/>
      <c r="M38" s="626"/>
      <c r="N38" s="626"/>
      <c r="O38" s="626"/>
      <c r="P38" s="626"/>
      <c r="Q38" s="627"/>
      <c r="R38" s="628">
        <v>1084194</v>
      </c>
      <c r="S38" s="629"/>
      <c r="T38" s="629"/>
      <c r="U38" s="629"/>
      <c r="V38" s="629"/>
      <c r="W38" s="629"/>
      <c r="X38" s="629"/>
      <c r="Y38" s="630"/>
      <c r="Z38" s="655">
        <v>5.8</v>
      </c>
      <c r="AA38" s="655"/>
      <c r="AB38" s="655"/>
      <c r="AC38" s="655"/>
      <c r="AD38" s="656" t="s">
        <v>140</v>
      </c>
      <c r="AE38" s="656"/>
      <c r="AF38" s="656"/>
      <c r="AG38" s="656"/>
      <c r="AH38" s="656"/>
      <c r="AI38" s="656"/>
      <c r="AJ38" s="656"/>
      <c r="AK38" s="656"/>
      <c r="AL38" s="631" t="s">
        <v>140</v>
      </c>
      <c r="AM38" s="632"/>
      <c r="AN38" s="632"/>
      <c r="AO38" s="657"/>
      <c r="AQ38" s="668" t="s">
        <v>342</v>
      </c>
      <c r="AR38" s="669"/>
      <c r="AS38" s="669"/>
      <c r="AT38" s="669"/>
      <c r="AU38" s="669"/>
      <c r="AV38" s="669"/>
      <c r="AW38" s="669"/>
      <c r="AX38" s="669"/>
      <c r="AY38" s="670"/>
      <c r="AZ38" s="628">
        <v>4728</v>
      </c>
      <c r="BA38" s="629"/>
      <c r="BB38" s="629"/>
      <c r="BC38" s="629"/>
      <c r="BD38" s="639"/>
      <c r="BE38" s="639"/>
      <c r="BF38" s="671"/>
      <c r="BG38" s="662" t="s">
        <v>343</v>
      </c>
      <c r="BH38" s="663"/>
      <c r="BI38" s="663"/>
      <c r="BJ38" s="663"/>
      <c r="BK38" s="663"/>
      <c r="BL38" s="663"/>
      <c r="BM38" s="663"/>
      <c r="BN38" s="663"/>
      <c r="BO38" s="663"/>
      <c r="BP38" s="663"/>
      <c r="BQ38" s="663"/>
      <c r="BR38" s="663"/>
      <c r="BS38" s="663"/>
      <c r="BT38" s="663"/>
      <c r="BU38" s="664"/>
      <c r="BV38" s="628">
        <v>5104</v>
      </c>
      <c r="BW38" s="629"/>
      <c r="BX38" s="629"/>
      <c r="BY38" s="629"/>
      <c r="BZ38" s="629"/>
      <c r="CA38" s="629"/>
      <c r="CB38" s="672"/>
      <c r="CD38" s="662" t="s">
        <v>344</v>
      </c>
      <c r="CE38" s="663"/>
      <c r="CF38" s="663"/>
      <c r="CG38" s="663"/>
      <c r="CH38" s="663"/>
      <c r="CI38" s="663"/>
      <c r="CJ38" s="663"/>
      <c r="CK38" s="663"/>
      <c r="CL38" s="663"/>
      <c r="CM38" s="663"/>
      <c r="CN38" s="663"/>
      <c r="CO38" s="663"/>
      <c r="CP38" s="663"/>
      <c r="CQ38" s="664"/>
      <c r="CR38" s="628">
        <v>941886</v>
      </c>
      <c r="CS38" s="629"/>
      <c r="CT38" s="629"/>
      <c r="CU38" s="629"/>
      <c r="CV38" s="629"/>
      <c r="CW38" s="629"/>
      <c r="CX38" s="629"/>
      <c r="CY38" s="630"/>
      <c r="CZ38" s="631">
        <v>5.4</v>
      </c>
      <c r="DA38" s="641"/>
      <c r="DB38" s="641"/>
      <c r="DC38" s="642"/>
      <c r="DD38" s="634">
        <v>753471</v>
      </c>
      <c r="DE38" s="629"/>
      <c r="DF38" s="629"/>
      <c r="DG38" s="629"/>
      <c r="DH38" s="629"/>
      <c r="DI38" s="629"/>
      <c r="DJ38" s="629"/>
      <c r="DK38" s="630"/>
      <c r="DL38" s="634">
        <v>525031</v>
      </c>
      <c r="DM38" s="629"/>
      <c r="DN38" s="629"/>
      <c r="DO38" s="629"/>
      <c r="DP38" s="629"/>
      <c r="DQ38" s="629"/>
      <c r="DR38" s="629"/>
      <c r="DS38" s="629"/>
      <c r="DT38" s="629"/>
      <c r="DU38" s="629"/>
      <c r="DV38" s="630"/>
      <c r="DW38" s="631">
        <v>5.6</v>
      </c>
      <c r="DX38" s="641"/>
      <c r="DY38" s="641"/>
      <c r="DZ38" s="641"/>
      <c r="EA38" s="641"/>
      <c r="EB38" s="641"/>
      <c r="EC38" s="673"/>
    </row>
    <row r="39" spans="2:133" ht="11.25" customHeight="1" x14ac:dyDescent="0.15">
      <c r="B39" s="625" t="s">
        <v>345</v>
      </c>
      <c r="C39" s="626"/>
      <c r="D39" s="626"/>
      <c r="E39" s="626"/>
      <c r="F39" s="626"/>
      <c r="G39" s="626"/>
      <c r="H39" s="626"/>
      <c r="I39" s="626"/>
      <c r="J39" s="626"/>
      <c r="K39" s="626"/>
      <c r="L39" s="626"/>
      <c r="M39" s="626"/>
      <c r="N39" s="626"/>
      <c r="O39" s="626"/>
      <c r="P39" s="626"/>
      <c r="Q39" s="627"/>
      <c r="R39" s="628">
        <v>220840</v>
      </c>
      <c r="S39" s="629"/>
      <c r="T39" s="629"/>
      <c r="U39" s="629"/>
      <c r="V39" s="629"/>
      <c r="W39" s="629"/>
      <c r="X39" s="629"/>
      <c r="Y39" s="630"/>
      <c r="Z39" s="655">
        <v>1.2</v>
      </c>
      <c r="AA39" s="655"/>
      <c r="AB39" s="655"/>
      <c r="AC39" s="655"/>
      <c r="AD39" s="656">
        <v>7261</v>
      </c>
      <c r="AE39" s="656"/>
      <c r="AF39" s="656"/>
      <c r="AG39" s="656"/>
      <c r="AH39" s="656"/>
      <c r="AI39" s="656"/>
      <c r="AJ39" s="656"/>
      <c r="AK39" s="656"/>
      <c r="AL39" s="631">
        <v>0.1</v>
      </c>
      <c r="AM39" s="632"/>
      <c r="AN39" s="632"/>
      <c r="AO39" s="657"/>
      <c r="AQ39" s="668" t="s">
        <v>346</v>
      </c>
      <c r="AR39" s="669"/>
      <c r="AS39" s="669"/>
      <c r="AT39" s="669"/>
      <c r="AU39" s="669"/>
      <c r="AV39" s="669"/>
      <c r="AW39" s="669"/>
      <c r="AX39" s="669"/>
      <c r="AY39" s="670"/>
      <c r="AZ39" s="628" t="s">
        <v>242</v>
      </c>
      <c r="BA39" s="629"/>
      <c r="BB39" s="629"/>
      <c r="BC39" s="629"/>
      <c r="BD39" s="639"/>
      <c r="BE39" s="639"/>
      <c r="BF39" s="671"/>
      <c r="BG39" s="662" t="s">
        <v>347</v>
      </c>
      <c r="BH39" s="663"/>
      <c r="BI39" s="663"/>
      <c r="BJ39" s="663"/>
      <c r="BK39" s="663"/>
      <c r="BL39" s="663"/>
      <c r="BM39" s="663"/>
      <c r="BN39" s="663"/>
      <c r="BO39" s="663"/>
      <c r="BP39" s="663"/>
      <c r="BQ39" s="663"/>
      <c r="BR39" s="663"/>
      <c r="BS39" s="663"/>
      <c r="BT39" s="663"/>
      <c r="BU39" s="664"/>
      <c r="BV39" s="628">
        <v>8960</v>
      </c>
      <c r="BW39" s="629"/>
      <c r="BX39" s="629"/>
      <c r="BY39" s="629"/>
      <c r="BZ39" s="629"/>
      <c r="CA39" s="629"/>
      <c r="CB39" s="672"/>
      <c r="CD39" s="662" t="s">
        <v>348</v>
      </c>
      <c r="CE39" s="663"/>
      <c r="CF39" s="663"/>
      <c r="CG39" s="663"/>
      <c r="CH39" s="663"/>
      <c r="CI39" s="663"/>
      <c r="CJ39" s="663"/>
      <c r="CK39" s="663"/>
      <c r="CL39" s="663"/>
      <c r="CM39" s="663"/>
      <c r="CN39" s="663"/>
      <c r="CO39" s="663"/>
      <c r="CP39" s="663"/>
      <c r="CQ39" s="664"/>
      <c r="CR39" s="628">
        <v>1233822</v>
      </c>
      <c r="CS39" s="639"/>
      <c r="CT39" s="639"/>
      <c r="CU39" s="639"/>
      <c r="CV39" s="639"/>
      <c r="CW39" s="639"/>
      <c r="CX39" s="639"/>
      <c r="CY39" s="640"/>
      <c r="CZ39" s="631">
        <v>7.1</v>
      </c>
      <c r="DA39" s="641"/>
      <c r="DB39" s="641"/>
      <c r="DC39" s="642"/>
      <c r="DD39" s="634">
        <v>861791</v>
      </c>
      <c r="DE39" s="639"/>
      <c r="DF39" s="639"/>
      <c r="DG39" s="639"/>
      <c r="DH39" s="639"/>
      <c r="DI39" s="639"/>
      <c r="DJ39" s="639"/>
      <c r="DK39" s="640"/>
      <c r="DL39" s="634" t="s">
        <v>242</v>
      </c>
      <c r="DM39" s="639"/>
      <c r="DN39" s="639"/>
      <c r="DO39" s="639"/>
      <c r="DP39" s="639"/>
      <c r="DQ39" s="639"/>
      <c r="DR39" s="639"/>
      <c r="DS39" s="639"/>
      <c r="DT39" s="639"/>
      <c r="DU39" s="639"/>
      <c r="DV39" s="640"/>
      <c r="DW39" s="631" t="s">
        <v>140</v>
      </c>
      <c r="DX39" s="641"/>
      <c r="DY39" s="641"/>
      <c r="DZ39" s="641"/>
      <c r="EA39" s="641"/>
      <c r="EB39" s="641"/>
      <c r="EC39" s="673"/>
    </row>
    <row r="40" spans="2:133" ht="11.25" customHeight="1" x14ac:dyDescent="0.15">
      <c r="B40" s="625" t="s">
        <v>349</v>
      </c>
      <c r="C40" s="626"/>
      <c r="D40" s="626"/>
      <c r="E40" s="626"/>
      <c r="F40" s="626"/>
      <c r="G40" s="626"/>
      <c r="H40" s="626"/>
      <c r="I40" s="626"/>
      <c r="J40" s="626"/>
      <c r="K40" s="626"/>
      <c r="L40" s="626"/>
      <c r="M40" s="626"/>
      <c r="N40" s="626"/>
      <c r="O40" s="626"/>
      <c r="P40" s="626"/>
      <c r="Q40" s="627"/>
      <c r="R40" s="628">
        <v>767091</v>
      </c>
      <c r="S40" s="629"/>
      <c r="T40" s="629"/>
      <c r="U40" s="629"/>
      <c r="V40" s="629"/>
      <c r="W40" s="629"/>
      <c r="X40" s="629"/>
      <c r="Y40" s="630"/>
      <c r="Z40" s="655">
        <v>4.0999999999999996</v>
      </c>
      <c r="AA40" s="655"/>
      <c r="AB40" s="655"/>
      <c r="AC40" s="655"/>
      <c r="AD40" s="656" t="s">
        <v>242</v>
      </c>
      <c r="AE40" s="656"/>
      <c r="AF40" s="656"/>
      <c r="AG40" s="656"/>
      <c r="AH40" s="656"/>
      <c r="AI40" s="656"/>
      <c r="AJ40" s="656"/>
      <c r="AK40" s="656"/>
      <c r="AL40" s="631" t="s">
        <v>140</v>
      </c>
      <c r="AM40" s="632"/>
      <c r="AN40" s="632"/>
      <c r="AO40" s="657"/>
      <c r="AQ40" s="668" t="s">
        <v>350</v>
      </c>
      <c r="AR40" s="669"/>
      <c r="AS40" s="669"/>
      <c r="AT40" s="669"/>
      <c r="AU40" s="669"/>
      <c r="AV40" s="669"/>
      <c r="AW40" s="669"/>
      <c r="AX40" s="669"/>
      <c r="AY40" s="670"/>
      <c r="AZ40" s="628" t="s">
        <v>140</v>
      </c>
      <c r="BA40" s="629"/>
      <c r="BB40" s="629"/>
      <c r="BC40" s="629"/>
      <c r="BD40" s="639"/>
      <c r="BE40" s="639"/>
      <c r="BF40" s="671"/>
      <c r="BG40" s="674" t="s">
        <v>351</v>
      </c>
      <c r="BH40" s="675"/>
      <c r="BI40" s="675"/>
      <c r="BJ40" s="675"/>
      <c r="BK40" s="675"/>
      <c r="BL40" s="222"/>
      <c r="BM40" s="663" t="s">
        <v>352</v>
      </c>
      <c r="BN40" s="663"/>
      <c r="BO40" s="663"/>
      <c r="BP40" s="663"/>
      <c r="BQ40" s="663"/>
      <c r="BR40" s="663"/>
      <c r="BS40" s="663"/>
      <c r="BT40" s="663"/>
      <c r="BU40" s="664"/>
      <c r="BV40" s="628">
        <v>81</v>
      </c>
      <c r="BW40" s="629"/>
      <c r="BX40" s="629"/>
      <c r="BY40" s="629"/>
      <c r="BZ40" s="629"/>
      <c r="CA40" s="629"/>
      <c r="CB40" s="672"/>
      <c r="CD40" s="662" t="s">
        <v>353</v>
      </c>
      <c r="CE40" s="663"/>
      <c r="CF40" s="663"/>
      <c r="CG40" s="663"/>
      <c r="CH40" s="663"/>
      <c r="CI40" s="663"/>
      <c r="CJ40" s="663"/>
      <c r="CK40" s="663"/>
      <c r="CL40" s="663"/>
      <c r="CM40" s="663"/>
      <c r="CN40" s="663"/>
      <c r="CO40" s="663"/>
      <c r="CP40" s="663"/>
      <c r="CQ40" s="664"/>
      <c r="CR40" s="628" t="s">
        <v>140</v>
      </c>
      <c r="CS40" s="629"/>
      <c r="CT40" s="629"/>
      <c r="CU40" s="629"/>
      <c r="CV40" s="629"/>
      <c r="CW40" s="629"/>
      <c r="CX40" s="629"/>
      <c r="CY40" s="630"/>
      <c r="CZ40" s="631" t="s">
        <v>140</v>
      </c>
      <c r="DA40" s="641"/>
      <c r="DB40" s="641"/>
      <c r="DC40" s="642"/>
      <c r="DD40" s="634" t="s">
        <v>242</v>
      </c>
      <c r="DE40" s="629"/>
      <c r="DF40" s="629"/>
      <c r="DG40" s="629"/>
      <c r="DH40" s="629"/>
      <c r="DI40" s="629"/>
      <c r="DJ40" s="629"/>
      <c r="DK40" s="630"/>
      <c r="DL40" s="634" t="s">
        <v>242</v>
      </c>
      <c r="DM40" s="629"/>
      <c r="DN40" s="629"/>
      <c r="DO40" s="629"/>
      <c r="DP40" s="629"/>
      <c r="DQ40" s="629"/>
      <c r="DR40" s="629"/>
      <c r="DS40" s="629"/>
      <c r="DT40" s="629"/>
      <c r="DU40" s="629"/>
      <c r="DV40" s="630"/>
      <c r="DW40" s="631" t="s">
        <v>140</v>
      </c>
      <c r="DX40" s="641"/>
      <c r="DY40" s="641"/>
      <c r="DZ40" s="641"/>
      <c r="EA40" s="641"/>
      <c r="EB40" s="641"/>
      <c r="EC40" s="673"/>
    </row>
    <row r="41" spans="2:133" ht="11.25" customHeight="1" x14ac:dyDescent="0.15">
      <c r="B41" s="625" t="s">
        <v>354</v>
      </c>
      <c r="C41" s="626"/>
      <c r="D41" s="626"/>
      <c r="E41" s="626"/>
      <c r="F41" s="626"/>
      <c r="G41" s="626"/>
      <c r="H41" s="626"/>
      <c r="I41" s="626"/>
      <c r="J41" s="626"/>
      <c r="K41" s="626"/>
      <c r="L41" s="626"/>
      <c r="M41" s="626"/>
      <c r="N41" s="626"/>
      <c r="O41" s="626"/>
      <c r="P41" s="626"/>
      <c r="Q41" s="627"/>
      <c r="R41" s="628" t="s">
        <v>140</v>
      </c>
      <c r="S41" s="629"/>
      <c r="T41" s="629"/>
      <c r="U41" s="629"/>
      <c r="V41" s="629"/>
      <c r="W41" s="629"/>
      <c r="X41" s="629"/>
      <c r="Y41" s="630"/>
      <c r="Z41" s="655" t="s">
        <v>140</v>
      </c>
      <c r="AA41" s="655"/>
      <c r="AB41" s="655"/>
      <c r="AC41" s="655"/>
      <c r="AD41" s="656" t="s">
        <v>242</v>
      </c>
      <c r="AE41" s="656"/>
      <c r="AF41" s="656"/>
      <c r="AG41" s="656"/>
      <c r="AH41" s="656"/>
      <c r="AI41" s="656"/>
      <c r="AJ41" s="656"/>
      <c r="AK41" s="656"/>
      <c r="AL41" s="631" t="s">
        <v>140</v>
      </c>
      <c r="AM41" s="632"/>
      <c r="AN41" s="632"/>
      <c r="AO41" s="657"/>
      <c r="AQ41" s="668" t="s">
        <v>355</v>
      </c>
      <c r="AR41" s="669"/>
      <c r="AS41" s="669"/>
      <c r="AT41" s="669"/>
      <c r="AU41" s="669"/>
      <c r="AV41" s="669"/>
      <c r="AW41" s="669"/>
      <c r="AX41" s="669"/>
      <c r="AY41" s="670"/>
      <c r="AZ41" s="628">
        <v>435399</v>
      </c>
      <c r="BA41" s="629"/>
      <c r="BB41" s="629"/>
      <c r="BC41" s="629"/>
      <c r="BD41" s="639"/>
      <c r="BE41" s="639"/>
      <c r="BF41" s="671"/>
      <c r="BG41" s="674"/>
      <c r="BH41" s="675"/>
      <c r="BI41" s="675"/>
      <c r="BJ41" s="675"/>
      <c r="BK41" s="675"/>
      <c r="BL41" s="222"/>
      <c r="BM41" s="663" t="s">
        <v>356</v>
      </c>
      <c r="BN41" s="663"/>
      <c r="BO41" s="663"/>
      <c r="BP41" s="663"/>
      <c r="BQ41" s="663"/>
      <c r="BR41" s="663"/>
      <c r="BS41" s="663"/>
      <c r="BT41" s="663"/>
      <c r="BU41" s="664"/>
      <c r="BV41" s="628">
        <v>1</v>
      </c>
      <c r="BW41" s="629"/>
      <c r="BX41" s="629"/>
      <c r="BY41" s="629"/>
      <c r="BZ41" s="629"/>
      <c r="CA41" s="629"/>
      <c r="CB41" s="672"/>
      <c r="CD41" s="662" t="s">
        <v>357</v>
      </c>
      <c r="CE41" s="663"/>
      <c r="CF41" s="663"/>
      <c r="CG41" s="663"/>
      <c r="CH41" s="663"/>
      <c r="CI41" s="663"/>
      <c r="CJ41" s="663"/>
      <c r="CK41" s="663"/>
      <c r="CL41" s="663"/>
      <c r="CM41" s="663"/>
      <c r="CN41" s="663"/>
      <c r="CO41" s="663"/>
      <c r="CP41" s="663"/>
      <c r="CQ41" s="664"/>
      <c r="CR41" s="628" t="s">
        <v>140</v>
      </c>
      <c r="CS41" s="639"/>
      <c r="CT41" s="639"/>
      <c r="CU41" s="639"/>
      <c r="CV41" s="639"/>
      <c r="CW41" s="639"/>
      <c r="CX41" s="639"/>
      <c r="CY41" s="640"/>
      <c r="CZ41" s="631" t="s">
        <v>242</v>
      </c>
      <c r="DA41" s="641"/>
      <c r="DB41" s="641"/>
      <c r="DC41" s="642"/>
      <c r="DD41" s="634" t="s">
        <v>140</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15">
      <c r="B42" s="625" t="s">
        <v>358</v>
      </c>
      <c r="C42" s="626"/>
      <c r="D42" s="626"/>
      <c r="E42" s="626"/>
      <c r="F42" s="626"/>
      <c r="G42" s="626"/>
      <c r="H42" s="626"/>
      <c r="I42" s="626"/>
      <c r="J42" s="626"/>
      <c r="K42" s="626"/>
      <c r="L42" s="626"/>
      <c r="M42" s="626"/>
      <c r="N42" s="626"/>
      <c r="O42" s="626"/>
      <c r="P42" s="626"/>
      <c r="Q42" s="627"/>
      <c r="R42" s="628" t="s">
        <v>242</v>
      </c>
      <c r="S42" s="629"/>
      <c r="T42" s="629"/>
      <c r="U42" s="629"/>
      <c r="V42" s="629"/>
      <c r="W42" s="629"/>
      <c r="X42" s="629"/>
      <c r="Y42" s="630"/>
      <c r="Z42" s="655" t="s">
        <v>242</v>
      </c>
      <c r="AA42" s="655"/>
      <c r="AB42" s="655"/>
      <c r="AC42" s="655"/>
      <c r="AD42" s="656" t="s">
        <v>131</v>
      </c>
      <c r="AE42" s="656"/>
      <c r="AF42" s="656"/>
      <c r="AG42" s="656"/>
      <c r="AH42" s="656"/>
      <c r="AI42" s="656"/>
      <c r="AJ42" s="656"/>
      <c r="AK42" s="656"/>
      <c r="AL42" s="631" t="s">
        <v>131</v>
      </c>
      <c r="AM42" s="632"/>
      <c r="AN42" s="632"/>
      <c r="AO42" s="657"/>
      <c r="AQ42" s="665" t="s">
        <v>359</v>
      </c>
      <c r="AR42" s="666"/>
      <c r="AS42" s="666"/>
      <c r="AT42" s="666"/>
      <c r="AU42" s="666"/>
      <c r="AV42" s="666"/>
      <c r="AW42" s="666"/>
      <c r="AX42" s="666"/>
      <c r="AY42" s="667"/>
      <c r="AZ42" s="608">
        <v>506487</v>
      </c>
      <c r="BA42" s="643"/>
      <c r="BB42" s="643"/>
      <c r="BC42" s="643"/>
      <c r="BD42" s="609"/>
      <c r="BE42" s="609"/>
      <c r="BF42" s="658"/>
      <c r="BG42" s="676"/>
      <c r="BH42" s="677"/>
      <c r="BI42" s="677"/>
      <c r="BJ42" s="677"/>
      <c r="BK42" s="677"/>
      <c r="BL42" s="223"/>
      <c r="BM42" s="659" t="s">
        <v>360</v>
      </c>
      <c r="BN42" s="659"/>
      <c r="BO42" s="659"/>
      <c r="BP42" s="659"/>
      <c r="BQ42" s="659"/>
      <c r="BR42" s="659"/>
      <c r="BS42" s="659"/>
      <c r="BT42" s="659"/>
      <c r="BU42" s="660"/>
      <c r="BV42" s="608">
        <v>259</v>
      </c>
      <c r="BW42" s="643"/>
      <c r="BX42" s="643"/>
      <c r="BY42" s="643"/>
      <c r="BZ42" s="643"/>
      <c r="CA42" s="643"/>
      <c r="CB42" s="661"/>
      <c r="CD42" s="625" t="s">
        <v>361</v>
      </c>
      <c r="CE42" s="626"/>
      <c r="CF42" s="626"/>
      <c r="CG42" s="626"/>
      <c r="CH42" s="626"/>
      <c r="CI42" s="626"/>
      <c r="CJ42" s="626"/>
      <c r="CK42" s="626"/>
      <c r="CL42" s="626"/>
      <c r="CM42" s="626"/>
      <c r="CN42" s="626"/>
      <c r="CO42" s="626"/>
      <c r="CP42" s="626"/>
      <c r="CQ42" s="627"/>
      <c r="CR42" s="628">
        <v>2549498</v>
      </c>
      <c r="CS42" s="639"/>
      <c r="CT42" s="639"/>
      <c r="CU42" s="639"/>
      <c r="CV42" s="639"/>
      <c r="CW42" s="639"/>
      <c r="CX42" s="639"/>
      <c r="CY42" s="640"/>
      <c r="CZ42" s="631">
        <v>14.7</v>
      </c>
      <c r="DA42" s="641"/>
      <c r="DB42" s="641"/>
      <c r="DC42" s="642"/>
      <c r="DD42" s="634">
        <v>635985</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15">
      <c r="B43" s="625" t="s">
        <v>362</v>
      </c>
      <c r="C43" s="626"/>
      <c r="D43" s="626"/>
      <c r="E43" s="626"/>
      <c r="F43" s="626"/>
      <c r="G43" s="626"/>
      <c r="H43" s="626"/>
      <c r="I43" s="626"/>
      <c r="J43" s="626"/>
      <c r="K43" s="626"/>
      <c r="L43" s="626"/>
      <c r="M43" s="626"/>
      <c r="N43" s="626"/>
      <c r="O43" s="626"/>
      <c r="P43" s="626"/>
      <c r="Q43" s="627"/>
      <c r="R43" s="628">
        <v>606591</v>
      </c>
      <c r="S43" s="629"/>
      <c r="T43" s="629"/>
      <c r="U43" s="629"/>
      <c r="V43" s="629"/>
      <c r="W43" s="629"/>
      <c r="X43" s="629"/>
      <c r="Y43" s="630"/>
      <c r="Z43" s="655">
        <v>3.2</v>
      </c>
      <c r="AA43" s="655"/>
      <c r="AB43" s="655"/>
      <c r="AC43" s="655"/>
      <c r="AD43" s="656" t="s">
        <v>131</v>
      </c>
      <c r="AE43" s="656"/>
      <c r="AF43" s="656"/>
      <c r="AG43" s="656"/>
      <c r="AH43" s="656"/>
      <c r="AI43" s="656"/>
      <c r="AJ43" s="656"/>
      <c r="AK43" s="656"/>
      <c r="AL43" s="631" t="s">
        <v>131</v>
      </c>
      <c r="AM43" s="632"/>
      <c r="AN43" s="632"/>
      <c r="AO43" s="657"/>
      <c r="BV43" s="224"/>
      <c r="BW43" s="224"/>
      <c r="BX43" s="224"/>
      <c r="BY43" s="224"/>
      <c r="BZ43" s="224"/>
      <c r="CA43" s="224"/>
      <c r="CB43" s="224"/>
      <c r="CD43" s="625" t="s">
        <v>363</v>
      </c>
      <c r="CE43" s="626"/>
      <c r="CF43" s="626"/>
      <c r="CG43" s="626"/>
      <c r="CH43" s="626"/>
      <c r="CI43" s="626"/>
      <c r="CJ43" s="626"/>
      <c r="CK43" s="626"/>
      <c r="CL43" s="626"/>
      <c r="CM43" s="626"/>
      <c r="CN43" s="626"/>
      <c r="CO43" s="626"/>
      <c r="CP43" s="626"/>
      <c r="CQ43" s="627"/>
      <c r="CR43" s="628">
        <v>100958</v>
      </c>
      <c r="CS43" s="639"/>
      <c r="CT43" s="639"/>
      <c r="CU43" s="639"/>
      <c r="CV43" s="639"/>
      <c r="CW43" s="639"/>
      <c r="CX43" s="639"/>
      <c r="CY43" s="640"/>
      <c r="CZ43" s="631">
        <v>0.6</v>
      </c>
      <c r="DA43" s="641"/>
      <c r="DB43" s="641"/>
      <c r="DC43" s="642"/>
      <c r="DD43" s="634">
        <v>91088</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15">
      <c r="B44" s="605" t="s">
        <v>364</v>
      </c>
      <c r="C44" s="606"/>
      <c r="D44" s="606"/>
      <c r="E44" s="606"/>
      <c r="F44" s="606"/>
      <c r="G44" s="606"/>
      <c r="H44" s="606"/>
      <c r="I44" s="606"/>
      <c r="J44" s="606"/>
      <c r="K44" s="606"/>
      <c r="L44" s="606"/>
      <c r="M44" s="606"/>
      <c r="N44" s="606"/>
      <c r="O44" s="606"/>
      <c r="P44" s="606"/>
      <c r="Q44" s="607"/>
      <c r="R44" s="608">
        <v>18696580</v>
      </c>
      <c r="S44" s="643"/>
      <c r="T44" s="643"/>
      <c r="U44" s="643"/>
      <c r="V44" s="643"/>
      <c r="W44" s="643"/>
      <c r="X44" s="643"/>
      <c r="Y44" s="644"/>
      <c r="Z44" s="645">
        <v>100</v>
      </c>
      <c r="AA44" s="645"/>
      <c r="AB44" s="645"/>
      <c r="AC44" s="645"/>
      <c r="AD44" s="646">
        <v>8752483</v>
      </c>
      <c r="AE44" s="646"/>
      <c r="AF44" s="646"/>
      <c r="AG44" s="646"/>
      <c r="AH44" s="646"/>
      <c r="AI44" s="646"/>
      <c r="AJ44" s="646"/>
      <c r="AK44" s="646"/>
      <c r="AL44" s="611">
        <v>100</v>
      </c>
      <c r="AM44" s="647"/>
      <c r="AN44" s="647"/>
      <c r="AO44" s="648"/>
      <c r="CD44" s="649" t="s">
        <v>310</v>
      </c>
      <c r="CE44" s="650"/>
      <c r="CF44" s="625" t="s">
        <v>365</v>
      </c>
      <c r="CG44" s="626"/>
      <c r="CH44" s="626"/>
      <c r="CI44" s="626"/>
      <c r="CJ44" s="626"/>
      <c r="CK44" s="626"/>
      <c r="CL44" s="626"/>
      <c r="CM44" s="626"/>
      <c r="CN44" s="626"/>
      <c r="CO44" s="626"/>
      <c r="CP44" s="626"/>
      <c r="CQ44" s="627"/>
      <c r="CR44" s="628">
        <v>2547939</v>
      </c>
      <c r="CS44" s="629"/>
      <c r="CT44" s="629"/>
      <c r="CU44" s="629"/>
      <c r="CV44" s="629"/>
      <c r="CW44" s="629"/>
      <c r="CX44" s="629"/>
      <c r="CY44" s="630"/>
      <c r="CZ44" s="631">
        <v>14.7</v>
      </c>
      <c r="DA44" s="632"/>
      <c r="DB44" s="632"/>
      <c r="DC44" s="633"/>
      <c r="DD44" s="634">
        <v>634426</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1"/>
      <c r="CE45" s="652"/>
      <c r="CF45" s="625" t="s">
        <v>366</v>
      </c>
      <c r="CG45" s="626"/>
      <c r="CH45" s="626"/>
      <c r="CI45" s="626"/>
      <c r="CJ45" s="626"/>
      <c r="CK45" s="626"/>
      <c r="CL45" s="626"/>
      <c r="CM45" s="626"/>
      <c r="CN45" s="626"/>
      <c r="CO45" s="626"/>
      <c r="CP45" s="626"/>
      <c r="CQ45" s="627"/>
      <c r="CR45" s="628">
        <v>1805413</v>
      </c>
      <c r="CS45" s="639"/>
      <c r="CT45" s="639"/>
      <c r="CU45" s="639"/>
      <c r="CV45" s="639"/>
      <c r="CW45" s="639"/>
      <c r="CX45" s="639"/>
      <c r="CY45" s="640"/>
      <c r="CZ45" s="631">
        <v>10.4</v>
      </c>
      <c r="DA45" s="641"/>
      <c r="DB45" s="641"/>
      <c r="DC45" s="642"/>
      <c r="DD45" s="634">
        <v>250667</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15">
      <c r="B46" s="226" t="s">
        <v>367</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1"/>
      <c r="CE46" s="652"/>
      <c r="CF46" s="625" t="s">
        <v>368</v>
      </c>
      <c r="CG46" s="626"/>
      <c r="CH46" s="626"/>
      <c r="CI46" s="626"/>
      <c r="CJ46" s="626"/>
      <c r="CK46" s="626"/>
      <c r="CL46" s="626"/>
      <c r="CM46" s="626"/>
      <c r="CN46" s="626"/>
      <c r="CO46" s="626"/>
      <c r="CP46" s="626"/>
      <c r="CQ46" s="627"/>
      <c r="CR46" s="628">
        <v>742526</v>
      </c>
      <c r="CS46" s="629"/>
      <c r="CT46" s="629"/>
      <c r="CU46" s="629"/>
      <c r="CV46" s="629"/>
      <c r="CW46" s="629"/>
      <c r="CX46" s="629"/>
      <c r="CY46" s="630"/>
      <c r="CZ46" s="631">
        <v>4.3</v>
      </c>
      <c r="DA46" s="632"/>
      <c r="DB46" s="632"/>
      <c r="DC46" s="633"/>
      <c r="DD46" s="634">
        <v>383759</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15">
      <c r="B47" s="638" t="s">
        <v>369</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370</v>
      </c>
      <c r="CG47" s="626"/>
      <c r="CH47" s="626"/>
      <c r="CI47" s="626"/>
      <c r="CJ47" s="626"/>
      <c r="CK47" s="626"/>
      <c r="CL47" s="626"/>
      <c r="CM47" s="626"/>
      <c r="CN47" s="626"/>
      <c r="CO47" s="626"/>
      <c r="CP47" s="626"/>
      <c r="CQ47" s="627"/>
      <c r="CR47" s="628">
        <v>1559</v>
      </c>
      <c r="CS47" s="639"/>
      <c r="CT47" s="639"/>
      <c r="CU47" s="639"/>
      <c r="CV47" s="639"/>
      <c r="CW47" s="639"/>
      <c r="CX47" s="639"/>
      <c r="CY47" s="640"/>
      <c r="CZ47" s="631">
        <v>0</v>
      </c>
      <c r="DA47" s="641"/>
      <c r="DB47" s="641"/>
      <c r="DC47" s="642"/>
      <c r="DD47" s="634">
        <v>1559</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x14ac:dyDescent="0.15">
      <c r="B48" s="624" t="s">
        <v>371</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372</v>
      </c>
      <c r="CG48" s="626"/>
      <c r="CH48" s="626"/>
      <c r="CI48" s="626"/>
      <c r="CJ48" s="626"/>
      <c r="CK48" s="626"/>
      <c r="CL48" s="626"/>
      <c r="CM48" s="626"/>
      <c r="CN48" s="626"/>
      <c r="CO48" s="626"/>
      <c r="CP48" s="626"/>
      <c r="CQ48" s="627"/>
      <c r="CR48" s="628" t="s">
        <v>242</v>
      </c>
      <c r="CS48" s="629"/>
      <c r="CT48" s="629"/>
      <c r="CU48" s="629"/>
      <c r="CV48" s="629"/>
      <c r="CW48" s="629"/>
      <c r="CX48" s="629"/>
      <c r="CY48" s="630"/>
      <c r="CZ48" s="631" t="s">
        <v>242</v>
      </c>
      <c r="DA48" s="632"/>
      <c r="DB48" s="632"/>
      <c r="DC48" s="633"/>
      <c r="DD48" s="634" t="s">
        <v>131</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5" t="s">
        <v>373</v>
      </c>
      <c r="CE49" s="606"/>
      <c r="CF49" s="606"/>
      <c r="CG49" s="606"/>
      <c r="CH49" s="606"/>
      <c r="CI49" s="606"/>
      <c r="CJ49" s="606"/>
      <c r="CK49" s="606"/>
      <c r="CL49" s="606"/>
      <c r="CM49" s="606"/>
      <c r="CN49" s="606"/>
      <c r="CO49" s="606"/>
      <c r="CP49" s="606"/>
      <c r="CQ49" s="607"/>
      <c r="CR49" s="608">
        <v>17368765</v>
      </c>
      <c r="CS49" s="609"/>
      <c r="CT49" s="609"/>
      <c r="CU49" s="609"/>
      <c r="CV49" s="609"/>
      <c r="CW49" s="609"/>
      <c r="CX49" s="609"/>
      <c r="CY49" s="610"/>
      <c r="CZ49" s="611">
        <v>100</v>
      </c>
      <c r="DA49" s="612"/>
      <c r="DB49" s="612"/>
      <c r="DC49" s="613"/>
      <c r="DD49" s="614">
        <v>10232834</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suwQlkqHvMnAbgI1cUPd0xDpK1rkMtx4qclqjMGhkcenSCGTqDDjhSxNnnwTO8CyXIYRyQA9E0TP2a9Swpzs9A==" saltValue="iH3BpqeUmf4DMoCrCQSq4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G1" zoomScale="70" zoomScaleNormal="25" zoomScaleSheetLayoutView="70" workbookViewId="0">
      <selection activeCell="BQ103" sqref="BQ103:DZ103"/>
    </sheetView>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1134" t="s">
        <v>374</v>
      </c>
      <c r="B2" s="1134"/>
      <c r="C2" s="1134"/>
      <c r="D2" s="1134"/>
      <c r="E2" s="1134"/>
      <c r="F2" s="1134"/>
      <c r="G2" s="1134"/>
      <c r="H2" s="1134"/>
      <c r="I2" s="1134"/>
      <c r="J2" s="1134"/>
      <c r="K2" s="1134"/>
      <c r="L2" s="1134"/>
      <c r="M2" s="1134"/>
      <c r="N2" s="1134"/>
      <c r="O2" s="1134"/>
      <c r="P2" s="1134"/>
      <c r="Q2" s="1134"/>
      <c r="R2" s="1134"/>
      <c r="S2" s="1134"/>
      <c r="T2" s="1134"/>
      <c r="U2" s="1134"/>
      <c r="V2" s="1134"/>
      <c r="W2" s="1134"/>
      <c r="X2" s="1134"/>
      <c r="Y2" s="1134"/>
      <c r="Z2" s="1134"/>
      <c r="AA2" s="1134"/>
      <c r="AB2" s="1134"/>
      <c r="AC2" s="1134"/>
      <c r="AD2" s="1134"/>
      <c r="AE2" s="1134"/>
      <c r="AF2" s="1134"/>
      <c r="AG2" s="1134"/>
      <c r="AH2" s="1134"/>
      <c r="AI2" s="1134"/>
      <c r="AJ2" s="1134"/>
      <c r="AK2" s="1134"/>
      <c r="AL2" s="1134"/>
      <c r="AM2" s="1134"/>
      <c r="AN2" s="1134"/>
      <c r="AO2" s="1134"/>
      <c r="AP2" s="1134"/>
      <c r="AQ2" s="1134"/>
      <c r="AR2" s="1134"/>
      <c r="AS2" s="1134"/>
      <c r="AT2" s="1134"/>
      <c r="AU2" s="1134"/>
      <c r="AV2" s="1134"/>
      <c r="AW2" s="1134"/>
      <c r="AX2" s="1134"/>
      <c r="AY2" s="1134"/>
      <c r="AZ2" s="1134"/>
      <c r="BA2" s="1134"/>
      <c r="BB2" s="1134"/>
      <c r="BC2" s="1134"/>
      <c r="BD2" s="1134"/>
      <c r="BE2" s="1134"/>
      <c r="BF2" s="1134"/>
      <c r="BG2" s="1134"/>
      <c r="BH2" s="1134"/>
      <c r="BI2" s="1134"/>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35" t="s">
        <v>375</v>
      </c>
      <c r="DK2" s="1136"/>
      <c r="DL2" s="1136"/>
      <c r="DM2" s="1136"/>
      <c r="DN2" s="1136"/>
      <c r="DO2" s="1137"/>
      <c r="DP2" s="231"/>
      <c r="DQ2" s="1135" t="s">
        <v>376</v>
      </c>
      <c r="DR2" s="1136"/>
      <c r="DS2" s="1136"/>
      <c r="DT2" s="1136"/>
      <c r="DU2" s="1136"/>
      <c r="DV2" s="1136"/>
      <c r="DW2" s="1136"/>
      <c r="DX2" s="1136"/>
      <c r="DY2" s="1136"/>
      <c r="DZ2" s="1137"/>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1087" t="s">
        <v>377</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35"/>
      <c r="BA4" s="235"/>
      <c r="BB4" s="235"/>
      <c r="BC4" s="235"/>
      <c r="BD4" s="235"/>
      <c r="BE4" s="236"/>
      <c r="BF4" s="236"/>
      <c r="BG4" s="236"/>
      <c r="BH4" s="236"/>
      <c r="BI4" s="236"/>
      <c r="BJ4" s="236"/>
      <c r="BK4" s="236"/>
      <c r="BL4" s="236"/>
      <c r="BM4" s="236"/>
      <c r="BN4" s="236"/>
      <c r="BO4" s="236"/>
      <c r="BP4" s="236"/>
      <c r="BQ4" s="758" t="s">
        <v>378</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7"/>
    </row>
    <row r="5" spans="1:131" s="238" customFormat="1" ht="26.25" customHeight="1" x14ac:dyDescent="0.15">
      <c r="A5" s="1023" t="s">
        <v>379</v>
      </c>
      <c r="B5" s="1024"/>
      <c r="C5" s="1024"/>
      <c r="D5" s="1024"/>
      <c r="E5" s="1024"/>
      <c r="F5" s="1024"/>
      <c r="G5" s="1024"/>
      <c r="H5" s="1024"/>
      <c r="I5" s="1024"/>
      <c r="J5" s="1024"/>
      <c r="K5" s="1024"/>
      <c r="L5" s="1024"/>
      <c r="M5" s="1024"/>
      <c r="N5" s="1024"/>
      <c r="O5" s="1024"/>
      <c r="P5" s="1025"/>
      <c r="Q5" s="1029" t="s">
        <v>380</v>
      </c>
      <c r="R5" s="1030"/>
      <c r="S5" s="1030"/>
      <c r="T5" s="1030"/>
      <c r="U5" s="1031"/>
      <c r="V5" s="1029" t="s">
        <v>381</v>
      </c>
      <c r="W5" s="1030"/>
      <c r="X5" s="1030"/>
      <c r="Y5" s="1030"/>
      <c r="Z5" s="1031"/>
      <c r="AA5" s="1029" t="s">
        <v>382</v>
      </c>
      <c r="AB5" s="1030"/>
      <c r="AC5" s="1030"/>
      <c r="AD5" s="1030"/>
      <c r="AE5" s="1030"/>
      <c r="AF5" s="1138" t="s">
        <v>383</v>
      </c>
      <c r="AG5" s="1030"/>
      <c r="AH5" s="1030"/>
      <c r="AI5" s="1030"/>
      <c r="AJ5" s="1043"/>
      <c r="AK5" s="1030" t="s">
        <v>384</v>
      </c>
      <c r="AL5" s="1030"/>
      <c r="AM5" s="1030"/>
      <c r="AN5" s="1030"/>
      <c r="AO5" s="1031"/>
      <c r="AP5" s="1029" t="s">
        <v>385</v>
      </c>
      <c r="AQ5" s="1030"/>
      <c r="AR5" s="1030"/>
      <c r="AS5" s="1030"/>
      <c r="AT5" s="1031"/>
      <c r="AU5" s="1029" t="s">
        <v>386</v>
      </c>
      <c r="AV5" s="1030"/>
      <c r="AW5" s="1030"/>
      <c r="AX5" s="1030"/>
      <c r="AY5" s="1043"/>
      <c r="AZ5" s="235"/>
      <c r="BA5" s="235"/>
      <c r="BB5" s="235"/>
      <c r="BC5" s="235"/>
      <c r="BD5" s="235"/>
      <c r="BE5" s="236"/>
      <c r="BF5" s="236"/>
      <c r="BG5" s="236"/>
      <c r="BH5" s="236"/>
      <c r="BI5" s="236"/>
      <c r="BJ5" s="236"/>
      <c r="BK5" s="236"/>
      <c r="BL5" s="236"/>
      <c r="BM5" s="236"/>
      <c r="BN5" s="236"/>
      <c r="BO5" s="236"/>
      <c r="BP5" s="236"/>
      <c r="BQ5" s="1023" t="s">
        <v>387</v>
      </c>
      <c r="BR5" s="1024"/>
      <c r="BS5" s="1024"/>
      <c r="BT5" s="1024"/>
      <c r="BU5" s="1024"/>
      <c r="BV5" s="1024"/>
      <c r="BW5" s="1024"/>
      <c r="BX5" s="1024"/>
      <c r="BY5" s="1024"/>
      <c r="BZ5" s="1024"/>
      <c r="CA5" s="1024"/>
      <c r="CB5" s="1024"/>
      <c r="CC5" s="1024"/>
      <c r="CD5" s="1024"/>
      <c r="CE5" s="1024"/>
      <c r="CF5" s="1024"/>
      <c r="CG5" s="1025"/>
      <c r="CH5" s="1029" t="s">
        <v>388</v>
      </c>
      <c r="CI5" s="1030"/>
      <c r="CJ5" s="1030"/>
      <c r="CK5" s="1030"/>
      <c r="CL5" s="1031"/>
      <c r="CM5" s="1029" t="s">
        <v>389</v>
      </c>
      <c r="CN5" s="1030"/>
      <c r="CO5" s="1030"/>
      <c r="CP5" s="1030"/>
      <c r="CQ5" s="1031"/>
      <c r="CR5" s="1029" t="s">
        <v>390</v>
      </c>
      <c r="CS5" s="1030"/>
      <c r="CT5" s="1030"/>
      <c r="CU5" s="1030"/>
      <c r="CV5" s="1031"/>
      <c r="CW5" s="1029" t="s">
        <v>391</v>
      </c>
      <c r="CX5" s="1030"/>
      <c r="CY5" s="1030"/>
      <c r="CZ5" s="1030"/>
      <c r="DA5" s="1031"/>
      <c r="DB5" s="1029" t="s">
        <v>392</v>
      </c>
      <c r="DC5" s="1030"/>
      <c r="DD5" s="1030"/>
      <c r="DE5" s="1030"/>
      <c r="DF5" s="1031"/>
      <c r="DG5" s="1128" t="s">
        <v>393</v>
      </c>
      <c r="DH5" s="1129"/>
      <c r="DI5" s="1129"/>
      <c r="DJ5" s="1129"/>
      <c r="DK5" s="1130"/>
      <c r="DL5" s="1128" t="s">
        <v>394</v>
      </c>
      <c r="DM5" s="1129"/>
      <c r="DN5" s="1129"/>
      <c r="DO5" s="1129"/>
      <c r="DP5" s="1130"/>
      <c r="DQ5" s="1029" t="s">
        <v>395</v>
      </c>
      <c r="DR5" s="1030"/>
      <c r="DS5" s="1030"/>
      <c r="DT5" s="1030"/>
      <c r="DU5" s="1031"/>
      <c r="DV5" s="1029" t="s">
        <v>386</v>
      </c>
      <c r="DW5" s="1030"/>
      <c r="DX5" s="1030"/>
      <c r="DY5" s="1030"/>
      <c r="DZ5" s="1043"/>
      <c r="EA5" s="237"/>
    </row>
    <row r="6" spans="1:131" s="238" customFormat="1" ht="26.25" customHeight="1" thickBot="1" x14ac:dyDescent="0.2">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39"/>
      <c r="AG6" s="1033"/>
      <c r="AH6" s="1033"/>
      <c r="AI6" s="1033"/>
      <c r="AJ6" s="1044"/>
      <c r="AK6" s="1033"/>
      <c r="AL6" s="1033"/>
      <c r="AM6" s="1033"/>
      <c r="AN6" s="1033"/>
      <c r="AO6" s="1034"/>
      <c r="AP6" s="1032"/>
      <c r="AQ6" s="1033"/>
      <c r="AR6" s="1033"/>
      <c r="AS6" s="1033"/>
      <c r="AT6" s="1034"/>
      <c r="AU6" s="1032"/>
      <c r="AV6" s="1033"/>
      <c r="AW6" s="1033"/>
      <c r="AX6" s="1033"/>
      <c r="AY6" s="1044"/>
      <c r="AZ6" s="235"/>
      <c r="BA6" s="235"/>
      <c r="BB6" s="235"/>
      <c r="BC6" s="235"/>
      <c r="BD6" s="235"/>
      <c r="BE6" s="236"/>
      <c r="BF6" s="236"/>
      <c r="BG6" s="236"/>
      <c r="BH6" s="236"/>
      <c r="BI6" s="236"/>
      <c r="BJ6" s="236"/>
      <c r="BK6" s="236"/>
      <c r="BL6" s="236"/>
      <c r="BM6" s="236"/>
      <c r="BN6" s="236"/>
      <c r="BO6" s="236"/>
      <c r="BP6" s="236"/>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31"/>
      <c r="DH6" s="1132"/>
      <c r="DI6" s="1132"/>
      <c r="DJ6" s="1132"/>
      <c r="DK6" s="1133"/>
      <c r="DL6" s="1131"/>
      <c r="DM6" s="1132"/>
      <c r="DN6" s="1132"/>
      <c r="DO6" s="1132"/>
      <c r="DP6" s="1133"/>
      <c r="DQ6" s="1032"/>
      <c r="DR6" s="1033"/>
      <c r="DS6" s="1033"/>
      <c r="DT6" s="1033"/>
      <c r="DU6" s="1034"/>
      <c r="DV6" s="1032"/>
      <c r="DW6" s="1033"/>
      <c r="DX6" s="1033"/>
      <c r="DY6" s="1033"/>
      <c r="DZ6" s="1044"/>
      <c r="EA6" s="237"/>
    </row>
    <row r="7" spans="1:131" s="238" customFormat="1" ht="26.25" customHeight="1" thickTop="1" x14ac:dyDescent="0.15">
      <c r="A7" s="239">
        <v>1</v>
      </c>
      <c r="B7" s="1075" t="s">
        <v>396</v>
      </c>
      <c r="C7" s="1076"/>
      <c r="D7" s="1076"/>
      <c r="E7" s="1076"/>
      <c r="F7" s="1076"/>
      <c r="G7" s="1076"/>
      <c r="H7" s="1076"/>
      <c r="I7" s="1076"/>
      <c r="J7" s="1076"/>
      <c r="K7" s="1076"/>
      <c r="L7" s="1076"/>
      <c r="M7" s="1076"/>
      <c r="N7" s="1076"/>
      <c r="O7" s="1076"/>
      <c r="P7" s="1077"/>
      <c r="Q7" s="1115">
        <v>18697</v>
      </c>
      <c r="R7" s="1116"/>
      <c r="S7" s="1116"/>
      <c r="T7" s="1116"/>
      <c r="U7" s="1116"/>
      <c r="V7" s="1116">
        <v>17369</v>
      </c>
      <c r="W7" s="1116"/>
      <c r="X7" s="1116"/>
      <c r="Y7" s="1116"/>
      <c r="Z7" s="1116"/>
      <c r="AA7" s="1116">
        <v>1328</v>
      </c>
      <c r="AB7" s="1116"/>
      <c r="AC7" s="1116"/>
      <c r="AD7" s="1116"/>
      <c r="AE7" s="1117"/>
      <c r="AF7" s="1118">
        <v>987</v>
      </c>
      <c r="AG7" s="1119"/>
      <c r="AH7" s="1119"/>
      <c r="AI7" s="1119"/>
      <c r="AJ7" s="1120"/>
      <c r="AK7" s="1121">
        <v>1176</v>
      </c>
      <c r="AL7" s="1122"/>
      <c r="AM7" s="1122"/>
      <c r="AN7" s="1122"/>
      <c r="AO7" s="1122"/>
      <c r="AP7" s="1122">
        <v>6200</v>
      </c>
      <c r="AQ7" s="1122"/>
      <c r="AR7" s="1122"/>
      <c r="AS7" s="1122"/>
      <c r="AT7" s="1122"/>
      <c r="AU7" s="1123"/>
      <c r="AV7" s="1123"/>
      <c r="AW7" s="1123"/>
      <c r="AX7" s="1123"/>
      <c r="AY7" s="1124"/>
      <c r="AZ7" s="235"/>
      <c r="BA7" s="235"/>
      <c r="BB7" s="235"/>
      <c r="BC7" s="235"/>
      <c r="BD7" s="235"/>
      <c r="BE7" s="236"/>
      <c r="BF7" s="236"/>
      <c r="BG7" s="236"/>
      <c r="BH7" s="236"/>
      <c r="BI7" s="236"/>
      <c r="BJ7" s="236"/>
      <c r="BK7" s="236"/>
      <c r="BL7" s="236"/>
      <c r="BM7" s="236"/>
      <c r="BN7" s="236"/>
      <c r="BO7" s="236"/>
      <c r="BP7" s="236"/>
      <c r="BQ7" s="239">
        <v>1</v>
      </c>
      <c r="BR7" s="240"/>
      <c r="BS7" s="1125" t="s">
        <v>593</v>
      </c>
      <c r="BT7" s="1126"/>
      <c r="BU7" s="1126"/>
      <c r="BV7" s="1126"/>
      <c r="BW7" s="1126"/>
      <c r="BX7" s="1126"/>
      <c r="BY7" s="1126"/>
      <c r="BZ7" s="1126"/>
      <c r="CA7" s="1126"/>
      <c r="CB7" s="1126"/>
      <c r="CC7" s="1126"/>
      <c r="CD7" s="1126"/>
      <c r="CE7" s="1126"/>
      <c r="CF7" s="1126"/>
      <c r="CG7" s="1127"/>
      <c r="CH7" s="1112">
        <v>21</v>
      </c>
      <c r="CI7" s="1113"/>
      <c r="CJ7" s="1113"/>
      <c r="CK7" s="1113"/>
      <c r="CL7" s="1114"/>
      <c r="CM7" s="1112">
        <v>232</v>
      </c>
      <c r="CN7" s="1113"/>
      <c r="CO7" s="1113"/>
      <c r="CP7" s="1113"/>
      <c r="CQ7" s="1114"/>
      <c r="CR7" s="1112">
        <v>40</v>
      </c>
      <c r="CS7" s="1113"/>
      <c r="CT7" s="1113"/>
      <c r="CU7" s="1113"/>
      <c r="CV7" s="1114"/>
      <c r="CW7" s="1112" t="s">
        <v>519</v>
      </c>
      <c r="CX7" s="1113"/>
      <c r="CY7" s="1113"/>
      <c r="CZ7" s="1113"/>
      <c r="DA7" s="1114"/>
      <c r="DB7" s="1112" t="s">
        <v>519</v>
      </c>
      <c r="DC7" s="1113"/>
      <c r="DD7" s="1113"/>
      <c r="DE7" s="1113"/>
      <c r="DF7" s="1114"/>
      <c r="DG7" s="1112" t="s">
        <v>519</v>
      </c>
      <c r="DH7" s="1113"/>
      <c r="DI7" s="1113"/>
      <c r="DJ7" s="1113"/>
      <c r="DK7" s="1114"/>
      <c r="DL7" s="1112" t="s">
        <v>519</v>
      </c>
      <c r="DM7" s="1113"/>
      <c r="DN7" s="1113"/>
      <c r="DO7" s="1113"/>
      <c r="DP7" s="1114"/>
      <c r="DQ7" s="1112" t="s">
        <v>519</v>
      </c>
      <c r="DR7" s="1113"/>
      <c r="DS7" s="1113"/>
      <c r="DT7" s="1113"/>
      <c r="DU7" s="1114"/>
      <c r="DV7" s="1125"/>
      <c r="DW7" s="1126"/>
      <c r="DX7" s="1126"/>
      <c r="DY7" s="1126"/>
      <c r="DZ7" s="1140"/>
      <c r="EA7" s="237"/>
    </row>
    <row r="8" spans="1:131" s="238" customFormat="1" ht="26.25" customHeight="1" x14ac:dyDescent="0.15">
      <c r="A8" s="241">
        <v>2</v>
      </c>
      <c r="B8" s="1058"/>
      <c r="C8" s="1059"/>
      <c r="D8" s="1059"/>
      <c r="E8" s="1059"/>
      <c r="F8" s="1059"/>
      <c r="G8" s="1059"/>
      <c r="H8" s="1059"/>
      <c r="I8" s="1059"/>
      <c r="J8" s="1059"/>
      <c r="K8" s="1059"/>
      <c r="L8" s="1059"/>
      <c r="M8" s="1059"/>
      <c r="N8" s="1059"/>
      <c r="O8" s="1059"/>
      <c r="P8" s="1060"/>
      <c r="Q8" s="1066"/>
      <c r="R8" s="1067"/>
      <c r="S8" s="1067"/>
      <c r="T8" s="1067"/>
      <c r="U8" s="1067"/>
      <c r="V8" s="1067"/>
      <c r="W8" s="1067"/>
      <c r="X8" s="1067"/>
      <c r="Y8" s="1067"/>
      <c r="Z8" s="1067"/>
      <c r="AA8" s="1067"/>
      <c r="AB8" s="1067"/>
      <c r="AC8" s="1067"/>
      <c r="AD8" s="1067"/>
      <c r="AE8" s="1068"/>
      <c r="AF8" s="1063"/>
      <c r="AG8" s="1064"/>
      <c r="AH8" s="1064"/>
      <c r="AI8" s="1064"/>
      <c r="AJ8" s="1065"/>
      <c r="AK8" s="1108"/>
      <c r="AL8" s="1109"/>
      <c r="AM8" s="1109"/>
      <c r="AN8" s="1109"/>
      <c r="AO8" s="1109"/>
      <c r="AP8" s="1109"/>
      <c r="AQ8" s="1109"/>
      <c r="AR8" s="1109"/>
      <c r="AS8" s="1109"/>
      <c r="AT8" s="1109"/>
      <c r="AU8" s="1110"/>
      <c r="AV8" s="1110"/>
      <c r="AW8" s="1110"/>
      <c r="AX8" s="1110"/>
      <c r="AY8" s="1111"/>
      <c r="AZ8" s="235"/>
      <c r="BA8" s="235"/>
      <c r="BB8" s="235"/>
      <c r="BC8" s="235"/>
      <c r="BD8" s="235"/>
      <c r="BE8" s="236"/>
      <c r="BF8" s="236"/>
      <c r="BG8" s="236"/>
      <c r="BH8" s="236"/>
      <c r="BI8" s="236"/>
      <c r="BJ8" s="236"/>
      <c r="BK8" s="236"/>
      <c r="BL8" s="236"/>
      <c r="BM8" s="236"/>
      <c r="BN8" s="236"/>
      <c r="BO8" s="236"/>
      <c r="BP8" s="236"/>
      <c r="BQ8" s="241">
        <v>2</v>
      </c>
      <c r="BR8" s="242"/>
      <c r="BS8" s="1020"/>
      <c r="BT8" s="1021"/>
      <c r="BU8" s="1021"/>
      <c r="BV8" s="1021"/>
      <c r="BW8" s="1021"/>
      <c r="BX8" s="1021"/>
      <c r="BY8" s="1021"/>
      <c r="BZ8" s="1021"/>
      <c r="CA8" s="1021"/>
      <c r="CB8" s="1021"/>
      <c r="CC8" s="1021"/>
      <c r="CD8" s="1021"/>
      <c r="CE8" s="1021"/>
      <c r="CF8" s="1021"/>
      <c r="CG8" s="1042"/>
      <c r="CH8" s="1017"/>
      <c r="CI8" s="1018"/>
      <c r="CJ8" s="1018"/>
      <c r="CK8" s="1018"/>
      <c r="CL8" s="1019"/>
      <c r="CM8" s="1017"/>
      <c r="CN8" s="1018"/>
      <c r="CO8" s="1018"/>
      <c r="CP8" s="1018"/>
      <c r="CQ8" s="1019"/>
      <c r="CR8" s="1017"/>
      <c r="CS8" s="1018"/>
      <c r="CT8" s="1018"/>
      <c r="CU8" s="1018"/>
      <c r="CV8" s="1019"/>
      <c r="CW8" s="1017"/>
      <c r="CX8" s="1018"/>
      <c r="CY8" s="1018"/>
      <c r="CZ8" s="1018"/>
      <c r="DA8" s="1019"/>
      <c r="DB8" s="1017"/>
      <c r="DC8" s="1018"/>
      <c r="DD8" s="1018"/>
      <c r="DE8" s="1018"/>
      <c r="DF8" s="1019"/>
      <c r="DG8" s="1017"/>
      <c r="DH8" s="1018"/>
      <c r="DI8" s="1018"/>
      <c r="DJ8" s="1018"/>
      <c r="DK8" s="1019"/>
      <c r="DL8" s="1017"/>
      <c r="DM8" s="1018"/>
      <c r="DN8" s="1018"/>
      <c r="DO8" s="1018"/>
      <c r="DP8" s="1019"/>
      <c r="DQ8" s="1017"/>
      <c r="DR8" s="1018"/>
      <c r="DS8" s="1018"/>
      <c r="DT8" s="1018"/>
      <c r="DU8" s="1019"/>
      <c r="DV8" s="1020"/>
      <c r="DW8" s="1021"/>
      <c r="DX8" s="1021"/>
      <c r="DY8" s="1021"/>
      <c r="DZ8" s="1022"/>
      <c r="EA8" s="237"/>
    </row>
    <row r="9" spans="1:131" s="238" customFormat="1" ht="26.25" customHeight="1" x14ac:dyDescent="0.15">
      <c r="A9" s="241">
        <v>3</v>
      </c>
      <c r="B9" s="1058"/>
      <c r="C9" s="1059"/>
      <c r="D9" s="1059"/>
      <c r="E9" s="1059"/>
      <c r="F9" s="1059"/>
      <c r="G9" s="1059"/>
      <c r="H9" s="1059"/>
      <c r="I9" s="1059"/>
      <c r="J9" s="1059"/>
      <c r="K9" s="1059"/>
      <c r="L9" s="1059"/>
      <c r="M9" s="1059"/>
      <c r="N9" s="1059"/>
      <c r="O9" s="1059"/>
      <c r="P9" s="1060"/>
      <c r="Q9" s="1066"/>
      <c r="R9" s="1067"/>
      <c r="S9" s="1067"/>
      <c r="T9" s="1067"/>
      <c r="U9" s="1067"/>
      <c r="V9" s="1067"/>
      <c r="W9" s="1067"/>
      <c r="X9" s="1067"/>
      <c r="Y9" s="1067"/>
      <c r="Z9" s="1067"/>
      <c r="AA9" s="1067"/>
      <c r="AB9" s="1067"/>
      <c r="AC9" s="1067"/>
      <c r="AD9" s="1067"/>
      <c r="AE9" s="1068"/>
      <c r="AF9" s="1063"/>
      <c r="AG9" s="1064"/>
      <c r="AH9" s="1064"/>
      <c r="AI9" s="1064"/>
      <c r="AJ9" s="1065"/>
      <c r="AK9" s="1108"/>
      <c r="AL9" s="1109"/>
      <c r="AM9" s="1109"/>
      <c r="AN9" s="1109"/>
      <c r="AO9" s="1109"/>
      <c r="AP9" s="1109"/>
      <c r="AQ9" s="1109"/>
      <c r="AR9" s="1109"/>
      <c r="AS9" s="1109"/>
      <c r="AT9" s="1109"/>
      <c r="AU9" s="1110"/>
      <c r="AV9" s="1110"/>
      <c r="AW9" s="1110"/>
      <c r="AX9" s="1110"/>
      <c r="AY9" s="1111"/>
      <c r="AZ9" s="235"/>
      <c r="BA9" s="235"/>
      <c r="BB9" s="235"/>
      <c r="BC9" s="235"/>
      <c r="BD9" s="235"/>
      <c r="BE9" s="236"/>
      <c r="BF9" s="236"/>
      <c r="BG9" s="236"/>
      <c r="BH9" s="236"/>
      <c r="BI9" s="236"/>
      <c r="BJ9" s="236"/>
      <c r="BK9" s="236"/>
      <c r="BL9" s="236"/>
      <c r="BM9" s="236"/>
      <c r="BN9" s="236"/>
      <c r="BO9" s="236"/>
      <c r="BP9" s="236"/>
      <c r="BQ9" s="241">
        <v>3</v>
      </c>
      <c r="BR9" s="242"/>
      <c r="BS9" s="1020"/>
      <c r="BT9" s="1021"/>
      <c r="BU9" s="1021"/>
      <c r="BV9" s="1021"/>
      <c r="BW9" s="1021"/>
      <c r="BX9" s="1021"/>
      <c r="BY9" s="1021"/>
      <c r="BZ9" s="1021"/>
      <c r="CA9" s="1021"/>
      <c r="CB9" s="1021"/>
      <c r="CC9" s="1021"/>
      <c r="CD9" s="1021"/>
      <c r="CE9" s="1021"/>
      <c r="CF9" s="1021"/>
      <c r="CG9" s="1042"/>
      <c r="CH9" s="1017"/>
      <c r="CI9" s="1018"/>
      <c r="CJ9" s="1018"/>
      <c r="CK9" s="1018"/>
      <c r="CL9" s="1019"/>
      <c r="CM9" s="1017"/>
      <c r="CN9" s="1018"/>
      <c r="CO9" s="1018"/>
      <c r="CP9" s="1018"/>
      <c r="CQ9" s="1019"/>
      <c r="CR9" s="1017"/>
      <c r="CS9" s="1018"/>
      <c r="CT9" s="1018"/>
      <c r="CU9" s="1018"/>
      <c r="CV9" s="1019"/>
      <c r="CW9" s="1017"/>
      <c r="CX9" s="1018"/>
      <c r="CY9" s="1018"/>
      <c r="CZ9" s="1018"/>
      <c r="DA9" s="1019"/>
      <c r="DB9" s="1017"/>
      <c r="DC9" s="1018"/>
      <c r="DD9" s="1018"/>
      <c r="DE9" s="1018"/>
      <c r="DF9" s="1019"/>
      <c r="DG9" s="1017"/>
      <c r="DH9" s="1018"/>
      <c r="DI9" s="1018"/>
      <c r="DJ9" s="1018"/>
      <c r="DK9" s="1019"/>
      <c r="DL9" s="1017"/>
      <c r="DM9" s="1018"/>
      <c r="DN9" s="1018"/>
      <c r="DO9" s="1018"/>
      <c r="DP9" s="1019"/>
      <c r="DQ9" s="1017"/>
      <c r="DR9" s="1018"/>
      <c r="DS9" s="1018"/>
      <c r="DT9" s="1018"/>
      <c r="DU9" s="1019"/>
      <c r="DV9" s="1020"/>
      <c r="DW9" s="1021"/>
      <c r="DX9" s="1021"/>
      <c r="DY9" s="1021"/>
      <c r="DZ9" s="1022"/>
      <c r="EA9" s="237"/>
    </row>
    <row r="10" spans="1:131" s="238" customFormat="1" ht="26.25" customHeight="1" x14ac:dyDescent="0.15">
      <c r="A10" s="241">
        <v>4</v>
      </c>
      <c r="B10" s="1058"/>
      <c r="C10" s="1059"/>
      <c r="D10" s="1059"/>
      <c r="E10" s="1059"/>
      <c r="F10" s="1059"/>
      <c r="G10" s="1059"/>
      <c r="H10" s="1059"/>
      <c r="I10" s="1059"/>
      <c r="J10" s="1059"/>
      <c r="K10" s="1059"/>
      <c r="L10" s="1059"/>
      <c r="M10" s="1059"/>
      <c r="N10" s="1059"/>
      <c r="O10" s="1059"/>
      <c r="P10" s="1060"/>
      <c r="Q10" s="1066"/>
      <c r="R10" s="1067"/>
      <c r="S10" s="1067"/>
      <c r="T10" s="1067"/>
      <c r="U10" s="1067"/>
      <c r="V10" s="1067"/>
      <c r="W10" s="1067"/>
      <c r="X10" s="1067"/>
      <c r="Y10" s="1067"/>
      <c r="Z10" s="1067"/>
      <c r="AA10" s="1067"/>
      <c r="AB10" s="1067"/>
      <c r="AC10" s="1067"/>
      <c r="AD10" s="1067"/>
      <c r="AE10" s="1068"/>
      <c r="AF10" s="1063"/>
      <c r="AG10" s="1064"/>
      <c r="AH10" s="1064"/>
      <c r="AI10" s="1064"/>
      <c r="AJ10" s="1065"/>
      <c r="AK10" s="1108"/>
      <c r="AL10" s="1109"/>
      <c r="AM10" s="1109"/>
      <c r="AN10" s="1109"/>
      <c r="AO10" s="1109"/>
      <c r="AP10" s="1109"/>
      <c r="AQ10" s="1109"/>
      <c r="AR10" s="1109"/>
      <c r="AS10" s="1109"/>
      <c r="AT10" s="1109"/>
      <c r="AU10" s="1110"/>
      <c r="AV10" s="1110"/>
      <c r="AW10" s="1110"/>
      <c r="AX10" s="1110"/>
      <c r="AY10" s="1111"/>
      <c r="AZ10" s="235"/>
      <c r="BA10" s="235"/>
      <c r="BB10" s="235"/>
      <c r="BC10" s="235"/>
      <c r="BD10" s="235"/>
      <c r="BE10" s="236"/>
      <c r="BF10" s="236"/>
      <c r="BG10" s="236"/>
      <c r="BH10" s="236"/>
      <c r="BI10" s="236"/>
      <c r="BJ10" s="236"/>
      <c r="BK10" s="236"/>
      <c r="BL10" s="236"/>
      <c r="BM10" s="236"/>
      <c r="BN10" s="236"/>
      <c r="BO10" s="236"/>
      <c r="BP10" s="236"/>
      <c r="BQ10" s="241">
        <v>4</v>
      </c>
      <c r="BR10" s="242"/>
      <c r="BS10" s="1020"/>
      <c r="BT10" s="1021"/>
      <c r="BU10" s="1021"/>
      <c r="BV10" s="1021"/>
      <c r="BW10" s="1021"/>
      <c r="BX10" s="1021"/>
      <c r="BY10" s="1021"/>
      <c r="BZ10" s="1021"/>
      <c r="CA10" s="1021"/>
      <c r="CB10" s="1021"/>
      <c r="CC10" s="1021"/>
      <c r="CD10" s="1021"/>
      <c r="CE10" s="1021"/>
      <c r="CF10" s="1021"/>
      <c r="CG10" s="1042"/>
      <c r="CH10" s="1017"/>
      <c r="CI10" s="1018"/>
      <c r="CJ10" s="1018"/>
      <c r="CK10" s="1018"/>
      <c r="CL10" s="1019"/>
      <c r="CM10" s="1017"/>
      <c r="CN10" s="1018"/>
      <c r="CO10" s="1018"/>
      <c r="CP10" s="1018"/>
      <c r="CQ10" s="1019"/>
      <c r="CR10" s="1017"/>
      <c r="CS10" s="1018"/>
      <c r="CT10" s="1018"/>
      <c r="CU10" s="1018"/>
      <c r="CV10" s="1019"/>
      <c r="CW10" s="1017"/>
      <c r="CX10" s="1018"/>
      <c r="CY10" s="1018"/>
      <c r="CZ10" s="1018"/>
      <c r="DA10" s="1019"/>
      <c r="DB10" s="1017"/>
      <c r="DC10" s="1018"/>
      <c r="DD10" s="1018"/>
      <c r="DE10" s="1018"/>
      <c r="DF10" s="1019"/>
      <c r="DG10" s="1017"/>
      <c r="DH10" s="1018"/>
      <c r="DI10" s="1018"/>
      <c r="DJ10" s="1018"/>
      <c r="DK10" s="1019"/>
      <c r="DL10" s="1017"/>
      <c r="DM10" s="1018"/>
      <c r="DN10" s="1018"/>
      <c r="DO10" s="1018"/>
      <c r="DP10" s="1019"/>
      <c r="DQ10" s="1017"/>
      <c r="DR10" s="1018"/>
      <c r="DS10" s="1018"/>
      <c r="DT10" s="1018"/>
      <c r="DU10" s="1019"/>
      <c r="DV10" s="1020"/>
      <c r="DW10" s="1021"/>
      <c r="DX10" s="1021"/>
      <c r="DY10" s="1021"/>
      <c r="DZ10" s="1022"/>
      <c r="EA10" s="237"/>
    </row>
    <row r="11" spans="1:131" s="238" customFormat="1" ht="26.25" customHeight="1" x14ac:dyDescent="0.15">
      <c r="A11" s="241">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8"/>
      <c r="AL11" s="1109"/>
      <c r="AM11" s="1109"/>
      <c r="AN11" s="1109"/>
      <c r="AO11" s="1109"/>
      <c r="AP11" s="1109"/>
      <c r="AQ11" s="1109"/>
      <c r="AR11" s="1109"/>
      <c r="AS11" s="1109"/>
      <c r="AT11" s="1109"/>
      <c r="AU11" s="1110"/>
      <c r="AV11" s="1110"/>
      <c r="AW11" s="1110"/>
      <c r="AX11" s="1110"/>
      <c r="AY11" s="1111"/>
      <c r="AZ11" s="235"/>
      <c r="BA11" s="235"/>
      <c r="BB11" s="235"/>
      <c r="BC11" s="235"/>
      <c r="BD11" s="235"/>
      <c r="BE11" s="236"/>
      <c r="BF11" s="236"/>
      <c r="BG11" s="236"/>
      <c r="BH11" s="236"/>
      <c r="BI11" s="236"/>
      <c r="BJ11" s="236"/>
      <c r="BK11" s="236"/>
      <c r="BL11" s="236"/>
      <c r="BM11" s="236"/>
      <c r="BN11" s="236"/>
      <c r="BO11" s="236"/>
      <c r="BP11" s="236"/>
      <c r="BQ11" s="241">
        <v>5</v>
      </c>
      <c r="BR11" s="242"/>
      <c r="BS11" s="1020"/>
      <c r="BT11" s="1021"/>
      <c r="BU11" s="1021"/>
      <c r="BV11" s="1021"/>
      <c r="BW11" s="1021"/>
      <c r="BX11" s="1021"/>
      <c r="BY11" s="1021"/>
      <c r="BZ11" s="1021"/>
      <c r="CA11" s="1021"/>
      <c r="CB11" s="1021"/>
      <c r="CC11" s="1021"/>
      <c r="CD11" s="1021"/>
      <c r="CE11" s="1021"/>
      <c r="CF11" s="1021"/>
      <c r="CG11" s="1042"/>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37"/>
    </row>
    <row r="12" spans="1:131" s="238" customFormat="1" ht="26.25" customHeight="1" x14ac:dyDescent="0.15">
      <c r="A12" s="241">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8"/>
      <c r="AL12" s="1109"/>
      <c r="AM12" s="1109"/>
      <c r="AN12" s="1109"/>
      <c r="AO12" s="1109"/>
      <c r="AP12" s="1109"/>
      <c r="AQ12" s="1109"/>
      <c r="AR12" s="1109"/>
      <c r="AS12" s="1109"/>
      <c r="AT12" s="1109"/>
      <c r="AU12" s="1110"/>
      <c r="AV12" s="1110"/>
      <c r="AW12" s="1110"/>
      <c r="AX12" s="1110"/>
      <c r="AY12" s="1111"/>
      <c r="AZ12" s="235"/>
      <c r="BA12" s="235"/>
      <c r="BB12" s="235"/>
      <c r="BC12" s="235"/>
      <c r="BD12" s="235"/>
      <c r="BE12" s="236"/>
      <c r="BF12" s="236"/>
      <c r="BG12" s="236"/>
      <c r="BH12" s="236"/>
      <c r="BI12" s="236"/>
      <c r="BJ12" s="236"/>
      <c r="BK12" s="236"/>
      <c r="BL12" s="236"/>
      <c r="BM12" s="236"/>
      <c r="BN12" s="236"/>
      <c r="BO12" s="236"/>
      <c r="BP12" s="236"/>
      <c r="BQ12" s="241">
        <v>6</v>
      </c>
      <c r="BR12" s="242"/>
      <c r="BS12" s="1020"/>
      <c r="BT12" s="1021"/>
      <c r="BU12" s="1021"/>
      <c r="BV12" s="1021"/>
      <c r="BW12" s="1021"/>
      <c r="BX12" s="1021"/>
      <c r="BY12" s="1021"/>
      <c r="BZ12" s="1021"/>
      <c r="CA12" s="1021"/>
      <c r="CB12" s="1021"/>
      <c r="CC12" s="1021"/>
      <c r="CD12" s="1021"/>
      <c r="CE12" s="1021"/>
      <c r="CF12" s="1021"/>
      <c r="CG12" s="1042"/>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37"/>
    </row>
    <row r="13" spans="1:131" s="238" customFormat="1" ht="26.25" customHeight="1" x14ac:dyDescent="0.15">
      <c r="A13" s="241">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8"/>
      <c r="AL13" s="1109"/>
      <c r="AM13" s="1109"/>
      <c r="AN13" s="1109"/>
      <c r="AO13" s="1109"/>
      <c r="AP13" s="1109"/>
      <c r="AQ13" s="1109"/>
      <c r="AR13" s="1109"/>
      <c r="AS13" s="1109"/>
      <c r="AT13" s="1109"/>
      <c r="AU13" s="1110"/>
      <c r="AV13" s="1110"/>
      <c r="AW13" s="1110"/>
      <c r="AX13" s="1110"/>
      <c r="AY13" s="1111"/>
      <c r="AZ13" s="235"/>
      <c r="BA13" s="235"/>
      <c r="BB13" s="235"/>
      <c r="BC13" s="235"/>
      <c r="BD13" s="235"/>
      <c r="BE13" s="236"/>
      <c r="BF13" s="236"/>
      <c r="BG13" s="236"/>
      <c r="BH13" s="236"/>
      <c r="BI13" s="236"/>
      <c r="BJ13" s="236"/>
      <c r="BK13" s="236"/>
      <c r="BL13" s="236"/>
      <c r="BM13" s="236"/>
      <c r="BN13" s="236"/>
      <c r="BO13" s="236"/>
      <c r="BP13" s="236"/>
      <c r="BQ13" s="241">
        <v>7</v>
      </c>
      <c r="BR13" s="242"/>
      <c r="BS13" s="1020"/>
      <c r="BT13" s="1021"/>
      <c r="BU13" s="1021"/>
      <c r="BV13" s="1021"/>
      <c r="BW13" s="1021"/>
      <c r="BX13" s="1021"/>
      <c r="BY13" s="1021"/>
      <c r="BZ13" s="1021"/>
      <c r="CA13" s="1021"/>
      <c r="CB13" s="1021"/>
      <c r="CC13" s="1021"/>
      <c r="CD13" s="1021"/>
      <c r="CE13" s="1021"/>
      <c r="CF13" s="1021"/>
      <c r="CG13" s="1042"/>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37"/>
    </row>
    <row r="14" spans="1:131" s="238" customFormat="1" ht="26.25" customHeight="1" x14ac:dyDescent="0.15">
      <c r="A14" s="241">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8"/>
      <c r="AL14" s="1109"/>
      <c r="AM14" s="1109"/>
      <c r="AN14" s="1109"/>
      <c r="AO14" s="1109"/>
      <c r="AP14" s="1109"/>
      <c r="AQ14" s="1109"/>
      <c r="AR14" s="1109"/>
      <c r="AS14" s="1109"/>
      <c r="AT14" s="1109"/>
      <c r="AU14" s="1110"/>
      <c r="AV14" s="1110"/>
      <c r="AW14" s="1110"/>
      <c r="AX14" s="1110"/>
      <c r="AY14" s="1111"/>
      <c r="AZ14" s="235"/>
      <c r="BA14" s="235"/>
      <c r="BB14" s="235"/>
      <c r="BC14" s="235"/>
      <c r="BD14" s="235"/>
      <c r="BE14" s="236"/>
      <c r="BF14" s="236"/>
      <c r="BG14" s="236"/>
      <c r="BH14" s="236"/>
      <c r="BI14" s="236"/>
      <c r="BJ14" s="236"/>
      <c r="BK14" s="236"/>
      <c r="BL14" s="236"/>
      <c r="BM14" s="236"/>
      <c r="BN14" s="236"/>
      <c r="BO14" s="236"/>
      <c r="BP14" s="236"/>
      <c r="BQ14" s="241">
        <v>8</v>
      </c>
      <c r="BR14" s="242"/>
      <c r="BS14" s="1020"/>
      <c r="BT14" s="1021"/>
      <c r="BU14" s="1021"/>
      <c r="BV14" s="1021"/>
      <c r="BW14" s="1021"/>
      <c r="BX14" s="1021"/>
      <c r="BY14" s="1021"/>
      <c r="BZ14" s="1021"/>
      <c r="CA14" s="1021"/>
      <c r="CB14" s="1021"/>
      <c r="CC14" s="1021"/>
      <c r="CD14" s="1021"/>
      <c r="CE14" s="1021"/>
      <c r="CF14" s="1021"/>
      <c r="CG14" s="1042"/>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37"/>
    </row>
    <row r="15" spans="1:131" s="238" customFormat="1" ht="26.25" customHeight="1" x14ac:dyDescent="0.15">
      <c r="A15" s="241">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8"/>
      <c r="AL15" s="1109"/>
      <c r="AM15" s="1109"/>
      <c r="AN15" s="1109"/>
      <c r="AO15" s="1109"/>
      <c r="AP15" s="1109"/>
      <c r="AQ15" s="1109"/>
      <c r="AR15" s="1109"/>
      <c r="AS15" s="1109"/>
      <c r="AT15" s="1109"/>
      <c r="AU15" s="1110"/>
      <c r="AV15" s="1110"/>
      <c r="AW15" s="1110"/>
      <c r="AX15" s="1110"/>
      <c r="AY15" s="1111"/>
      <c r="AZ15" s="235"/>
      <c r="BA15" s="235"/>
      <c r="BB15" s="235"/>
      <c r="BC15" s="235"/>
      <c r="BD15" s="235"/>
      <c r="BE15" s="236"/>
      <c r="BF15" s="236"/>
      <c r="BG15" s="236"/>
      <c r="BH15" s="236"/>
      <c r="BI15" s="236"/>
      <c r="BJ15" s="236"/>
      <c r="BK15" s="236"/>
      <c r="BL15" s="236"/>
      <c r="BM15" s="236"/>
      <c r="BN15" s="236"/>
      <c r="BO15" s="236"/>
      <c r="BP15" s="236"/>
      <c r="BQ15" s="241">
        <v>9</v>
      </c>
      <c r="BR15" s="242"/>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37"/>
    </row>
    <row r="16" spans="1:131" s="238" customFormat="1" ht="26.25" customHeight="1" x14ac:dyDescent="0.15">
      <c r="A16" s="241">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8"/>
      <c r="AL16" s="1109"/>
      <c r="AM16" s="1109"/>
      <c r="AN16" s="1109"/>
      <c r="AO16" s="1109"/>
      <c r="AP16" s="1109"/>
      <c r="AQ16" s="1109"/>
      <c r="AR16" s="1109"/>
      <c r="AS16" s="1109"/>
      <c r="AT16" s="1109"/>
      <c r="AU16" s="1110"/>
      <c r="AV16" s="1110"/>
      <c r="AW16" s="1110"/>
      <c r="AX16" s="1110"/>
      <c r="AY16" s="1111"/>
      <c r="AZ16" s="235"/>
      <c r="BA16" s="235"/>
      <c r="BB16" s="235"/>
      <c r="BC16" s="235"/>
      <c r="BD16" s="235"/>
      <c r="BE16" s="236"/>
      <c r="BF16" s="236"/>
      <c r="BG16" s="236"/>
      <c r="BH16" s="236"/>
      <c r="BI16" s="236"/>
      <c r="BJ16" s="236"/>
      <c r="BK16" s="236"/>
      <c r="BL16" s="236"/>
      <c r="BM16" s="236"/>
      <c r="BN16" s="236"/>
      <c r="BO16" s="236"/>
      <c r="BP16" s="236"/>
      <c r="BQ16" s="241">
        <v>10</v>
      </c>
      <c r="BR16" s="242"/>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7"/>
    </row>
    <row r="17" spans="1:131" s="238" customFormat="1" ht="26.25" customHeight="1" x14ac:dyDescent="0.15">
      <c r="A17" s="241">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8"/>
      <c r="AL17" s="1109"/>
      <c r="AM17" s="1109"/>
      <c r="AN17" s="1109"/>
      <c r="AO17" s="1109"/>
      <c r="AP17" s="1109"/>
      <c r="AQ17" s="1109"/>
      <c r="AR17" s="1109"/>
      <c r="AS17" s="1109"/>
      <c r="AT17" s="1109"/>
      <c r="AU17" s="1110"/>
      <c r="AV17" s="1110"/>
      <c r="AW17" s="1110"/>
      <c r="AX17" s="1110"/>
      <c r="AY17" s="1111"/>
      <c r="AZ17" s="235"/>
      <c r="BA17" s="235"/>
      <c r="BB17" s="235"/>
      <c r="BC17" s="235"/>
      <c r="BD17" s="235"/>
      <c r="BE17" s="236"/>
      <c r="BF17" s="236"/>
      <c r="BG17" s="236"/>
      <c r="BH17" s="236"/>
      <c r="BI17" s="236"/>
      <c r="BJ17" s="236"/>
      <c r="BK17" s="236"/>
      <c r="BL17" s="236"/>
      <c r="BM17" s="236"/>
      <c r="BN17" s="236"/>
      <c r="BO17" s="236"/>
      <c r="BP17" s="236"/>
      <c r="BQ17" s="241">
        <v>11</v>
      </c>
      <c r="BR17" s="242"/>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7"/>
    </row>
    <row r="18" spans="1:131" s="238" customFormat="1" ht="26.25" customHeight="1" x14ac:dyDescent="0.15">
      <c r="A18" s="241">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8"/>
      <c r="AL18" s="1109"/>
      <c r="AM18" s="1109"/>
      <c r="AN18" s="1109"/>
      <c r="AO18" s="1109"/>
      <c r="AP18" s="1109"/>
      <c r="AQ18" s="1109"/>
      <c r="AR18" s="1109"/>
      <c r="AS18" s="1109"/>
      <c r="AT18" s="1109"/>
      <c r="AU18" s="1110"/>
      <c r="AV18" s="1110"/>
      <c r="AW18" s="1110"/>
      <c r="AX18" s="1110"/>
      <c r="AY18" s="1111"/>
      <c r="AZ18" s="235"/>
      <c r="BA18" s="235"/>
      <c r="BB18" s="235"/>
      <c r="BC18" s="235"/>
      <c r="BD18" s="235"/>
      <c r="BE18" s="236"/>
      <c r="BF18" s="236"/>
      <c r="BG18" s="236"/>
      <c r="BH18" s="236"/>
      <c r="BI18" s="236"/>
      <c r="BJ18" s="236"/>
      <c r="BK18" s="236"/>
      <c r="BL18" s="236"/>
      <c r="BM18" s="236"/>
      <c r="BN18" s="236"/>
      <c r="BO18" s="236"/>
      <c r="BP18" s="236"/>
      <c r="BQ18" s="241">
        <v>12</v>
      </c>
      <c r="BR18" s="242"/>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7"/>
    </row>
    <row r="19" spans="1:131" s="238" customFormat="1" ht="26.25" customHeight="1" x14ac:dyDescent="0.15">
      <c r="A19" s="241">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8"/>
      <c r="AL19" s="1109"/>
      <c r="AM19" s="1109"/>
      <c r="AN19" s="1109"/>
      <c r="AO19" s="1109"/>
      <c r="AP19" s="1109"/>
      <c r="AQ19" s="1109"/>
      <c r="AR19" s="1109"/>
      <c r="AS19" s="1109"/>
      <c r="AT19" s="1109"/>
      <c r="AU19" s="1110"/>
      <c r="AV19" s="1110"/>
      <c r="AW19" s="1110"/>
      <c r="AX19" s="1110"/>
      <c r="AY19" s="1111"/>
      <c r="AZ19" s="235"/>
      <c r="BA19" s="235"/>
      <c r="BB19" s="235"/>
      <c r="BC19" s="235"/>
      <c r="BD19" s="235"/>
      <c r="BE19" s="236"/>
      <c r="BF19" s="236"/>
      <c r="BG19" s="236"/>
      <c r="BH19" s="236"/>
      <c r="BI19" s="236"/>
      <c r="BJ19" s="236"/>
      <c r="BK19" s="236"/>
      <c r="BL19" s="236"/>
      <c r="BM19" s="236"/>
      <c r="BN19" s="236"/>
      <c r="BO19" s="236"/>
      <c r="BP19" s="236"/>
      <c r="BQ19" s="241">
        <v>13</v>
      </c>
      <c r="BR19" s="242"/>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7"/>
    </row>
    <row r="20" spans="1:131" s="238" customFormat="1" ht="26.25" customHeight="1" x14ac:dyDescent="0.15">
      <c r="A20" s="241">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8"/>
      <c r="AL20" s="1109"/>
      <c r="AM20" s="1109"/>
      <c r="AN20" s="1109"/>
      <c r="AO20" s="1109"/>
      <c r="AP20" s="1109"/>
      <c r="AQ20" s="1109"/>
      <c r="AR20" s="1109"/>
      <c r="AS20" s="1109"/>
      <c r="AT20" s="1109"/>
      <c r="AU20" s="1110"/>
      <c r="AV20" s="1110"/>
      <c r="AW20" s="1110"/>
      <c r="AX20" s="1110"/>
      <c r="AY20" s="1111"/>
      <c r="AZ20" s="235"/>
      <c r="BA20" s="235"/>
      <c r="BB20" s="235"/>
      <c r="BC20" s="235"/>
      <c r="BD20" s="235"/>
      <c r="BE20" s="236"/>
      <c r="BF20" s="236"/>
      <c r="BG20" s="236"/>
      <c r="BH20" s="236"/>
      <c r="BI20" s="236"/>
      <c r="BJ20" s="236"/>
      <c r="BK20" s="236"/>
      <c r="BL20" s="236"/>
      <c r="BM20" s="236"/>
      <c r="BN20" s="236"/>
      <c r="BO20" s="236"/>
      <c r="BP20" s="236"/>
      <c r="BQ20" s="241">
        <v>14</v>
      </c>
      <c r="BR20" s="242"/>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7"/>
    </row>
    <row r="21" spans="1:131" s="238" customFormat="1" ht="26.25" customHeight="1" thickBot="1" x14ac:dyDescent="0.2">
      <c r="A21" s="241">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8"/>
      <c r="AL21" s="1109"/>
      <c r="AM21" s="1109"/>
      <c r="AN21" s="1109"/>
      <c r="AO21" s="1109"/>
      <c r="AP21" s="1109"/>
      <c r="AQ21" s="1109"/>
      <c r="AR21" s="1109"/>
      <c r="AS21" s="1109"/>
      <c r="AT21" s="1109"/>
      <c r="AU21" s="1110"/>
      <c r="AV21" s="1110"/>
      <c r="AW21" s="1110"/>
      <c r="AX21" s="1110"/>
      <c r="AY21" s="1111"/>
      <c r="AZ21" s="235"/>
      <c r="BA21" s="235"/>
      <c r="BB21" s="235"/>
      <c r="BC21" s="235"/>
      <c r="BD21" s="235"/>
      <c r="BE21" s="236"/>
      <c r="BF21" s="236"/>
      <c r="BG21" s="236"/>
      <c r="BH21" s="236"/>
      <c r="BI21" s="236"/>
      <c r="BJ21" s="236"/>
      <c r="BK21" s="236"/>
      <c r="BL21" s="236"/>
      <c r="BM21" s="236"/>
      <c r="BN21" s="236"/>
      <c r="BO21" s="236"/>
      <c r="BP21" s="236"/>
      <c r="BQ21" s="241">
        <v>15</v>
      </c>
      <c r="BR21" s="242"/>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7"/>
    </row>
    <row r="22" spans="1:131" s="238" customFormat="1" ht="26.25" customHeight="1" x14ac:dyDescent="0.15">
      <c r="A22" s="241">
        <v>16</v>
      </c>
      <c r="B22" s="1058"/>
      <c r="C22" s="1059"/>
      <c r="D22" s="1059"/>
      <c r="E22" s="1059"/>
      <c r="F22" s="1059"/>
      <c r="G22" s="1059"/>
      <c r="H22" s="1059"/>
      <c r="I22" s="1059"/>
      <c r="J22" s="1059"/>
      <c r="K22" s="1059"/>
      <c r="L22" s="1059"/>
      <c r="M22" s="1059"/>
      <c r="N22" s="1059"/>
      <c r="O22" s="1059"/>
      <c r="P22" s="1060"/>
      <c r="Q22" s="1101"/>
      <c r="R22" s="1102"/>
      <c r="S22" s="1102"/>
      <c r="T22" s="1102"/>
      <c r="U22" s="1102"/>
      <c r="V22" s="1102"/>
      <c r="W22" s="1102"/>
      <c r="X22" s="1102"/>
      <c r="Y22" s="1102"/>
      <c r="Z22" s="1102"/>
      <c r="AA22" s="1102"/>
      <c r="AB22" s="1102"/>
      <c r="AC22" s="1102"/>
      <c r="AD22" s="1102"/>
      <c r="AE22" s="1103"/>
      <c r="AF22" s="1063"/>
      <c r="AG22" s="1064"/>
      <c r="AH22" s="1064"/>
      <c r="AI22" s="1064"/>
      <c r="AJ22" s="1065"/>
      <c r="AK22" s="1104"/>
      <c r="AL22" s="1105"/>
      <c r="AM22" s="1105"/>
      <c r="AN22" s="1105"/>
      <c r="AO22" s="1105"/>
      <c r="AP22" s="1105"/>
      <c r="AQ22" s="1105"/>
      <c r="AR22" s="1105"/>
      <c r="AS22" s="1105"/>
      <c r="AT22" s="1105"/>
      <c r="AU22" s="1106"/>
      <c r="AV22" s="1106"/>
      <c r="AW22" s="1106"/>
      <c r="AX22" s="1106"/>
      <c r="AY22" s="1107"/>
      <c r="AZ22" s="1056" t="s">
        <v>397</v>
      </c>
      <c r="BA22" s="1056"/>
      <c r="BB22" s="1056"/>
      <c r="BC22" s="1056"/>
      <c r="BD22" s="1057"/>
      <c r="BE22" s="236"/>
      <c r="BF22" s="236"/>
      <c r="BG22" s="236"/>
      <c r="BH22" s="236"/>
      <c r="BI22" s="236"/>
      <c r="BJ22" s="236"/>
      <c r="BK22" s="236"/>
      <c r="BL22" s="236"/>
      <c r="BM22" s="236"/>
      <c r="BN22" s="236"/>
      <c r="BO22" s="236"/>
      <c r="BP22" s="236"/>
      <c r="BQ22" s="241">
        <v>16</v>
      </c>
      <c r="BR22" s="242"/>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7"/>
    </row>
    <row r="23" spans="1:131" s="238" customFormat="1" ht="26.25" customHeight="1" thickBot="1" x14ac:dyDescent="0.2">
      <c r="A23" s="243" t="s">
        <v>398</v>
      </c>
      <c r="B23" s="965" t="s">
        <v>399</v>
      </c>
      <c r="C23" s="966"/>
      <c r="D23" s="966"/>
      <c r="E23" s="966"/>
      <c r="F23" s="966"/>
      <c r="G23" s="966"/>
      <c r="H23" s="966"/>
      <c r="I23" s="966"/>
      <c r="J23" s="966"/>
      <c r="K23" s="966"/>
      <c r="L23" s="966"/>
      <c r="M23" s="966"/>
      <c r="N23" s="966"/>
      <c r="O23" s="966"/>
      <c r="P23" s="976"/>
      <c r="Q23" s="1095">
        <v>18697</v>
      </c>
      <c r="R23" s="1089"/>
      <c r="S23" s="1089"/>
      <c r="T23" s="1089"/>
      <c r="U23" s="1089"/>
      <c r="V23" s="1089">
        <v>17369</v>
      </c>
      <c r="W23" s="1089"/>
      <c r="X23" s="1089"/>
      <c r="Y23" s="1089"/>
      <c r="Z23" s="1089"/>
      <c r="AA23" s="1089">
        <v>1328</v>
      </c>
      <c r="AB23" s="1089"/>
      <c r="AC23" s="1089"/>
      <c r="AD23" s="1089"/>
      <c r="AE23" s="1096"/>
      <c r="AF23" s="1097">
        <v>987</v>
      </c>
      <c r="AG23" s="1089"/>
      <c r="AH23" s="1089"/>
      <c r="AI23" s="1089"/>
      <c r="AJ23" s="1098"/>
      <c r="AK23" s="1099"/>
      <c r="AL23" s="1100"/>
      <c r="AM23" s="1100"/>
      <c r="AN23" s="1100"/>
      <c r="AO23" s="1100"/>
      <c r="AP23" s="1089">
        <v>6200</v>
      </c>
      <c r="AQ23" s="1089"/>
      <c r="AR23" s="1089"/>
      <c r="AS23" s="1089"/>
      <c r="AT23" s="1089"/>
      <c r="AU23" s="1090"/>
      <c r="AV23" s="1090"/>
      <c r="AW23" s="1090"/>
      <c r="AX23" s="1090"/>
      <c r="AY23" s="1091"/>
      <c r="AZ23" s="1092" t="s">
        <v>131</v>
      </c>
      <c r="BA23" s="1093"/>
      <c r="BB23" s="1093"/>
      <c r="BC23" s="1093"/>
      <c r="BD23" s="1094"/>
      <c r="BE23" s="236"/>
      <c r="BF23" s="236"/>
      <c r="BG23" s="236"/>
      <c r="BH23" s="236"/>
      <c r="BI23" s="236"/>
      <c r="BJ23" s="236"/>
      <c r="BK23" s="236"/>
      <c r="BL23" s="236"/>
      <c r="BM23" s="236"/>
      <c r="BN23" s="236"/>
      <c r="BO23" s="236"/>
      <c r="BP23" s="236"/>
      <c r="BQ23" s="241">
        <v>17</v>
      </c>
      <c r="BR23" s="242"/>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7"/>
    </row>
    <row r="24" spans="1:131" s="238" customFormat="1" ht="26.25" customHeight="1" x14ac:dyDescent="0.15">
      <c r="A24" s="1088" t="s">
        <v>400</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35"/>
      <c r="BA24" s="235"/>
      <c r="BB24" s="235"/>
      <c r="BC24" s="235"/>
      <c r="BD24" s="235"/>
      <c r="BE24" s="236"/>
      <c r="BF24" s="236"/>
      <c r="BG24" s="236"/>
      <c r="BH24" s="236"/>
      <c r="BI24" s="236"/>
      <c r="BJ24" s="236"/>
      <c r="BK24" s="236"/>
      <c r="BL24" s="236"/>
      <c r="BM24" s="236"/>
      <c r="BN24" s="236"/>
      <c r="BO24" s="236"/>
      <c r="BP24" s="236"/>
      <c r="BQ24" s="241">
        <v>18</v>
      </c>
      <c r="BR24" s="242"/>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7"/>
    </row>
    <row r="25" spans="1:131" ht="26.25" customHeight="1" thickBot="1" x14ac:dyDescent="0.2">
      <c r="A25" s="1087" t="s">
        <v>401</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35"/>
      <c r="BK25" s="235"/>
      <c r="BL25" s="235"/>
      <c r="BM25" s="235"/>
      <c r="BN25" s="235"/>
      <c r="BO25" s="244"/>
      <c r="BP25" s="244"/>
      <c r="BQ25" s="241">
        <v>19</v>
      </c>
      <c r="BR25" s="242"/>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33"/>
    </row>
    <row r="26" spans="1:131" ht="26.25" customHeight="1" x14ac:dyDescent="0.15">
      <c r="A26" s="1023" t="s">
        <v>379</v>
      </c>
      <c r="B26" s="1024"/>
      <c r="C26" s="1024"/>
      <c r="D26" s="1024"/>
      <c r="E26" s="1024"/>
      <c r="F26" s="1024"/>
      <c r="G26" s="1024"/>
      <c r="H26" s="1024"/>
      <c r="I26" s="1024"/>
      <c r="J26" s="1024"/>
      <c r="K26" s="1024"/>
      <c r="L26" s="1024"/>
      <c r="M26" s="1024"/>
      <c r="N26" s="1024"/>
      <c r="O26" s="1024"/>
      <c r="P26" s="1025"/>
      <c r="Q26" s="1029" t="s">
        <v>402</v>
      </c>
      <c r="R26" s="1030"/>
      <c r="S26" s="1030"/>
      <c r="T26" s="1030"/>
      <c r="U26" s="1031"/>
      <c r="V26" s="1029" t="s">
        <v>403</v>
      </c>
      <c r="W26" s="1030"/>
      <c r="X26" s="1030"/>
      <c r="Y26" s="1030"/>
      <c r="Z26" s="1031"/>
      <c r="AA26" s="1029" t="s">
        <v>404</v>
      </c>
      <c r="AB26" s="1030"/>
      <c r="AC26" s="1030"/>
      <c r="AD26" s="1030"/>
      <c r="AE26" s="1030"/>
      <c r="AF26" s="1083" t="s">
        <v>405</v>
      </c>
      <c r="AG26" s="1036"/>
      <c r="AH26" s="1036"/>
      <c r="AI26" s="1036"/>
      <c r="AJ26" s="1084"/>
      <c r="AK26" s="1030" t="s">
        <v>406</v>
      </c>
      <c r="AL26" s="1030"/>
      <c r="AM26" s="1030"/>
      <c r="AN26" s="1030"/>
      <c r="AO26" s="1031"/>
      <c r="AP26" s="1029" t="s">
        <v>407</v>
      </c>
      <c r="AQ26" s="1030"/>
      <c r="AR26" s="1030"/>
      <c r="AS26" s="1030"/>
      <c r="AT26" s="1031"/>
      <c r="AU26" s="1029" t="s">
        <v>408</v>
      </c>
      <c r="AV26" s="1030"/>
      <c r="AW26" s="1030"/>
      <c r="AX26" s="1030"/>
      <c r="AY26" s="1031"/>
      <c r="AZ26" s="1029" t="s">
        <v>409</v>
      </c>
      <c r="BA26" s="1030"/>
      <c r="BB26" s="1030"/>
      <c r="BC26" s="1030"/>
      <c r="BD26" s="1031"/>
      <c r="BE26" s="1029" t="s">
        <v>386</v>
      </c>
      <c r="BF26" s="1030"/>
      <c r="BG26" s="1030"/>
      <c r="BH26" s="1030"/>
      <c r="BI26" s="1043"/>
      <c r="BJ26" s="235"/>
      <c r="BK26" s="235"/>
      <c r="BL26" s="235"/>
      <c r="BM26" s="235"/>
      <c r="BN26" s="235"/>
      <c r="BO26" s="244"/>
      <c r="BP26" s="244"/>
      <c r="BQ26" s="241">
        <v>20</v>
      </c>
      <c r="BR26" s="242"/>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33"/>
    </row>
    <row r="27" spans="1:131" ht="26.25" customHeight="1" thickBot="1" x14ac:dyDescent="0.2">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5"/>
      <c r="AG27" s="1039"/>
      <c r="AH27" s="1039"/>
      <c r="AI27" s="1039"/>
      <c r="AJ27" s="1086"/>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35"/>
      <c r="BK27" s="235"/>
      <c r="BL27" s="235"/>
      <c r="BM27" s="235"/>
      <c r="BN27" s="235"/>
      <c r="BO27" s="244"/>
      <c r="BP27" s="244"/>
      <c r="BQ27" s="241">
        <v>21</v>
      </c>
      <c r="BR27" s="242"/>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33"/>
    </row>
    <row r="28" spans="1:131" ht="26.25" customHeight="1" thickTop="1" x14ac:dyDescent="0.15">
      <c r="A28" s="245">
        <v>1</v>
      </c>
      <c r="B28" s="1075" t="s">
        <v>410</v>
      </c>
      <c r="C28" s="1076"/>
      <c r="D28" s="1076"/>
      <c r="E28" s="1076"/>
      <c r="F28" s="1076"/>
      <c r="G28" s="1076"/>
      <c r="H28" s="1076"/>
      <c r="I28" s="1076"/>
      <c r="J28" s="1076"/>
      <c r="K28" s="1076"/>
      <c r="L28" s="1076"/>
      <c r="M28" s="1076"/>
      <c r="N28" s="1076"/>
      <c r="O28" s="1076"/>
      <c r="P28" s="1077"/>
      <c r="Q28" s="1078">
        <v>3843</v>
      </c>
      <c r="R28" s="1079"/>
      <c r="S28" s="1079"/>
      <c r="T28" s="1079"/>
      <c r="U28" s="1079"/>
      <c r="V28" s="1079">
        <v>3683</v>
      </c>
      <c r="W28" s="1079"/>
      <c r="X28" s="1079"/>
      <c r="Y28" s="1079"/>
      <c r="Z28" s="1079"/>
      <c r="AA28" s="1079">
        <v>160</v>
      </c>
      <c r="AB28" s="1079"/>
      <c r="AC28" s="1079"/>
      <c r="AD28" s="1079"/>
      <c r="AE28" s="1080"/>
      <c r="AF28" s="1081">
        <v>160</v>
      </c>
      <c r="AG28" s="1079"/>
      <c r="AH28" s="1079"/>
      <c r="AI28" s="1079"/>
      <c r="AJ28" s="1082"/>
      <c r="AK28" s="1070">
        <v>419</v>
      </c>
      <c r="AL28" s="1071"/>
      <c r="AM28" s="1071"/>
      <c r="AN28" s="1071"/>
      <c r="AO28" s="1071"/>
      <c r="AP28" s="1071" t="s">
        <v>519</v>
      </c>
      <c r="AQ28" s="1071"/>
      <c r="AR28" s="1071"/>
      <c r="AS28" s="1071"/>
      <c r="AT28" s="1071"/>
      <c r="AU28" s="1071" t="s">
        <v>519</v>
      </c>
      <c r="AV28" s="1071"/>
      <c r="AW28" s="1071"/>
      <c r="AX28" s="1071"/>
      <c r="AY28" s="1071"/>
      <c r="AZ28" s="1072" t="s">
        <v>519</v>
      </c>
      <c r="BA28" s="1072"/>
      <c r="BB28" s="1072"/>
      <c r="BC28" s="1072"/>
      <c r="BD28" s="1072"/>
      <c r="BE28" s="1073"/>
      <c r="BF28" s="1073"/>
      <c r="BG28" s="1073"/>
      <c r="BH28" s="1073"/>
      <c r="BI28" s="1074"/>
      <c r="BJ28" s="235"/>
      <c r="BK28" s="235"/>
      <c r="BL28" s="235"/>
      <c r="BM28" s="235"/>
      <c r="BN28" s="235"/>
      <c r="BO28" s="244"/>
      <c r="BP28" s="244"/>
      <c r="BQ28" s="241">
        <v>22</v>
      </c>
      <c r="BR28" s="242"/>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33"/>
    </row>
    <row r="29" spans="1:131" ht="26.25" customHeight="1" x14ac:dyDescent="0.15">
      <c r="A29" s="245">
        <v>2</v>
      </c>
      <c r="B29" s="1058" t="s">
        <v>411</v>
      </c>
      <c r="C29" s="1059"/>
      <c r="D29" s="1059"/>
      <c r="E29" s="1059"/>
      <c r="F29" s="1059"/>
      <c r="G29" s="1059"/>
      <c r="H29" s="1059"/>
      <c r="I29" s="1059"/>
      <c r="J29" s="1059"/>
      <c r="K29" s="1059"/>
      <c r="L29" s="1059"/>
      <c r="M29" s="1059"/>
      <c r="N29" s="1059"/>
      <c r="O29" s="1059"/>
      <c r="P29" s="1060"/>
      <c r="Q29" s="1066">
        <v>394</v>
      </c>
      <c r="R29" s="1067"/>
      <c r="S29" s="1067"/>
      <c r="T29" s="1067"/>
      <c r="U29" s="1067"/>
      <c r="V29" s="1067">
        <v>391</v>
      </c>
      <c r="W29" s="1067"/>
      <c r="X29" s="1067"/>
      <c r="Y29" s="1067"/>
      <c r="Z29" s="1067"/>
      <c r="AA29" s="1067">
        <v>4</v>
      </c>
      <c r="AB29" s="1067"/>
      <c r="AC29" s="1067"/>
      <c r="AD29" s="1067"/>
      <c r="AE29" s="1068"/>
      <c r="AF29" s="1063">
        <v>4</v>
      </c>
      <c r="AG29" s="1064"/>
      <c r="AH29" s="1064"/>
      <c r="AI29" s="1064"/>
      <c r="AJ29" s="1065"/>
      <c r="AK29" s="1008">
        <v>66</v>
      </c>
      <c r="AL29" s="999"/>
      <c r="AM29" s="999"/>
      <c r="AN29" s="999"/>
      <c r="AO29" s="999"/>
      <c r="AP29" s="999" t="s">
        <v>519</v>
      </c>
      <c r="AQ29" s="999"/>
      <c r="AR29" s="999"/>
      <c r="AS29" s="999"/>
      <c r="AT29" s="999"/>
      <c r="AU29" s="999" t="s">
        <v>519</v>
      </c>
      <c r="AV29" s="999"/>
      <c r="AW29" s="999"/>
      <c r="AX29" s="999"/>
      <c r="AY29" s="999"/>
      <c r="AZ29" s="1069" t="s">
        <v>519</v>
      </c>
      <c r="BA29" s="1069"/>
      <c r="BB29" s="1069"/>
      <c r="BC29" s="1069"/>
      <c r="BD29" s="1069"/>
      <c r="BE29" s="1000"/>
      <c r="BF29" s="1000"/>
      <c r="BG29" s="1000"/>
      <c r="BH29" s="1000"/>
      <c r="BI29" s="1001"/>
      <c r="BJ29" s="235"/>
      <c r="BK29" s="235"/>
      <c r="BL29" s="235"/>
      <c r="BM29" s="235"/>
      <c r="BN29" s="235"/>
      <c r="BO29" s="244"/>
      <c r="BP29" s="244"/>
      <c r="BQ29" s="241">
        <v>23</v>
      </c>
      <c r="BR29" s="242"/>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33"/>
    </row>
    <row r="30" spans="1:131" ht="26.25" customHeight="1" x14ac:dyDescent="0.15">
      <c r="A30" s="245">
        <v>3</v>
      </c>
      <c r="B30" s="1058" t="s">
        <v>412</v>
      </c>
      <c r="C30" s="1059"/>
      <c r="D30" s="1059"/>
      <c r="E30" s="1059"/>
      <c r="F30" s="1059"/>
      <c r="G30" s="1059"/>
      <c r="H30" s="1059"/>
      <c r="I30" s="1059"/>
      <c r="J30" s="1059"/>
      <c r="K30" s="1059"/>
      <c r="L30" s="1059"/>
      <c r="M30" s="1059"/>
      <c r="N30" s="1059"/>
      <c r="O30" s="1059"/>
      <c r="P30" s="1060"/>
      <c r="Q30" s="1066">
        <v>935</v>
      </c>
      <c r="R30" s="1067"/>
      <c r="S30" s="1067"/>
      <c r="T30" s="1067"/>
      <c r="U30" s="1067"/>
      <c r="V30" s="1067">
        <v>1055</v>
      </c>
      <c r="W30" s="1067"/>
      <c r="X30" s="1067"/>
      <c r="Y30" s="1067"/>
      <c r="Z30" s="1067"/>
      <c r="AA30" s="1067" t="s">
        <v>578</v>
      </c>
      <c r="AB30" s="1067"/>
      <c r="AC30" s="1067"/>
      <c r="AD30" s="1067"/>
      <c r="AE30" s="1068"/>
      <c r="AF30" s="1063">
        <v>2655</v>
      </c>
      <c r="AG30" s="1064"/>
      <c r="AH30" s="1064"/>
      <c r="AI30" s="1064"/>
      <c r="AJ30" s="1065"/>
      <c r="AK30" s="1008">
        <v>7</v>
      </c>
      <c r="AL30" s="999"/>
      <c r="AM30" s="999"/>
      <c r="AN30" s="999"/>
      <c r="AO30" s="999"/>
      <c r="AP30" s="999">
        <v>300</v>
      </c>
      <c r="AQ30" s="999"/>
      <c r="AR30" s="999"/>
      <c r="AS30" s="999"/>
      <c r="AT30" s="999"/>
      <c r="AU30" s="999" t="s">
        <v>519</v>
      </c>
      <c r="AV30" s="999"/>
      <c r="AW30" s="999"/>
      <c r="AX30" s="999"/>
      <c r="AY30" s="999"/>
      <c r="AZ30" s="1069" t="s">
        <v>519</v>
      </c>
      <c r="BA30" s="1069"/>
      <c r="BB30" s="1069"/>
      <c r="BC30" s="1069"/>
      <c r="BD30" s="1069"/>
      <c r="BE30" s="1000" t="s">
        <v>581</v>
      </c>
      <c r="BF30" s="1000"/>
      <c r="BG30" s="1000"/>
      <c r="BH30" s="1000"/>
      <c r="BI30" s="1001"/>
      <c r="BJ30" s="235"/>
      <c r="BK30" s="235"/>
      <c r="BL30" s="235"/>
      <c r="BM30" s="235"/>
      <c r="BN30" s="235"/>
      <c r="BO30" s="244"/>
      <c r="BP30" s="244"/>
      <c r="BQ30" s="241">
        <v>24</v>
      </c>
      <c r="BR30" s="242"/>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33"/>
    </row>
    <row r="31" spans="1:131" ht="26.25" customHeight="1" x14ac:dyDescent="0.15">
      <c r="A31" s="245">
        <v>4</v>
      </c>
      <c r="B31" s="1058" t="s">
        <v>413</v>
      </c>
      <c r="C31" s="1059"/>
      <c r="D31" s="1059"/>
      <c r="E31" s="1059"/>
      <c r="F31" s="1059"/>
      <c r="G31" s="1059"/>
      <c r="H31" s="1059"/>
      <c r="I31" s="1059"/>
      <c r="J31" s="1059"/>
      <c r="K31" s="1059"/>
      <c r="L31" s="1059"/>
      <c r="M31" s="1059"/>
      <c r="N31" s="1059"/>
      <c r="O31" s="1059"/>
      <c r="P31" s="1060"/>
      <c r="Q31" s="1066">
        <v>1038</v>
      </c>
      <c r="R31" s="1067"/>
      <c r="S31" s="1067"/>
      <c r="T31" s="1067"/>
      <c r="U31" s="1067"/>
      <c r="V31" s="1067">
        <v>1239</v>
      </c>
      <c r="W31" s="1067"/>
      <c r="X31" s="1067"/>
      <c r="Y31" s="1067"/>
      <c r="Z31" s="1067"/>
      <c r="AA31" s="1067" t="s">
        <v>579</v>
      </c>
      <c r="AB31" s="1067"/>
      <c r="AC31" s="1067"/>
      <c r="AD31" s="1067"/>
      <c r="AE31" s="1068"/>
      <c r="AF31" s="1063">
        <v>227</v>
      </c>
      <c r="AG31" s="1064"/>
      <c r="AH31" s="1064"/>
      <c r="AI31" s="1064"/>
      <c r="AJ31" s="1065"/>
      <c r="AK31" s="1008">
        <v>91</v>
      </c>
      <c r="AL31" s="999"/>
      <c r="AM31" s="999"/>
      <c r="AN31" s="999"/>
      <c r="AO31" s="999"/>
      <c r="AP31" s="999">
        <v>2111</v>
      </c>
      <c r="AQ31" s="999"/>
      <c r="AR31" s="999"/>
      <c r="AS31" s="999"/>
      <c r="AT31" s="999"/>
      <c r="AU31" s="999" t="s">
        <v>519</v>
      </c>
      <c r="AV31" s="999"/>
      <c r="AW31" s="999"/>
      <c r="AX31" s="999"/>
      <c r="AY31" s="999"/>
      <c r="AZ31" s="1069" t="s">
        <v>519</v>
      </c>
      <c r="BA31" s="1069"/>
      <c r="BB31" s="1069"/>
      <c r="BC31" s="1069"/>
      <c r="BD31" s="1069"/>
      <c r="BE31" s="1000" t="s">
        <v>581</v>
      </c>
      <c r="BF31" s="1000"/>
      <c r="BG31" s="1000"/>
      <c r="BH31" s="1000"/>
      <c r="BI31" s="1001"/>
      <c r="BJ31" s="235"/>
      <c r="BK31" s="235"/>
      <c r="BL31" s="235"/>
      <c r="BM31" s="235"/>
      <c r="BN31" s="235"/>
      <c r="BO31" s="244"/>
      <c r="BP31" s="244"/>
      <c r="BQ31" s="241">
        <v>25</v>
      </c>
      <c r="BR31" s="242"/>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33"/>
    </row>
    <row r="32" spans="1:131" ht="26.25" customHeight="1" x14ac:dyDescent="0.15">
      <c r="A32" s="245">
        <v>5</v>
      </c>
      <c r="B32" s="1058" t="s">
        <v>580</v>
      </c>
      <c r="C32" s="1059"/>
      <c r="D32" s="1059"/>
      <c r="E32" s="1059"/>
      <c r="F32" s="1059"/>
      <c r="G32" s="1059"/>
      <c r="H32" s="1059"/>
      <c r="I32" s="1059"/>
      <c r="J32" s="1059"/>
      <c r="K32" s="1059"/>
      <c r="L32" s="1059"/>
      <c r="M32" s="1059"/>
      <c r="N32" s="1059"/>
      <c r="O32" s="1059"/>
      <c r="P32" s="1060"/>
      <c r="Q32" s="1066">
        <v>78</v>
      </c>
      <c r="R32" s="1067"/>
      <c r="S32" s="1067"/>
      <c r="T32" s="1067"/>
      <c r="U32" s="1067"/>
      <c r="V32" s="1067">
        <v>53</v>
      </c>
      <c r="W32" s="1067"/>
      <c r="X32" s="1067"/>
      <c r="Y32" s="1067"/>
      <c r="Z32" s="1067"/>
      <c r="AA32" s="1067">
        <v>25</v>
      </c>
      <c r="AB32" s="1067"/>
      <c r="AC32" s="1067"/>
      <c r="AD32" s="1067"/>
      <c r="AE32" s="1068"/>
      <c r="AF32" s="1063">
        <v>20</v>
      </c>
      <c r="AG32" s="1064"/>
      <c r="AH32" s="1064"/>
      <c r="AI32" s="1064"/>
      <c r="AJ32" s="1065"/>
      <c r="AK32" s="1008" t="s">
        <v>519</v>
      </c>
      <c r="AL32" s="999"/>
      <c r="AM32" s="999"/>
      <c r="AN32" s="999"/>
      <c r="AO32" s="999"/>
      <c r="AP32" s="999" t="s">
        <v>519</v>
      </c>
      <c r="AQ32" s="999"/>
      <c r="AR32" s="999"/>
      <c r="AS32" s="999"/>
      <c r="AT32" s="999"/>
      <c r="AU32" s="999" t="s">
        <v>519</v>
      </c>
      <c r="AV32" s="999"/>
      <c r="AW32" s="999"/>
      <c r="AX32" s="999"/>
      <c r="AY32" s="999"/>
      <c r="AZ32" s="1069" t="s">
        <v>519</v>
      </c>
      <c r="BA32" s="1069"/>
      <c r="BB32" s="1069"/>
      <c r="BC32" s="1069"/>
      <c r="BD32" s="1069"/>
      <c r="BE32" s="1000"/>
      <c r="BF32" s="1000"/>
      <c r="BG32" s="1000"/>
      <c r="BH32" s="1000"/>
      <c r="BI32" s="1001"/>
      <c r="BJ32" s="235"/>
      <c r="BK32" s="235"/>
      <c r="BL32" s="235"/>
      <c r="BM32" s="235"/>
      <c r="BN32" s="235"/>
      <c r="BO32" s="244"/>
      <c r="BP32" s="244"/>
      <c r="BQ32" s="241">
        <v>26</v>
      </c>
      <c r="BR32" s="242"/>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33"/>
    </row>
    <row r="33" spans="1:131" ht="26.25" customHeight="1" x14ac:dyDescent="0.15">
      <c r="A33" s="245">
        <v>6</v>
      </c>
      <c r="B33" s="1058"/>
      <c r="C33" s="1059"/>
      <c r="D33" s="1059"/>
      <c r="E33" s="1059"/>
      <c r="F33" s="1059"/>
      <c r="G33" s="1059"/>
      <c r="H33" s="1059"/>
      <c r="I33" s="1059"/>
      <c r="J33" s="1059"/>
      <c r="K33" s="1059"/>
      <c r="L33" s="1059"/>
      <c r="M33" s="1059"/>
      <c r="N33" s="1059"/>
      <c r="O33" s="1059"/>
      <c r="P33" s="1060"/>
      <c r="Q33" s="1066"/>
      <c r="R33" s="1067"/>
      <c r="S33" s="1067"/>
      <c r="T33" s="1067"/>
      <c r="U33" s="1067"/>
      <c r="V33" s="1067"/>
      <c r="W33" s="1067"/>
      <c r="X33" s="1067"/>
      <c r="Y33" s="1067"/>
      <c r="Z33" s="1067"/>
      <c r="AA33" s="1067"/>
      <c r="AB33" s="1067"/>
      <c r="AC33" s="1067"/>
      <c r="AD33" s="1067"/>
      <c r="AE33" s="1068"/>
      <c r="AF33" s="1063"/>
      <c r="AG33" s="1064"/>
      <c r="AH33" s="1064"/>
      <c r="AI33" s="1064"/>
      <c r="AJ33" s="1065"/>
      <c r="AK33" s="1008"/>
      <c r="AL33" s="999"/>
      <c r="AM33" s="999"/>
      <c r="AN33" s="999"/>
      <c r="AO33" s="999"/>
      <c r="AP33" s="999"/>
      <c r="AQ33" s="999"/>
      <c r="AR33" s="999"/>
      <c r="AS33" s="999"/>
      <c r="AT33" s="999"/>
      <c r="AU33" s="999"/>
      <c r="AV33" s="999"/>
      <c r="AW33" s="999"/>
      <c r="AX33" s="999"/>
      <c r="AY33" s="999"/>
      <c r="AZ33" s="1069"/>
      <c r="BA33" s="1069"/>
      <c r="BB33" s="1069"/>
      <c r="BC33" s="1069"/>
      <c r="BD33" s="1069"/>
      <c r="BE33" s="1000"/>
      <c r="BF33" s="1000"/>
      <c r="BG33" s="1000"/>
      <c r="BH33" s="1000"/>
      <c r="BI33" s="1001"/>
      <c r="BJ33" s="235"/>
      <c r="BK33" s="235"/>
      <c r="BL33" s="235"/>
      <c r="BM33" s="235"/>
      <c r="BN33" s="235"/>
      <c r="BO33" s="244"/>
      <c r="BP33" s="244"/>
      <c r="BQ33" s="241">
        <v>27</v>
      </c>
      <c r="BR33" s="242"/>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33"/>
    </row>
    <row r="34" spans="1:131" ht="26.25" customHeight="1" x14ac:dyDescent="0.15">
      <c r="A34" s="245">
        <v>7</v>
      </c>
      <c r="B34" s="1058"/>
      <c r="C34" s="1059"/>
      <c r="D34" s="1059"/>
      <c r="E34" s="1059"/>
      <c r="F34" s="1059"/>
      <c r="G34" s="1059"/>
      <c r="H34" s="1059"/>
      <c r="I34" s="1059"/>
      <c r="J34" s="1059"/>
      <c r="K34" s="1059"/>
      <c r="L34" s="1059"/>
      <c r="M34" s="1059"/>
      <c r="N34" s="1059"/>
      <c r="O34" s="1059"/>
      <c r="P34" s="1060"/>
      <c r="Q34" s="1066"/>
      <c r="R34" s="1067"/>
      <c r="S34" s="1067"/>
      <c r="T34" s="1067"/>
      <c r="U34" s="1067"/>
      <c r="V34" s="1067"/>
      <c r="W34" s="1067"/>
      <c r="X34" s="1067"/>
      <c r="Y34" s="1067"/>
      <c r="Z34" s="1067"/>
      <c r="AA34" s="1067"/>
      <c r="AB34" s="1067"/>
      <c r="AC34" s="1067"/>
      <c r="AD34" s="1067"/>
      <c r="AE34" s="1068"/>
      <c r="AF34" s="1063"/>
      <c r="AG34" s="1064"/>
      <c r="AH34" s="1064"/>
      <c r="AI34" s="1064"/>
      <c r="AJ34" s="1065"/>
      <c r="AK34" s="1008"/>
      <c r="AL34" s="999"/>
      <c r="AM34" s="999"/>
      <c r="AN34" s="999"/>
      <c r="AO34" s="999"/>
      <c r="AP34" s="999"/>
      <c r="AQ34" s="999"/>
      <c r="AR34" s="999"/>
      <c r="AS34" s="999"/>
      <c r="AT34" s="999"/>
      <c r="AU34" s="999"/>
      <c r="AV34" s="999"/>
      <c r="AW34" s="999"/>
      <c r="AX34" s="999"/>
      <c r="AY34" s="999"/>
      <c r="AZ34" s="1069"/>
      <c r="BA34" s="1069"/>
      <c r="BB34" s="1069"/>
      <c r="BC34" s="1069"/>
      <c r="BD34" s="1069"/>
      <c r="BE34" s="1000"/>
      <c r="BF34" s="1000"/>
      <c r="BG34" s="1000"/>
      <c r="BH34" s="1000"/>
      <c r="BI34" s="1001"/>
      <c r="BJ34" s="235"/>
      <c r="BK34" s="235"/>
      <c r="BL34" s="235"/>
      <c r="BM34" s="235"/>
      <c r="BN34" s="235"/>
      <c r="BO34" s="244"/>
      <c r="BP34" s="244"/>
      <c r="BQ34" s="241">
        <v>28</v>
      </c>
      <c r="BR34" s="242"/>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33"/>
    </row>
    <row r="35" spans="1:131" ht="26.25" customHeight="1" x14ac:dyDescent="0.15">
      <c r="A35" s="245">
        <v>8</v>
      </c>
      <c r="B35" s="1058"/>
      <c r="C35" s="1059"/>
      <c r="D35" s="1059"/>
      <c r="E35" s="1059"/>
      <c r="F35" s="1059"/>
      <c r="G35" s="1059"/>
      <c r="H35" s="1059"/>
      <c r="I35" s="1059"/>
      <c r="J35" s="1059"/>
      <c r="K35" s="1059"/>
      <c r="L35" s="1059"/>
      <c r="M35" s="1059"/>
      <c r="N35" s="1059"/>
      <c r="O35" s="1059"/>
      <c r="P35" s="1060"/>
      <c r="Q35" s="1066"/>
      <c r="R35" s="1067"/>
      <c r="S35" s="1067"/>
      <c r="T35" s="1067"/>
      <c r="U35" s="1067"/>
      <c r="V35" s="1067"/>
      <c r="W35" s="1067"/>
      <c r="X35" s="1067"/>
      <c r="Y35" s="1067"/>
      <c r="Z35" s="1067"/>
      <c r="AA35" s="1067"/>
      <c r="AB35" s="1067"/>
      <c r="AC35" s="1067"/>
      <c r="AD35" s="1067"/>
      <c r="AE35" s="1068"/>
      <c r="AF35" s="1063"/>
      <c r="AG35" s="1064"/>
      <c r="AH35" s="1064"/>
      <c r="AI35" s="1064"/>
      <c r="AJ35" s="1065"/>
      <c r="AK35" s="1008"/>
      <c r="AL35" s="999"/>
      <c r="AM35" s="999"/>
      <c r="AN35" s="999"/>
      <c r="AO35" s="999"/>
      <c r="AP35" s="999"/>
      <c r="AQ35" s="999"/>
      <c r="AR35" s="999"/>
      <c r="AS35" s="999"/>
      <c r="AT35" s="999"/>
      <c r="AU35" s="999"/>
      <c r="AV35" s="999"/>
      <c r="AW35" s="999"/>
      <c r="AX35" s="999"/>
      <c r="AY35" s="999"/>
      <c r="AZ35" s="1069"/>
      <c r="BA35" s="1069"/>
      <c r="BB35" s="1069"/>
      <c r="BC35" s="1069"/>
      <c r="BD35" s="1069"/>
      <c r="BE35" s="1000"/>
      <c r="BF35" s="1000"/>
      <c r="BG35" s="1000"/>
      <c r="BH35" s="1000"/>
      <c r="BI35" s="1001"/>
      <c r="BJ35" s="235"/>
      <c r="BK35" s="235"/>
      <c r="BL35" s="235"/>
      <c r="BM35" s="235"/>
      <c r="BN35" s="235"/>
      <c r="BO35" s="244"/>
      <c r="BP35" s="244"/>
      <c r="BQ35" s="241">
        <v>29</v>
      </c>
      <c r="BR35" s="242"/>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33"/>
    </row>
    <row r="36" spans="1:131" ht="26.25" customHeight="1" x14ac:dyDescent="0.15">
      <c r="A36" s="245">
        <v>9</v>
      </c>
      <c r="B36" s="1058"/>
      <c r="C36" s="1059"/>
      <c r="D36" s="1059"/>
      <c r="E36" s="1059"/>
      <c r="F36" s="1059"/>
      <c r="G36" s="1059"/>
      <c r="H36" s="1059"/>
      <c r="I36" s="1059"/>
      <c r="J36" s="1059"/>
      <c r="K36" s="1059"/>
      <c r="L36" s="1059"/>
      <c r="M36" s="1059"/>
      <c r="N36" s="1059"/>
      <c r="O36" s="1059"/>
      <c r="P36" s="1060"/>
      <c r="Q36" s="1066"/>
      <c r="R36" s="1067"/>
      <c r="S36" s="1067"/>
      <c r="T36" s="1067"/>
      <c r="U36" s="1067"/>
      <c r="V36" s="1067"/>
      <c r="W36" s="1067"/>
      <c r="X36" s="1067"/>
      <c r="Y36" s="1067"/>
      <c r="Z36" s="1067"/>
      <c r="AA36" s="1067"/>
      <c r="AB36" s="1067"/>
      <c r="AC36" s="1067"/>
      <c r="AD36" s="1067"/>
      <c r="AE36" s="1068"/>
      <c r="AF36" s="1063"/>
      <c r="AG36" s="1064"/>
      <c r="AH36" s="1064"/>
      <c r="AI36" s="1064"/>
      <c r="AJ36" s="1065"/>
      <c r="AK36" s="1008"/>
      <c r="AL36" s="999"/>
      <c r="AM36" s="999"/>
      <c r="AN36" s="999"/>
      <c r="AO36" s="999"/>
      <c r="AP36" s="999"/>
      <c r="AQ36" s="999"/>
      <c r="AR36" s="999"/>
      <c r="AS36" s="999"/>
      <c r="AT36" s="999"/>
      <c r="AU36" s="999"/>
      <c r="AV36" s="999"/>
      <c r="AW36" s="999"/>
      <c r="AX36" s="999"/>
      <c r="AY36" s="999"/>
      <c r="AZ36" s="1069"/>
      <c r="BA36" s="1069"/>
      <c r="BB36" s="1069"/>
      <c r="BC36" s="1069"/>
      <c r="BD36" s="1069"/>
      <c r="BE36" s="1000"/>
      <c r="BF36" s="1000"/>
      <c r="BG36" s="1000"/>
      <c r="BH36" s="1000"/>
      <c r="BI36" s="1001"/>
      <c r="BJ36" s="235"/>
      <c r="BK36" s="235"/>
      <c r="BL36" s="235"/>
      <c r="BM36" s="235"/>
      <c r="BN36" s="235"/>
      <c r="BO36" s="244"/>
      <c r="BP36" s="244"/>
      <c r="BQ36" s="241">
        <v>30</v>
      </c>
      <c r="BR36" s="242"/>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33"/>
    </row>
    <row r="37" spans="1:131" ht="26.25" customHeight="1" x14ac:dyDescent="0.15">
      <c r="A37" s="245">
        <v>10</v>
      </c>
      <c r="B37" s="1058"/>
      <c r="C37" s="1059"/>
      <c r="D37" s="1059"/>
      <c r="E37" s="1059"/>
      <c r="F37" s="1059"/>
      <c r="G37" s="1059"/>
      <c r="H37" s="1059"/>
      <c r="I37" s="1059"/>
      <c r="J37" s="1059"/>
      <c r="K37" s="1059"/>
      <c r="L37" s="1059"/>
      <c r="M37" s="1059"/>
      <c r="N37" s="1059"/>
      <c r="O37" s="1059"/>
      <c r="P37" s="1060"/>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08"/>
      <c r="AL37" s="999"/>
      <c r="AM37" s="999"/>
      <c r="AN37" s="999"/>
      <c r="AO37" s="999"/>
      <c r="AP37" s="999"/>
      <c r="AQ37" s="999"/>
      <c r="AR37" s="999"/>
      <c r="AS37" s="999"/>
      <c r="AT37" s="999"/>
      <c r="AU37" s="999"/>
      <c r="AV37" s="999"/>
      <c r="AW37" s="999"/>
      <c r="AX37" s="999"/>
      <c r="AY37" s="999"/>
      <c r="AZ37" s="1069"/>
      <c r="BA37" s="1069"/>
      <c r="BB37" s="1069"/>
      <c r="BC37" s="1069"/>
      <c r="BD37" s="1069"/>
      <c r="BE37" s="1000"/>
      <c r="BF37" s="1000"/>
      <c r="BG37" s="1000"/>
      <c r="BH37" s="1000"/>
      <c r="BI37" s="1001"/>
      <c r="BJ37" s="235"/>
      <c r="BK37" s="235"/>
      <c r="BL37" s="235"/>
      <c r="BM37" s="235"/>
      <c r="BN37" s="235"/>
      <c r="BO37" s="244"/>
      <c r="BP37" s="244"/>
      <c r="BQ37" s="241">
        <v>31</v>
      </c>
      <c r="BR37" s="242"/>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33"/>
    </row>
    <row r="38" spans="1:131" ht="26.25" customHeight="1" x14ac:dyDescent="0.15">
      <c r="A38" s="245">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8"/>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35"/>
      <c r="BK38" s="235"/>
      <c r="BL38" s="235"/>
      <c r="BM38" s="235"/>
      <c r="BN38" s="235"/>
      <c r="BO38" s="244"/>
      <c r="BP38" s="244"/>
      <c r="BQ38" s="241">
        <v>32</v>
      </c>
      <c r="BR38" s="242"/>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33"/>
    </row>
    <row r="39" spans="1:131" ht="26.25" customHeight="1" x14ac:dyDescent="0.15">
      <c r="A39" s="245">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35"/>
      <c r="BK39" s="235"/>
      <c r="BL39" s="235"/>
      <c r="BM39" s="235"/>
      <c r="BN39" s="235"/>
      <c r="BO39" s="244"/>
      <c r="BP39" s="244"/>
      <c r="BQ39" s="241">
        <v>33</v>
      </c>
      <c r="BR39" s="242"/>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33"/>
    </row>
    <row r="40" spans="1:131" ht="26.25" customHeight="1" x14ac:dyDescent="0.15">
      <c r="A40" s="241">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35"/>
      <c r="BK40" s="235"/>
      <c r="BL40" s="235"/>
      <c r="BM40" s="235"/>
      <c r="BN40" s="235"/>
      <c r="BO40" s="244"/>
      <c r="BP40" s="244"/>
      <c r="BQ40" s="241">
        <v>34</v>
      </c>
      <c r="BR40" s="242"/>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33"/>
    </row>
    <row r="41" spans="1:131" ht="26.25" customHeight="1" x14ac:dyDescent="0.15">
      <c r="A41" s="241">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35"/>
      <c r="BK41" s="235"/>
      <c r="BL41" s="235"/>
      <c r="BM41" s="235"/>
      <c r="BN41" s="235"/>
      <c r="BO41" s="244"/>
      <c r="BP41" s="244"/>
      <c r="BQ41" s="241">
        <v>35</v>
      </c>
      <c r="BR41" s="242"/>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33"/>
    </row>
    <row r="42" spans="1:131" ht="26.25" customHeight="1" x14ac:dyDescent="0.15">
      <c r="A42" s="241">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35"/>
      <c r="BK42" s="235"/>
      <c r="BL42" s="235"/>
      <c r="BM42" s="235"/>
      <c r="BN42" s="235"/>
      <c r="BO42" s="244"/>
      <c r="BP42" s="244"/>
      <c r="BQ42" s="241">
        <v>36</v>
      </c>
      <c r="BR42" s="242"/>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33"/>
    </row>
    <row r="43" spans="1:131" ht="26.25" customHeight="1" x14ac:dyDescent="0.15">
      <c r="A43" s="241">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35"/>
      <c r="BK43" s="235"/>
      <c r="BL43" s="235"/>
      <c r="BM43" s="235"/>
      <c r="BN43" s="235"/>
      <c r="BO43" s="244"/>
      <c r="BP43" s="244"/>
      <c r="BQ43" s="241">
        <v>37</v>
      </c>
      <c r="BR43" s="242"/>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33"/>
    </row>
    <row r="44" spans="1:131" ht="26.25" customHeight="1" x14ac:dyDescent="0.15">
      <c r="A44" s="241">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35"/>
      <c r="BK44" s="235"/>
      <c r="BL44" s="235"/>
      <c r="BM44" s="235"/>
      <c r="BN44" s="235"/>
      <c r="BO44" s="244"/>
      <c r="BP44" s="244"/>
      <c r="BQ44" s="241">
        <v>38</v>
      </c>
      <c r="BR44" s="242"/>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33"/>
    </row>
    <row r="45" spans="1:131" ht="26.25" customHeight="1" x14ac:dyDescent="0.15">
      <c r="A45" s="241">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35"/>
      <c r="BK45" s="235"/>
      <c r="BL45" s="235"/>
      <c r="BM45" s="235"/>
      <c r="BN45" s="235"/>
      <c r="BO45" s="244"/>
      <c r="BP45" s="244"/>
      <c r="BQ45" s="241">
        <v>39</v>
      </c>
      <c r="BR45" s="242"/>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33"/>
    </row>
    <row r="46" spans="1:131" ht="26.25" customHeight="1" x14ac:dyDescent="0.15">
      <c r="A46" s="241">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35"/>
      <c r="BK46" s="235"/>
      <c r="BL46" s="235"/>
      <c r="BM46" s="235"/>
      <c r="BN46" s="235"/>
      <c r="BO46" s="244"/>
      <c r="BP46" s="244"/>
      <c r="BQ46" s="241">
        <v>40</v>
      </c>
      <c r="BR46" s="242"/>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33"/>
    </row>
    <row r="47" spans="1:131" ht="26.25" customHeight="1" x14ac:dyDescent="0.15">
      <c r="A47" s="241">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35"/>
      <c r="BK47" s="235"/>
      <c r="BL47" s="235"/>
      <c r="BM47" s="235"/>
      <c r="BN47" s="235"/>
      <c r="BO47" s="244"/>
      <c r="BP47" s="244"/>
      <c r="BQ47" s="241">
        <v>41</v>
      </c>
      <c r="BR47" s="242"/>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33"/>
    </row>
    <row r="48" spans="1:131" ht="26.25" customHeight="1" x14ac:dyDescent="0.15">
      <c r="A48" s="241">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35"/>
      <c r="BK48" s="235"/>
      <c r="BL48" s="235"/>
      <c r="BM48" s="235"/>
      <c r="BN48" s="235"/>
      <c r="BO48" s="244"/>
      <c r="BP48" s="244"/>
      <c r="BQ48" s="241">
        <v>42</v>
      </c>
      <c r="BR48" s="242"/>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33"/>
    </row>
    <row r="49" spans="1:131" ht="26.25" customHeight="1" x14ac:dyDescent="0.15">
      <c r="A49" s="241">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35"/>
      <c r="BK49" s="235"/>
      <c r="BL49" s="235"/>
      <c r="BM49" s="235"/>
      <c r="BN49" s="235"/>
      <c r="BO49" s="244"/>
      <c r="BP49" s="244"/>
      <c r="BQ49" s="241">
        <v>43</v>
      </c>
      <c r="BR49" s="242"/>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33"/>
    </row>
    <row r="50" spans="1:131" ht="26.25" customHeight="1" x14ac:dyDescent="0.15">
      <c r="A50" s="241">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35"/>
      <c r="BK50" s="235"/>
      <c r="BL50" s="235"/>
      <c r="BM50" s="235"/>
      <c r="BN50" s="235"/>
      <c r="BO50" s="244"/>
      <c r="BP50" s="244"/>
      <c r="BQ50" s="241">
        <v>44</v>
      </c>
      <c r="BR50" s="242"/>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33"/>
    </row>
    <row r="51" spans="1:131" ht="26.25" customHeight="1" x14ac:dyDescent="0.15">
      <c r="A51" s="241">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35"/>
      <c r="BK51" s="235"/>
      <c r="BL51" s="235"/>
      <c r="BM51" s="235"/>
      <c r="BN51" s="235"/>
      <c r="BO51" s="244"/>
      <c r="BP51" s="244"/>
      <c r="BQ51" s="241">
        <v>45</v>
      </c>
      <c r="BR51" s="242"/>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33"/>
    </row>
    <row r="52" spans="1:131" ht="26.25" customHeight="1" x14ac:dyDescent="0.15">
      <c r="A52" s="241">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35"/>
      <c r="BK52" s="235"/>
      <c r="BL52" s="235"/>
      <c r="BM52" s="235"/>
      <c r="BN52" s="235"/>
      <c r="BO52" s="244"/>
      <c r="BP52" s="244"/>
      <c r="BQ52" s="241">
        <v>46</v>
      </c>
      <c r="BR52" s="242"/>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33"/>
    </row>
    <row r="53" spans="1:131" ht="26.25" customHeight="1" x14ac:dyDescent="0.15">
      <c r="A53" s="241">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35"/>
      <c r="BK53" s="235"/>
      <c r="BL53" s="235"/>
      <c r="BM53" s="235"/>
      <c r="BN53" s="235"/>
      <c r="BO53" s="244"/>
      <c r="BP53" s="244"/>
      <c r="BQ53" s="241">
        <v>47</v>
      </c>
      <c r="BR53" s="242"/>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33"/>
    </row>
    <row r="54" spans="1:131" ht="26.25" customHeight="1" x14ac:dyDescent="0.15">
      <c r="A54" s="241">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35"/>
      <c r="BK54" s="235"/>
      <c r="BL54" s="235"/>
      <c r="BM54" s="235"/>
      <c r="BN54" s="235"/>
      <c r="BO54" s="244"/>
      <c r="BP54" s="244"/>
      <c r="BQ54" s="241">
        <v>48</v>
      </c>
      <c r="BR54" s="242"/>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33"/>
    </row>
    <row r="55" spans="1:131" ht="26.25" customHeight="1" x14ac:dyDescent="0.15">
      <c r="A55" s="241">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35"/>
      <c r="BK55" s="235"/>
      <c r="BL55" s="235"/>
      <c r="BM55" s="235"/>
      <c r="BN55" s="235"/>
      <c r="BO55" s="244"/>
      <c r="BP55" s="244"/>
      <c r="BQ55" s="241">
        <v>49</v>
      </c>
      <c r="BR55" s="242"/>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33"/>
    </row>
    <row r="56" spans="1:131" ht="26.25" customHeight="1" x14ac:dyDescent="0.15">
      <c r="A56" s="241">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35"/>
      <c r="BK56" s="235"/>
      <c r="BL56" s="235"/>
      <c r="BM56" s="235"/>
      <c r="BN56" s="235"/>
      <c r="BO56" s="244"/>
      <c r="BP56" s="244"/>
      <c r="BQ56" s="241">
        <v>50</v>
      </c>
      <c r="BR56" s="242"/>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33"/>
    </row>
    <row r="57" spans="1:131" ht="26.25" customHeight="1" x14ac:dyDescent="0.15">
      <c r="A57" s="241">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35"/>
      <c r="BK57" s="235"/>
      <c r="BL57" s="235"/>
      <c r="BM57" s="235"/>
      <c r="BN57" s="235"/>
      <c r="BO57" s="244"/>
      <c r="BP57" s="244"/>
      <c r="BQ57" s="241">
        <v>51</v>
      </c>
      <c r="BR57" s="242"/>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33"/>
    </row>
    <row r="58" spans="1:131" ht="26.25" customHeight="1" x14ac:dyDescent="0.15">
      <c r="A58" s="241">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35"/>
      <c r="BK58" s="235"/>
      <c r="BL58" s="235"/>
      <c r="BM58" s="235"/>
      <c r="BN58" s="235"/>
      <c r="BO58" s="244"/>
      <c r="BP58" s="244"/>
      <c r="BQ58" s="241">
        <v>52</v>
      </c>
      <c r="BR58" s="242"/>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33"/>
    </row>
    <row r="59" spans="1:131" ht="26.25" customHeight="1" x14ac:dyDescent="0.15">
      <c r="A59" s="241">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35"/>
      <c r="BK59" s="235"/>
      <c r="BL59" s="235"/>
      <c r="BM59" s="235"/>
      <c r="BN59" s="235"/>
      <c r="BO59" s="244"/>
      <c r="BP59" s="244"/>
      <c r="BQ59" s="241">
        <v>53</v>
      </c>
      <c r="BR59" s="242"/>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33"/>
    </row>
    <row r="60" spans="1:131" ht="26.25" customHeight="1" x14ac:dyDescent="0.15">
      <c r="A60" s="241">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35"/>
      <c r="BK60" s="235"/>
      <c r="BL60" s="235"/>
      <c r="BM60" s="235"/>
      <c r="BN60" s="235"/>
      <c r="BO60" s="244"/>
      <c r="BP60" s="244"/>
      <c r="BQ60" s="241">
        <v>54</v>
      </c>
      <c r="BR60" s="242"/>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33"/>
    </row>
    <row r="61" spans="1:131" ht="26.25" customHeight="1" thickBot="1" x14ac:dyDescent="0.2">
      <c r="A61" s="241">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35"/>
      <c r="BK61" s="235"/>
      <c r="BL61" s="235"/>
      <c r="BM61" s="235"/>
      <c r="BN61" s="235"/>
      <c r="BO61" s="244"/>
      <c r="BP61" s="244"/>
      <c r="BQ61" s="241">
        <v>55</v>
      </c>
      <c r="BR61" s="242"/>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33"/>
    </row>
    <row r="62" spans="1:131" ht="26.25" customHeight="1" x14ac:dyDescent="0.15">
      <c r="A62" s="241">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414</v>
      </c>
      <c r="BK62" s="1056"/>
      <c r="BL62" s="1056"/>
      <c r="BM62" s="1056"/>
      <c r="BN62" s="1057"/>
      <c r="BO62" s="244"/>
      <c r="BP62" s="244"/>
      <c r="BQ62" s="241">
        <v>56</v>
      </c>
      <c r="BR62" s="242"/>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33"/>
    </row>
    <row r="63" spans="1:131" ht="26.25" customHeight="1" thickBot="1" x14ac:dyDescent="0.2">
      <c r="A63" s="243" t="s">
        <v>398</v>
      </c>
      <c r="B63" s="965" t="s">
        <v>415</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3066</v>
      </c>
      <c r="AG63" s="987"/>
      <c r="AH63" s="987"/>
      <c r="AI63" s="987"/>
      <c r="AJ63" s="1050"/>
      <c r="AK63" s="1051"/>
      <c r="AL63" s="991"/>
      <c r="AM63" s="991"/>
      <c r="AN63" s="991"/>
      <c r="AO63" s="991"/>
      <c r="AP63" s="987">
        <v>2411</v>
      </c>
      <c r="AQ63" s="987"/>
      <c r="AR63" s="987"/>
      <c r="AS63" s="987"/>
      <c r="AT63" s="987"/>
      <c r="AU63" s="987" t="s">
        <v>594</v>
      </c>
      <c r="AV63" s="987"/>
      <c r="AW63" s="987"/>
      <c r="AX63" s="987"/>
      <c r="AY63" s="987"/>
      <c r="AZ63" s="1045"/>
      <c r="BA63" s="1045"/>
      <c r="BB63" s="1045"/>
      <c r="BC63" s="1045"/>
      <c r="BD63" s="1045"/>
      <c r="BE63" s="988"/>
      <c r="BF63" s="988"/>
      <c r="BG63" s="988"/>
      <c r="BH63" s="988"/>
      <c r="BI63" s="989"/>
      <c r="BJ63" s="1046" t="s">
        <v>416</v>
      </c>
      <c r="BK63" s="981"/>
      <c r="BL63" s="981"/>
      <c r="BM63" s="981"/>
      <c r="BN63" s="1047"/>
      <c r="BO63" s="244"/>
      <c r="BP63" s="244"/>
      <c r="BQ63" s="241">
        <v>57</v>
      </c>
      <c r="BR63" s="242"/>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33"/>
    </row>
    <row r="65" spans="1:131" ht="26.25" customHeight="1" thickBot="1" x14ac:dyDescent="0.2">
      <c r="A65" s="235" t="s">
        <v>417</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33"/>
    </row>
    <row r="66" spans="1:131" ht="26.25" customHeight="1" x14ac:dyDescent="0.15">
      <c r="A66" s="1023" t="s">
        <v>418</v>
      </c>
      <c r="B66" s="1024"/>
      <c r="C66" s="1024"/>
      <c r="D66" s="1024"/>
      <c r="E66" s="1024"/>
      <c r="F66" s="1024"/>
      <c r="G66" s="1024"/>
      <c r="H66" s="1024"/>
      <c r="I66" s="1024"/>
      <c r="J66" s="1024"/>
      <c r="K66" s="1024"/>
      <c r="L66" s="1024"/>
      <c r="M66" s="1024"/>
      <c r="N66" s="1024"/>
      <c r="O66" s="1024"/>
      <c r="P66" s="1025"/>
      <c r="Q66" s="1029" t="s">
        <v>402</v>
      </c>
      <c r="R66" s="1030"/>
      <c r="S66" s="1030"/>
      <c r="T66" s="1030"/>
      <c r="U66" s="1031"/>
      <c r="V66" s="1029" t="s">
        <v>403</v>
      </c>
      <c r="W66" s="1030"/>
      <c r="X66" s="1030"/>
      <c r="Y66" s="1030"/>
      <c r="Z66" s="1031"/>
      <c r="AA66" s="1029" t="s">
        <v>419</v>
      </c>
      <c r="AB66" s="1030"/>
      <c r="AC66" s="1030"/>
      <c r="AD66" s="1030"/>
      <c r="AE66" s="1031"/>
      <c r="AF66" s="1035" t="s">
        <v>420</v>
      </c>
      <c r="AG66" s="1036"/>
      <c r="AH66" s="1036"/>
      <c r="AI66" s="1036"/>
      <c r="AJ66" s="1037"/>
      <c r="AK66" s="1029" t="s">
        <v>421</v>
      </c>
      <c r="AL66" s="1024"/>
      <c r="AM66" s="1024"/>
      <c r="AN66" s="1024"/>
      <c r="AO66" s="1025"/>
      <c r="AP66" s="1029" t="s">
        <v>422</v>
      </c>
      <c r="AQ66" s="1030"/>
      <c r="AR66" s="1030"/>
      <c r="AS66" s="1030"/>
      <c r="AT66" s="1031"/>
      <c r="AU66" s="1029" t="s">
        <v>423</v>
      </c>
      <c r="AV66" s="1030"/>
      <c r="AW66" s="1030"/>
      <c r="AX66" s="1030"/>
      <c r="AY66" s="1031"/>
      <c r="AZ66" s="1029" t="s">
        <v>386</v>
      </c>
      <c r="BA66" s="1030"/>
      <c r="BB66" s="1030"/>
      <c r="BC66" s="1030"/>
      <c r="BD66" s="1043"/>
      <c r="BE66" s="244"/>
      <c r="BF66" s="244"/>
      <c r="BG66" s="244"/>
      <c r="BH66" s="244"/>
      <c r="BI66" s="244"/>
      <c r="BJ66" s="244"/>
      <c r="BK66" s="244"/>
      <c r="BL66" s="244"/>
      <c r="BM66" s="244"/>
      <c r="BN66" s="244"/>
      <c r="BO66" s="244"/>
      <c r="BP66" s="244"/>
      <c r="BQ66" s="241">
        <v>60</v>
      </c>
      <c r="BR66" s="246"/>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33"/>
    </row>
    <row r="67" spans="1:131" ht="26.25" customHeight="1" thickBot="1" x14ac:dyDescent="0.2">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44"/>
      <c r="BF67" s="244"/>
      <c r="BG67" s="244"/>
      <c r="BH67" s="244"/>
      <c r="BI67" s="244"/>
      <c r="BJ67" s="244"/>
      <c r="BK67" s="244"/>
      <c r="BL67" s="244"/>
      <c r="BM67" s="244"/>
      <c r="BN67" s="244"/>
      <c r="BO67" s="244"/>
      <c r="BP67" s="244"/>
      <c r="BQ67" s="241">
        <v>61</v>
      </c>
      <c r="BR67" s="246"/>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33"/>
    </row>
    <row r="68" spans="1:131" ht="26.25" customHeight="1" thickTop="1" x14ac:dyDescent="0.15">
      <c r="A68" s="239">
        <v>1</v>
      </c>
      <c r="B68" s="1013" t="s">
        <v>582</v>
      </c>
      <c r="C68" s="1014"/>
      <c r="D68" s="1014"/>
      <c r="E68" s="1014"/>
      <c r="F68" s="1014"/>
      <c r="G68" s="1014"/>
      <c r="H68" s="1014"/>
      <c r="I68" s="1014"/>
      <c r="J68" s="1014"/>
      <c r="K68" s="1014"/>
      <c r="L68" s="1014"/>
      <c r="M68" s="1014"/>
      <c r="N68" s="1014"/>
      <c r="O68" s="1014"/>
      <c r="P68" s="1015"/>
      <c r="Q68" s="1016">
        <v>313</v>
      </c>
      <c r="R68" s="1010"/>
      <c r="S68" s="1010"/>
      <c r="T68" s="1010"/>
      <c r="U68" s="1010"/>
      <c r="V68" s="1010">
        <v>278</v>
      </c>
      <c r="W68" s="1010"/>
      <c r="X68" s="1010"/>
      <c r="Y68" s="1010"/>
      <c r="Z68" s="1010"/>
      <c r="AA68" s="1010">
        <v>35</v>
      </c>
      <c r="AB68" s="1010"/>
      <c r="AC68" s="1010"/>
      <c r="AD68" s="1010"/>
      <c r="AE68" s="1010"/>
      <c r="AF68" s="1010">
        <v>35</v>
      </c>
      <c r="AG68" s="1010"/>
      <c r="AH68" s="1010"/>
      <c r="AI68" s="1010"/>
      <c r="AJ68" s="1010"/>
      <c r="AK68" s="1010" t="s">
        <v>519</v>
      </c>
      <c r="AL68" s="1010"/>
      <c r="AM68" s="1010"/>
      <c r="AN68" s="1010"/>
      <c r="AO68" s="1010"/>
      <c r="AP68" s="1010" t="s">
        <v>519</v>
      </c>
      <c r="AQ68" s="1010"/>
      <c r="AR68" s="1010"/>
      <c r="AS68" s="1010"/>
      <c r="AT68" s="1010"/>
      <c r="AU68" s="1010" t="s">
        <v>519</v>
      </c>
      <c r="AV68" s="1010"/>
      <c r="AW68" s="1010"/>
      <c r="AX68" s="1010"/>
      <c r="AY68" s="1010"/>
      <c r="AZ68" s="1011"/>
      <c r="BA68" s="1011"/>
      <c r="BB68" s="1011"/>
      <c r="BC68" s="1011"/>
      <c r="BD68" s="1012"/>
      <c r="BE68" s="244"/>
      <c r="BF68" s="244"/>
      <c r="BG68" s="244"/>
      <c r="BH68" s="244"/>
      <c r="BI68" s="244"/>
      <c r="BJ68" s="244"/>
      <c r="BK68" s="244"/>
      <c r="BL68" s="244"/>
      <c r="BM68" s="244"/>
      <c r="BN68" s="244"/>
      <c r="BO68" s="244"/>
      <c r="BP68" s="244"/>
      <c r="BQ68" s="241">
        <v>62</v>
      </c>
      <c r="BR68" s="246"/>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33"/>
    </row>
    <row r="69" spans="1:131" ht="26.25" customHeight="1" x14ac:dyDescent="0.15">
      <c r="A69" s="241">
        <v>2</v>
      </c>
      <c r="B69" s="1002" t="s">
        <v>583</v>
      </c>
      <c r="C69" s="1003"/>
      <c r="D69" s="1003"/>
      <c r="E69" s="1003"/>
      <c r="F69" s="1003"/>
      <c r="G69" s="1003"/>
      <c r="H69" s="1003"/>
      <c r="I69" s="1003"/>
      <c r="J69" s="1003"/>
      <c r="K69" s="1003"/>
      <c r="L69" s="1003"/>
      <c r="M69" s="1003"/>
      <c r="N69" s="1003"/>
      <c r="O69" s="1003"/>
      <c r="P69" s="1004"/>
      <c r="Q69" s="1005">
        <v>147699</v>
      </c>
      <c r="R69" s="999"/>
      <c r="S69" s="999"/>
      <c r="T69" s="999"/>
      <c r="U69" s="999"/>
      <c r="V69" s="999">
        <v>142954</v>
      </c>
      <c r="W69" s="999"/>
      <c r="X69" s="999"/>
      <c r="Y69" s="999"/>
      <c r="Z69" s="999"/>
      <c r="AA69" s="999">
        <v>4745</v>
      </c>
      <c r="AB69" s="999"/>
      <c r="AC69" s="999"/>
      <c r="AD69" s="999"/>
      <c r="AE69" s="999"/>
      <c r="AF69" s="999">
        <v>4745</v>
      </c>
      <c r="AG69" s="999"/>
      <c r="AH69" s="999"/>
      <c r="AI69" s="999"/>
      <c r="AJ69" s="999"/>
      <c r="AK69" s="999">
        <v>700</v>
      </c>
      <c r="AL69" s="999"/>
      <c r="AM69" s="999"/>
      <c r="AN69" s="999"/>
      <c r="AO69" s="999"/>
      <c r="AP69" s="999" t="s">
        <v>519</v>
      </c>
      <c r="AQ69" s="999"/>
      <c r="AR69" s="999"/>
      <c r="AS69" s="999"/>
      <c r="AT69" s="999"/>
      <c r="AU69" s="999" t="s">
        <v>519</v>
      </c>
      <c r="AV69" s="999"/>
      <c r="AW69" s="999"/>
      <c r="AX69" s="999"/>
      <c r="AY69" s="999"/>
      <c r="AZ69" s="1000"/>
      <c r="BA69" s="1000"/>
      <c r="BB69" s="1000"/>
      <c r="BC69" s="1000"/>
      <c r="BD69" s="1001"/>
      <c r="BE69" s="244"/>
      <c r="BF69" s="244"/>
      <c r="BG69" s="244"/>
      <c r="BH69" s="244"/>
      <c r="BI69" s="244"/>
      <c r="BJ69" s="244"/>
      <c r="BK69" s="244"/>
      <c r="BL69" s="244"/>
      <c r="BM69" s="244"/>
      <c r="BN69" s="244"/>
      <c r="BO69" s="244"/>
      <c r="BP69" s="244"/>
      <c r="BQ69" s="241">
        <v>63</v>
      </c>
      <c r="BR69" s="246"/>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33"/>
    </row>
    <row r="70" spans="1:131" ht="26.25" customHeight="1" x14ac:dyDescent="0.15">
      <c r="A70" s="241">
        <v>3</v>
      </c>
      <c r="B70" s="1002" t="s">
        <v>584</v>
      </c>
      <c r="C70" s="1003"/>
      <c r="D70" s="1003"/>
      <c r="E70" s="1003"/>
      <c r="F70" s="1003"/>
      <c r="G70" s="1003"/>
      <c r="H70" s="1003"/>
      <c r="I70" s="1003"/>
      <c r="J70" s="1003"/>
      <c r="K70" s="1003"/>
      <c r="L70" s="1003"/>
      <c r="M70" s="1003"/>
      <c r="N70" s="1003"/>
      <c r="O70" s="1003"/>
      <c r="P70" s="1004"/>
      <c r="Q70" s="1005">
        <v>4273</v>
      </c>
      <c r="R70" s="999"/>
      <c r="S70" s="999"/>
      <c r="T70" s="999"/>
      <c r="U70" s="999"/>
      <c r="V70" s="999">
        <v>4173</v>
      </c>
      <c r="W70" s="999"/>
      <c r="X70" s="999"/>
      <c r="Y70" s="999"/>
      <c r="Z70" s="999"/>
      <c r="AA70" s="999">
        <v>100</v>
      </c>
      <c r="AB70" s="999"/>
      <c r="AC70" s="999"/>
      <c r="AD70" s="999"/>
      <c r="AE70" s="999"/>
      <c r="AF70" s="999">
        <v>78</v>
      </c>
      <c r="AG70" s="999"/>
      <c r="AH70" s="999"/>
      <c r="AI70" s="999"/>
      <c r="AJ70" s="999"/>
      <c r="AK70" s="999">
        <v>36</v>
      </c>
      <c r="AL70" s="999"/>
      <c r="AM70" s="999"/>
      <c r="AN70" s="999"/>
      <c r="AO70" s="999"/>
      <c r="AP70" s="999">
        <v>2230</v>
      </c>
      <c r="AQ70" s="999"/>
      <c r="AR70" s="999"/>
      <c r="AS70" s="999"/>
      <c r="AT70" s="999"/>
      <c r="AU70" s="999">
        <v>225</v>
      </c>
      <c r="AV70" s="999"/>
      <c r="AW70" s="999"/>
      <c r="AX70" s="999"/>
      <c r="AY70" s="999"/>
      <c r="AZ70" s="1000"/>
      <c r="BA70" s="1000"/>
      <c r="BB70" s="1000"/>
      <c r="BC70" s="1000"/>
      <c r="BD70" s="1001"/>
      <c r="BE70" s="244"/>
      <c r="BF70" s="244"/>
      <c r="BG70" s="244"/>
      <c r="BH70" s="244"/>
      <c r="BI70" s="244"/>
      <c r="BJ70" s="244"/>
      <c r="BK70" s="244"/>
      <c r="BL70" s="244"/>
      <c r="BM70" s="244"/>
      <c r="BN70" s="244"/>
      <c r="BO70" s="244"/>
      <c r="BP70" s="244"/>
      <c r="BQ70" s="241">
        <v>64</v>
      </c>
      <c r="BR70" s="246"/>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33"/>
    </row>
    <row r="71" spans="1:131" ht="26.25" customHeight="1" x14ac:dyDescent="0.15">
      <c r="A71" s="241">
        <v>4</v>
      </c>
      <c r="B71" s="1002" t="s">
        <v>585</v>
      </c>
      <c r="C71" s="1003"/>
      <c r="D71" s="1003"/>
      <c r="E71" s="1003"/>
      <c r="F71" s="1003"/>
      <c r="G71" s="1003"/>
      <c r="H71" s="1003"/>
      <c r="I71" s="1003"/>
      <c r="J71" s="1003"/>
      <c r="K71" s="1003"/>
      <c r="L71" s="1003"/>
      <c r="M71" s="1003"/>
      <c r="N71" s="1003"/>
      <c r="O71" s="1003"/>
      <c r="P71" s="1004"/>
      <c r="Q71" s="1005">
        <v>236</v>
      </c>
      <c r="R71" s="999"/>
      <c r="S71" s="999"/>
      <c r="T71" s="999"/>
      <c r="U71" s="999"/>
      <c r="V71" s="999">
        <v>204</v>
      </c>
      <c r="W71" s="999"/>
      <c r="X71" s="999"/>
      <c r="Y71" s="999"/>
      <c r="Z71" s="999"/>
      <c r="AA71" s="999">
        <v>32</v>
      </c>
      <c r="AB71" s="999"/>
      <c r="AC71" s="999"/>
      <c r="AD71" s="999"/>
      <c r="AE71" s="999"/>
      <c r="AF71" s="999">
        <v>32</v>
      </c>
      <c r="AG71" s="999"/>
      <c r="AH71" s="999"/>
      <c r="AI71" s="999"/>
      <c r="AJ71" s="999"/>
      <c r="AK71" s="999">
        <v>13</v>
      </c>
      <c r="AL71" s="999"/>
      <c r="AM71" s="999"/>
      <c r="AN71" s="999"/>
      <c r="AO71" s="999"/>
      <c r="AP71" s="999" t="s">
        <v>519</v>
      </c>
      <c r="AQ71" s="999"/>
      <c r="AR71" s="999"/>
      <c r="AS71" s="999"/>
      <c r="AT71" s="999"/>
      <c r="AU71" s="999" t="s">
        <v>519</v>
      </c>
      <c r="AV71" s="999"/>
      <c r="AW71" s="999"/>
      <c r="AX71" s="999"/>
      <c r="AY71" s="999"/>
      <c r="AZ71" s="1000"/>
      <c r="BA71" s="1000"/>
      <c r="BB71" s="1000"/>
      <c r="BC71" s="1000"/>
      <c r="BD71" s="1001"/>
      <c r="BE71" s="244"/>
      <c r="BF71" s="244"/>
      <c r="BG71" s="244"/>
      <c r="BH71" s="244"/>
      <c r="BI71" s="244"/>
      <c r="BJ71" s="244"/>
      <c r="BK71" s="244"/>
      <c r="BL71" s="244"/>
      <c r="BM71" s="244"/>
      <c r="BN71" s="244"/>
      <c r="BO71" s="244"/>
      <c r="BP71" s="244"/>
      <c r="BQ71" s="241">
        <v>65</v>
      </c>
      <c r="BR71" s="246"/>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33"/>
    </row>
    <row r="72" spans="1:131" ht="26.25" customHeight="1" x14ac:dyDescent="0.15">
      <c r="A72" s="241">
        <v>5</v>
      </c>
      <c r="B72" s="1002" t="s">
        <v>586</v>
      </c>
      <c r="C72" s="1003"/>
      <c r="D72" s="1003"/>
      <c r="E72" s="1003"/>
      <c r="F72" s="1003"/>
      <c r="G72" s="1003"/>
      <c r="H72" s="1003"/>
      <c r="I72" s="1003"/>
      <c r="J72" s="1003"/>
      <c r="K72" s="1003"/>
      <c r="L72" s="1003"/>
      <c r="M72" s="1003"/>
      <c r="N72" s="1003"/>
      <c r="O72" s="1003"/>
      <c r="P72" s="1004"/>
      <c r="Q72" s="1005">
        <v>22</v>
      </c>
      <c r="R72" s="999"/>
      <c r="S72" s="999"/>
      <c r="T72" s="999"/>
      <c r="U72" s="999"/>
      <c r="V72" s="999">
        <v>13</v>
      </c>
      <c r="W72" s="999"/>
      <c r="X72" s="999"/>
      <c r="Y72" s="999"/>
      <c r="Z72" s="999"/>
      <c r="AA72" s="999">
        <v>10</v>
      </c>
      <c r="AB72" s="999"/>
      <c r="AC72" s="999"/>
      <c r="AD72" s="999"/>
      <c r="AE72" s="999"/>
      <c r="AF72" s="999">
        <v>10</v>
      </c>
      <c r="AG72" s="999"/>
      <c r="AH72" s="999"/>
      <c r="AI72" s="999"/>
      <c r="AJ72" s="999"/>
      <c r="AK72" s="999" t="s">
        <v>519</v>
      </c>
      <c r="AL72" s="999"/>
      <c r="AM72" s="999"/>
      <c r="AN72" s="999"/>
      <c r="AO72" s="999"/>
      <c r="AP72" s="999" t="s">
        <v>519</v>
      </c>
      <c r="AQ72" s="999"/>
      <c r="AR72" s="999"/>
      <c r="AS72" s="999"/>
      <c r="AT72" s="999"/>
      <c r="AU72" s="999" t="s">
        <v>519</v>
      </c>
      <c r="AV72" s="999"/>
      <c r="AW72" s="999"/>
      <c r="AX72" s="999"/>
      <c r="AY72" s="999"/>
      <c r="AZ72" s="1000"/>
      <c r="BA72" s="1000"/>
      <c r="BB72" s="1000"/>
      <c r="BC72" s="1000"/>
      <c r="BD72" s="1001"/>
      <c r="BE72" s="244"/>
      <c r="BF72" s="244"/>
      <c r="BG72" s="244"/>
      <c r="BH72" s="244"/>
      <c r="BI72" s="244"/>
      <c r="BJ72" s="244"/>
      <c r="BK72" s="244"/>
      <c r="BL72" s="244"/>
      <c r="BM72" s="244"/>
      <c r="BN72" s="244"/>
      <c r="BO72" s="244"/>
      <c r="BP72" s="244"/>
      <c r="BQ72" s="241">
        <v>66</v>
      </c>
      <c r="BR72" s="246"/>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33"/>
    </row>
    <row r="73" spans="1:131" ht="26.25" customHeight="1" x14ac:dyDescent="0.15">
      <c r="A73" s="241">
        <v>6</v>
      </c>
      <c r="B73" s="1002" t="s">
        <v>587</v>
      </c>
      <c r="C73" s="1003"/>
      <c r="D73" s="1003"/>
      <c r="E73" s="1003"/>
      <c r="F73" s="1003"/>
      <c r="G73" s="1003"/>
      <c r="H73" s="1003"/>
      <c r="I73" s="1003"/>
      <c r="J73" s="1003"/>
      <c r="K73" s="1003"/>
      <c r="L73" s="1003"/>
      <c r="M73" s="1003"/>
      <c r="N73" s="1003"/>
      <c r="O73" s="1003"/>
      <c r="P73" s="1004"/>
      <c r="Q73" s="1005">
        <v>7569</v>
      </c>
      <c r="R73" s="999"/>
      <c r="S73" s="999"/>
      <c r="T73" s="999"/>
      <c r="U73" s="999"/>
      <c r="V73" s="999">
        <v>7060</v>
      </c>
      <c r="W73" s="999"/>
      <c r="X73" s="999"/>
      <c r="Y73" s="999"/>
      <c r="Z73" s="999"/>
      <c r="AA73" s="999">
        <v>509</v>
      </c>
      <c r="AB73" s="999"/>
      <c r="AC73" s="999"/>
      <c r="AD73" s="999"/>
      <c r="AE73" s="999"/>
      <c r="AF73" s="999">
        <v>509</v>
      </c>
      <c r="AG73" s="999"/>
      <c r="AH73" s="999"/>
      <c r="AI73" s="999"/>
      <c r="AJ73" s="999"/>
      <c r="AK73" s="999">
        <v>3</v>
      </c>
      <c r="AL73" s="999"/>
      <c r="AM73" s="999"/>
      <c r="AN73" s="999"/>
      <c r="AO73" s="999"/>
      <c r="AP73" s="999" t="s">
        <v>519</v>
      </c>
      <c r="AQ73" s="999"/>
      <c r="AR73" s="999"/>
      <c r="AS73" s="999"/>
      <c r="AT73" s="999"/>
      <c r="AU73" s="999" t="s">
        <v>519</v>
      </c>
      <c r="AV73" s="999"/>
      <c r="AW73" s="999"/>
      <c r="AX73" s="999"/>
      <c r="AY73" s="999"/>
      <c r="AZ73" s="1000"/>
      <c r="BA73" s="1000"/>
      <c r="BB73" s="1000"/>
      <c r="BC73" s="1000"/>
      <c r="BD73" s="1001"/>
      <c r="BE73" s="244"/>
      <c r="BF73" s="244"/>
      <c r="BG73" s="244"/>
      <c r="BH73" s="244"/>
      <c r="BI73" s="244"/>
      <c r="BJ73" s="244"/>
      <c r="BK73" s="244"/>
      <c r="BL73" s="244"/>
      <c r="BM73" s="244"/>
      <c r="BN73" s="244"/>
      <c r="BO73" s="244"/>
      <c r="BP73" s="244"/>
      <c r="BQ73" s="241">
        <v>67</v>
      </c>
      <c r="BR73" s="246"/>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33"/>
    </row>
    <row r="74" spans="1:131" ht="26.25" customHeight="1" x14ac:dyDescent="0.15">
      <c r="A74" s="241">
        <v>7</v>
      </c>
      <c r="B74" s="1002" t="s">
        <v>588</v>
      </c>
      <c r="C74" s="1003"/>
      <c r="D74" s="1003"/>
      <c r="E74" s="1003"/>
      <c r="F74" s="1003"/>
      <c r="G74" s="1003"/>
      <c r="H74" s="1003"/>
      <c r="I74" s="1003"/>
      <c r="J74" s="1003"/>
      <c r="K74" s="1003"/>
      <c r="L74" s="1003"/>
      <c r="M74" s="1003"/>
      <c r="N74" s="1003"/>
      <c r="O74" s="1003"/>
      <c r="P74" s="1004"/>
      <c r="Q74" s="1005">
        <v>2014</v>
      </c>
      <c r="R74" s="999"/>
      <c r="S74" s="999"/>
      <c r="T74" s="999"/>
      <c r="U74" s="999"/>
      <c r="V74" s="999">
        <v>1952</v>
      </c>
      <c r="W74" s="999"/>
      <c r="X74" s="999"/>
      <c r="Y74" s="999"/>
      <c r="Z74" s="999"/>
      <c r="AA74" s="999">
        <v>62</v>
      </c>
      <c r="AB74" s="999"/>
      <c r="AC74" s="999"/>
      <c r="AD74" s="999"/>
      <c r="AE74" s="999"/>
      <c r="AF74" s="999">
        <v>42</v>
      </c>
      <c r="AG74" s="999"/>
      <c r="AH74" s="999"/>
      <c r="AI74" s="999"/>
      <c r="AJ74" s="999"/>
      <c r="AK74" s="999">
        <v>31</v>
      </c>
      <c r="AL74" s="999"/>
      <c r="AM74" s="999"/>
      <c r="AN74" s="999"/>
      <c r="AO74" s="999"/>
      <c r="AP74" s="999">
        <v>774</v>
      </c>
      <c r="AQ74" s="999"/>
      <c r="AR74" s="999"/>
      <c r="AS74" s="999"/>
      <c r="AT74" s="999"/>
      <c r="AU74" s="999">
        <v>260</v>
      </c>
      <c r="AV74" s="999"/>
      <c r="AW74" s="999"/>
      <c r="AX74" s="999"/>
      <c r="AY74" s="999"/>
      <c r="AZ74" s="1000"/>
      <c r="BA74" s="1000"/>
      <c r="BB74" s="1000"/>
      <c r="BC74" s="1000"/>
      <c r="BD74" s="1001"/>
      <c r="BE74" s="244"/>
      <c r="BF74" s="244"/>
      <c r="BG74" s="244"/>
      <c r="BH74" s="244"/>
      <c r="BI74" s="244"/>
      <c r="BJ74" s="244"/>
      <c r="BK74" s="244"/>
      <c r="BL74" s="244"/>
      <c r="BM74" s="244"/>
      <c r="BN74" s="244"/>
      <c r="BO74" s="244"/>
      <c r="BP74" s="244"/>
      <c r="BQ74" s="241">
        <v>68</v>
      </c>
      <c r="BR74" s="246"/>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33"/>
    </row>
    <row r="75" spans="1:131" ht="26.25" customHeight="1" x14ac:dyDescent="0.15">
      <c r="A75" s="241">
        <v>8</v>
      </c>
      <c r="B75" s="1002" t="s">
        <v>589</v>
      </c>
      <c r="C75" s="1003"/>
      <c r="D75" s="1003"/>
      <c r="E75" s="1003"/>
      <c r="F75" s="1003"/>
      <c r="G75" s="1003"/>
      <c r="H75" s="1003"/>
      <c r="I75" s="1003"/>
      <c r="J75" s="1003"/>
      <c r="K75" s="1003"/>
      <c r="L75" s="1003"/>
      <c r="M75" s="1003"/>
      <c r="N75" s="1003"/>
      <c r="O75" s="1003"/>
      <c r="P75" s="1004"/>
      <c r="Q75" s="1006">
        <v>387</v>
      </c>
      <c r="R75" s="1007"/>
      <c r="S75" s="1007"/>
      <c r="T75" s="1007"/>
      <c r="U75" s="1008"/>
      <c r="V75" s="1009">
        <v>382</v>
      </c>
      <c r="W75" s="1007"/>
      <c r="X75" s="1007"/>
      <c r="Y75" s="1007"/>
      <c r="Z75" s="1008"/>
      <c r="AA75" s="1009">
        <v>6</v>
      </c>
      <c r="AB75" s="1007"/>
      <c r="AC75" s="1007"/>
      <c r="AD75" s="1007"/>
      <c r="AE75" s="1008"/>
      <c r="AF75" s="1009">
        <v>6</v>
      </c>
      <c r="AG75" s="1007"/>
      <c r="AH75" s="1007"/>
      <c r="AI75" s="1007"/>
      <c r="AJ75" s="1008"/>
      <c r="AK75" s="1009" t="s">
        <v>519</v>
      </c>
      <c r="AL75" s="1007"/>
      <c r="AM75" s="1007"/>
      <c r="AN75" s="1007"/>
      <c r="AO75" s="1008"/>
      <c r="AP75" s="1009" t="s">
        <v>519</v>
      </c>
      <c r="AQ75" s="1007"/>
      <c r="AR75" s="1007"/>
      <c r="AS75" s="1007"/>
      <c r="AT75" s="1008"/>
      <c r="AU75" s="1009" t="s">
        <v>519</v>
      </c>
      <c r="AV75" s="1007"/>
      <c r="AW75" s="1007"/>
      <c r="AX75" s="1007"/>
      <c r="AY75" s="1008"/>
      <c r="AZ75" s="1000"/>
      <c r="BA75" s="1000"/>
      <c r="BB75" s="1000"/>
      <c r="BC75" s="1000"/>
      <c r="BD75" s="1001"/>
      <c r="BE75" s="244"/>
      <c r="BF75" s="244"/>
      <c r="BG75" s="244"/>
      <c r="BH75" s="244"/>
      <c r="BI75" s="244"/>
      <c r="BJ75" s="244"/>
      <c r="BK75" s="244"/>
      <c r="BL75" s="244"/>
      <c r="BM75" s="244"/>
      <c r="BN75" s="244"/>
      <c r="BO75" s="244"/>
      <c r="BP75" s="244"/>
      <c r="BQ75" s="241">
        <v>69</v>
      </c>
      <c r="BR75" s="246"/>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33"/>
    </row>
    <row r="76" spans="1:131" ht="26.25" customHeight="1" x14ac:dyDescent="0.15">
      <c r="A76" s="241">
        <v>9</v>
      </c>
      <c r="B76" s="1002" t="s">
        <v>590</v>
      </c>
      <c r="C76" s="1003"/>
      <c r="D76" s="1003"/>
      <c r="E76" s="1003"/>
      <c r="F76" s="1003"/>
      <c r="G76" s="1003"/>
      <c r="H76" s="1003"/>
      <c r="I76" s="1003"/>
      <c r="J76" s="1003"/>
      <c r="K76" s="1003"/>
      <c r="L76" s="1003"/>
      <c r="M76" s="1003"/>
      <c r="N76" s="1003"/>
      <c r="O76" s="1003"/>
      <c r="P76" s="1004"/>
      <c r="Q76" s="1006">
        <v>1607</v>
      </c>
      <c r="R76" s="1007"/>
      <c r="S76" s="1007"/>
      <c r="T76" s="1007"/>
      <c r="U76" s="1008"/>
      <c r="V76" s="1009">
        <v>1564</v>
      </c>
      <c r="W76" s="1007"/>
      <c r="X76" s="1007"/>
      <c r="Y76" s="1007"/>
      <c r="Z76" s="1008"/>
      <c r="AA76" s="1009">
        <v>43</v>
      </c>
      <c r="AB76" s="1007"/>
      <c r="AC76" s="1007"/>
      <c r="AD76" s="1007"/>
      <c r="AE76" s="1008"/>
      <c r="AF76" s="1009">
        <v>43</v>
      </c>
      <c r="AG76" s="1007"/>
      <c r="AH76" s="1007"/>
      <c r="AI76" s="1007"/>
      <c r="AJ76" s="1008"/>
      <c r="AK76" s="1009" t="s">
        <v>519</v>
      </c>
      <c r="AL76" s="1007"/>
      <c r="AM76" s="1007"/>
      <c r="AN76" s="1007"/>
      <c r="AO76" s="1008"/>
      <c r="AP76" s="1009" t="s">
        <v>519</v>
      </c>
      <c r="AQ76" s="1007"/>
      <c r="AR76" s="1007"/>
      <c r="AS76" s="1007"/>
      <c r="AT76" s="1008"/>
      <c r="AU76" s="1009" t="s">
        <v>519</v>
      </c>
      <c r="AV76" s="1007"/>
      <c r="AW76" s="1007"/>
      <c r="AX76" s="1007"/>
      <c r="AY76" s="1008"/>
      <c r="AZ76" s="1000"/>
      <c r="BA76" s="1000"/>
      <c r="BB76" s="1000"/>
      <c r="BC76" s="1000"/>
      <c r="BD76" s="1001"/>
      <c r="BE76" s="244"/>
      <c r="BF76" s="244"/>
      <c r="BG76" s="244"/>
      <c r="BH76" s="244"/>
      <c r="BI76" s="244"/>
      <c r="BJ76" s="244"/>
      <c r="BK76" s="244"/>
      <c r="BL76" s="244"/>
      <c r="BM76" s="244"/>
      <c r="BN76" s="244"/>
      <c r="BO76" s="244"/>
      <c r="BP76" s="244"/>
      <c r="BQ76" s="241">
        <v>70</v>
      </c>
      <c r="BR76" s="246"/>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33"/>
    </row>
    <row r="77" spans="1:131" ht="26.25" customHeight="1" x14ac:dyDescent="0.15">
      <c r="A77" s="241">
        <v>10</v>
      </c>
      <c r="B77" s="1002" t="s">
        <v>591</v>
      </c>
      <c r="C77" s="1003"/>
      <c r="D77" s="1003"/>
      <c r="E77" s="1003"/>
      <c r="F77" s="1003"/>
      <c r="G77" s="1003"/>
      <c r="H77" s="1003"/>
      <c r="I77" s="1003"/>
      <c r="J77" s="1003"/>
      <c r="K77" s="1003"/>
      <c r="L77" s="1003"/>
      <c r="M77" s="1003"/>
      <c r="N77" s="1003"/>
      <c r="O77" s="1003"/>
      <c r="P77" s="1004"/>
      <c r="Q77" s="1006">
        <v>36417</v>
      </c>
      <c r="R77" s="1007"/>
      <c r="S77" s="1007"/>
      <c r="T77" s="1007"/>
      <c r="U77" s="1008"/>
      <c r="V77" s="1009">
        <v>35257</v>
      </c>
      <c r="W77" s="1007"/>
      <c r="X77" s="1007"/>
      <c r="Y77" s="1007"/>
      <c r="Z77" s="1008"/>
      <c r="AA77" s="1009">
        <v>1160</v>
      </c>
      <c r="AB77" s="1007"/>
      <c r="AC77" s="1007"/>
      <c r="AD77" s="1007"/>
      <c r="AE77" s="1008"/>
      <c r="AF77" s="1009">
        <v>1160</v>
      </c>
      <c r="AG77" s="1007"/>
      <c r="AH77" s="1007"/>
      <c r="AI77" s="1007"/>
      <c r="AJ77" s="1008"/>
      <c r="AK77" s="1009">
        <v>771</v>
      </c>
      <c r="AL77" s="1007"/>
      <c r="AM77" s="1007"/>
      <c r="AN77" s="1007"/>
      <c r="AO77" s="1008"/>
      <c r="AP77" s="1009" t="s">
        <v>519</v>
      </c>
      <c r="AQ77" s="1007"/>
      <c r="AR77" s="1007"/>
      <c r="AS77" s="1007"/>
      <c r="AT77" s="1008"/>
      <c r="AU77" s="1009" t="s">
        <v>519</v>
      </c>
      <c r="AV77" s="1007"/>
      <c r="AW77" s="1007"/>
      <c r="AX77" s="1007"/>
      <c r="AY77" s="1008"/>
      <c r="AZ77" s="1000"/>
      <c r="BA77" s="1000"/>
      <c r="BB77" s="1000"/>
      <c r="BC77" s="1000"/>
      <c r="BD77" s="1001"/>
      <c r="BE77" s="244"/>
      <c r="BF77" s="244"/>
      <c r="BG77" s="244"/>
      <c r="BH77" s="244"/>
      <c r="BI77" s="244"/>
      <c r="BJ77" s="244"/>
      <c r="BK77" s="244"/>
      <c r="BL77" s="244"/>
      <c r="BM77" s="244"/>
      <c r="BN77" s="244"/>
      <c r="BO77" s="244"/>
      <c r="BP77" s="244"/>
      <c r="BQ77" s="241">
        <v>71</v>
      </c>
      <c r="BR77" s="246"/>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33"/>
    </row>
    <row r="78" spans="1:131" ht="26.25" customHeight="1" x14ac:dyDescent="0.15">
      <c r="A78" s="241">
        <v>11</v>
      </c>
      <c r="B78" s="1002" t="s">
        <v>592</v>
      </c>
      <c r="C78" s="1003"/>
      <c r="D78" s="1003"/>
      <c r="E78" s="1003"/>
      <c r="F78" s="1003"/>
      <c r="G78" s="1003"/>
      <c r="H78" s="1003"/>
      <c r="I78" s="1003"/>
      <c r="J78" s="1003"/>
      <c r="K78" s="1003"/>
      <c r="L78" s="1003"/>
      <c r="M78" s="1003"/>
      <c r="N78" s="1003"/>
      <c r="O78" s="1003"/>
      <c r="P78" s="1004"/>
      <c r="Q78" s="1005">
        <v>171</v>
      </c>
      <c r="R78" s="999"/>
      <c r="S78" s="999"/>
      <c r="T78" s="999"/>
      <c r="U78" s="999"/>
      <c r="V78" s="999">
        <v>151</v>
      </c>
      <c r="W78" s="999"/>
      <c r="X78" s="999"/>
      <c r="Y78" s="999"/>
      <c r="Z78" s="999"/>
      <c r="AA78" s="999">
        <v>20</v>
      </c>
      <c r="AB78" s="999"/>
      <c r="AC78" s="999"/>
      <c r="AD78" s="999"/>
      <c r="AE78" s="999"/>
      <c r="AF78" s="999">
        <v>20</v>
      </c>
      <c r="AG78" s="999"/>
      <c r="AH78" s="999"/>
      <c r="AI78" s="999"/>
      <c r="AJ78" s="999"/>
      <c r="AK78" s="999">
        <v>27</v>
      </c>
      <c r="AL78" s="999"/>
      <c r="AM78" s="999"/>
      <c r="AN78" s="999"/>
      <c r="AO78" s="999"/>
      <c r="AP78" s="999" t="s">
        <v>519</v>
      </c>
      <c r="AQ78" s="999"/>
      <c r="AR78" s="999"/>
      <c r="AS78" s="999"/>
      <c r="AT78" s="999"/>
      <c r="AU78" s="999" t="s">
        <v>519</v>
      </c>
      <c r="AV78" s="999"/>
      <c r="AW78" s="999"/>
      <c r="AX78" s="999"/>
      <c r="AY78" s="999"/>
      <c r="AZ78" s="1000"/>
      <c r="BA78" s="1000"/>
      <c r="BB78" s="1000"/>
      <c r="BC78" s="1000"/>
      <c r="BD78" s="1001"/>
      <c r="BE78" s="244"/>
      <c r="BF78" s="244"/>
      <c r="BG78" s="244"/>
      <c r="BH78" s="244"/>
      <c r="BI78" s="244"/>
      <c r="BJ78" s="233"/>
      <c r="BK78" s="233"/>
      <c r="BL78" s="233"/>
      <c r="BM78" s="233"/>
      <c r="BN78" s="233"/>
      <c r="BO78" s="244"/>
      <c r="BP78" s="244"/>
      <c r="BQ78" s="241">
        <v>72</v>
      </c>
      <c r="BR78" s="246"/>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33"/>
    </row>
    <row r="79" spans="1:131" ht="26.25" customHeight="1" x14ac:dyDescent="0.15">
      <c r="A79" s="241">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44"/>
      <c r="BF79" s="244"/>
      <c r="BG79" s="244"/>
      <c r="BH79" s="244"/>
      <c r="BI79" s="244"/>
      <c r="BJ79" s="233"/>
      <c r="BK79" s="233"/>
      <c r="BL79" s="233"/>
      <c r="BM79" s="233"/>
      <c r="BN79" s="233"/>
      <c r="BO79" s="244"/>
      <c r="BP79" s="244"/>
      <c r="BQ79" s="241">
        <v>73</v>
      </c>
      <c r="BR79" s="246"/>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33"/>
    </row>
    <row r="80" spans="1:131" ht="26.25" customHeight="1" x14ac:dyDescent="0.15">
      <c r="A80" s="241">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44"/>
      <c r="BF80" s="244"/>
      <c r="BG80" s="244"/>
      <c r="BH80" s="244"/>
      <c r="BI80" s="244"/>
      <c r="BJ80" s="244"/>
      <c r="BK80" s="244"/>
      <c r="BL80" s="244"/>
      <c r="BM80" s="244"/>
      <c r="BN80" s="244"/>
      <c r="BO80" s="244"/>
      <c r="BP80" s="244"/>
      <c r="BQ80" s="241">
        <v>74</v>
      </c>
      <c r="BR80" s="246"/>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33"/>
    </row>
    <row r="81" spans="1:131" ht="26.25" customHeight="1" x14ac:dyDescent="0.15">
      <c r="A81" s="241">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44"/>
      <c r="BF81" s="244"/>
      <c r="BG81" s="244"/>
      <c r="BH81" s="244"/>
      <c r="BI81" s="244"/>
      <c r="BJ81" s="244"/>
      <c r="BK81" s="244"/>
      <c r="BL81" s="244"/>
      <c r="BM81" s="244"/>
      <c r="BN81" s="244"/>
      <c r="BO81" s="244"/>
      <c r="BP81" s="244"/>
      <c r="BQ81" s="241">
        <v>75</v>
      </c>
      <c r="BR81" s="246"/>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33"/>
    </row>
    <row r="82" spans="1:131" ht="26.25" customHeight="1" x14ac:dyDescent="0.15">
      <c r="A82" s="241">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44"/>
      <c r="BF82" s="244"/>
      <c r="BG82" s="244"/>
      <c r="BH82" s="244"/>
      <c r="BI82" s="244"/>
      <c r="BJ82" s="244"/>
      <c r="BK82" s="244"/>
      <c r="BL82" s="244"/>
      <c r="BM82" s="244"/>
      <c r="BN82" s="244"/>
      <c r="BO82" s="244"/>
      <c r="BP82" s="244"/>
      <c r="BQ82" s="241">
        <v>76</v>
      </c>
      <c r="BR82" s="246"/>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33"/>
    </row>
    <row r="83" spans="1:131" ht="26.25" customHeight="1" x14ac:dyDescent="0.15">
      <c r="A83" s="241">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44"/>
      <c r="BF83" s="244"/>
      <c r="BG83" s="244"/>
      <c r="BH83" s="244"/>
      <c r="BI83" s="244"/>
      <c r="BJ83" s="244"/>
      <c r="BK83" s="244"/>
      <c r="BL83" s="244"/>
      <c r="BM83" s="244"/>
      <c r="BN83" s="244"/>
      <c r="BO83" s="244"/>
      <c r="BP83" s="244"/>
      <c r="BQ83" s="241">
        <v>77</v>
      </c>
      <c r="BR83" s="246"/>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33"/>
    </row>
    <row r="84" spans="1:131" ht="26.25" customHeight="1" x14ac:dyDescent="0.15">
      <c r="A84" s="241">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44"/>
      <c r="BF84" s="244"/>
      <c r="BG84" s="244"/>
      <c r="BH84" s="244"/>
      <c r="BI84" s="244"/>
      <c r="BJ84" s="244"/>
      <c r="BK84" s="244"/>
      <c r="BL84" s="244"/>
      <c r="BM84" s="244"/>
      <c r="BN84" s="244"/>
      <c r="BO84" s="244"/>
      <c r="BP84" s="244"/>
      <c r="BQ84" s="241">
        <v>78</v>
      </c>
      <c r="BR84" s="246"/>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33"/>
    </row>
    <row r="85" spans="1:131" ht="26.25" customHeight="1" x14ac:dyDescent="0.15">
      <c r="A85" s="241">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44"/>
      <c r="BF85" s="244"/>
      <c r="BG85" s="244"/>
      <c r="BH85" s="244"/>
      <c r="BI85" s="244"/>
      <c r="BJ85" s="244"/>
      <c r="BK85" s="244"/>
      <c r="BL85" s="244"/>
      <c r="BM85" s="244"/>
      <c r="BN85" s="244"/>
      <c r="BO85" s="244"/>
      <c r="BP85" s="244"/>
      <c r="BQ85" s="241">
        <v>79</v>
      </c>
      <c r="BR85" s="246"/>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33"/>
    </row>
    <row r="86" spans="1:131" ht="26.25" customHeight="1" x14ac:dyDescent="0.15">
      <c r="A86" s="241">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44"/>
      <c r="BF86" s="244"/>
      <c r="BG86" s="244"/>
      <c r="BH86" s="244"/>
      <c r="BI86" s="244"/>
      <c r="BJ86" s="244"/>
      <c r="BK86" s="244"/>
      <c r="BL86" s="244"/>
      <c r="BM86" s="244"/>
      <c r="BN86" s="244"/>
      <c r="BO86" s="244"/>
      <c r="BP86" s="244"/>
      <c r="BQ86" s="241">
        <v>80</v>
      </c>
      <c r="BR86" s="246"/>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33"/>
    </row>
    <row r="87" spans="1:131" ht="26.25" customHeight="1" x14ac:dyDescent="0.15">
      <c r="A87" s="247">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44"/>
      <c r="BF87" s="244"/>
      <c r="BG87" s="244"/>
      <c r="BH87" s="244"/>
      <c r="BI87" s="244"/>
      <c r="BJ87" s="244"/>
      <c r="BK87" s="244"/>
      <c r="BL87" s="244"/>
      <c r="BM87" s="244"/>
      <c r="BN87" s="244"/>
      <c r="BO87" s="244"/>
      <c r="BP87" s="244"/>
      <c r="BQ87" s="241">
        <v>81</v>
      </c>
      <c r="BR87" s="246"/>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33"/>
    </row>
    <row r="88" spans="1:131" ht="26.25" customHeight="1" thickBot="1" x14ac:dyDescent="0.2">
      <c r="A88" s="243" t="s">
        <v>398</v>
      </c>
      <c r="B88" s="965" t="s">
        <v>424</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v>6680</v>
      </c>
      <c r="AG88" s="987"/>
      <c r="AH88" s="987"/>
      <c r="AI88" s="987"/>
      <c r="AJ88" s="987"/>
      <c r="AK88" s="991"/>
      <c r="AL88" s="991"/>
      <c r="AM88" s="991"/>
      <c r="AN88" s="991"/>
      <c r="AO88" s="991"/>
      <c r="AP88" s="987">
        <v>3004</v>
      </c>
      <c r="AQ88" s="987"/>
      <c r="AR88" s="987"/>
      <c r="AS88" s="987"/>
      <c r="AT88" s="987"/>
      <c r="AU88" s="987">
        <v>485</v>
      </c>
      <c r="AV88" s="987"/>
      <c r="AW88" s="987"/>
      <c r="AX88" s="987"/>
      <c r="AY88" s="987"/>
      <c r="AZ88" s="988"/>
      <c r="BA88" s="988"/>
      <c r="BB88" s="988"/>
      <c r="BC88" s="988"/>
      <c r="BD88" s="989"/>
      <c r="BE88" s="244"/>
      <c r="BF88" s="244"/>
      <c r="BG88" s="244"/>
      <c r="BH88" s="244"/>
      <c r="BI88" s="244"/>
      <c r="BJ88" s="244"/>
      <c r="BK88" s="244"/>
      <c r="BL88" s="244"/>
      <c r="BM88" s="244"/>
      <c r="BN88" s="244"/>
      <c r="BO88" s="244"/>
      <c r="BP88" s="244"/>
      <c r="BQ88" s="241">
        <v>82</v>
      </c>
      <c r="BR88" s="246"/>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398</v>
      </c>
      <c r="BR102" s="965" t="s">
        <v>425</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v>40</v>
      </c>
      <c r="CS102" s="981"/>
      <c r="CT102" s="981"/>
      <c r="CU102" s="981"/>
      <c r="CV102" s="982"/>
      <c r="CW102" s="980" t="s">
        <v>595</v>
      </c>
      <c r="CX102" s="981"/>
      <c r="CY102" s="981"/>
      <c r="CZ102" s="981"/>
      <c r="DA102" s="982"/>
      <c r="DB102" s="980" t="s">
        <v>595</v>
      </c>
      <c r="DC102" s="981"/>
      <c r="DD102" s="981"/>
      <c r="DE102" s="981"/>
      <c r="DF102" s="982"/>
      <c r="DG102" s="980" t="s">
        <v>595</v>
      </c>
      <c r="DH102" s="981"/>
      <c r="DI102" s="981"/>
      <c r="DJ102" s="981"/>
      <c r="DK102" s="982"/>
      <c r="DL102" s="980" t="s">
        <v>595</v>
      </c>
      <c r="DM102" s="981"/>
      <c r="DN102" s="981"/>
      <c r="DO102" s="981"/>
      <c r="DP102" s="982"/>
      <c r="DQ102" s="980" t="s">
        <v>595</v>
      </c>
      <c r="DR102" s="981"/>
      <c r="DS102" s="981"/>
      <c r="DT102" s="981"/>
      <c r="DU102" s="982"/>
      <c r="DV102" s="965"/>
      <c r="DW102" s="966"/>
      <c r="DX102" s="966"/>
      <c r="DY102" s="966"/>
      <c r="DZ102" s="967"/>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8" t="s">
        <v>426</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69" t="s">
        <v>427</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428</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429</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70" t="s">
        <v>430</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431</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33" customFormat="1" ht="26.25" customHeight="1" x14ac:dyDescent="0.15">
      <c r="A109" s="923" t="s">
        <v>432</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433</v>
      </c>
      <c r="AB109" s="924"/>
      <c r="AC109" s="924"/>
      <c r="AD109" s="924"/>
      <c r="AE109" s="925"/>
      <c r="AF109" s="926" t="s">
        <v>434</v>
      </c>
      <c r="AG109" s="924"/>
      <c r="AH109" s="924"/>
      <c r="AI109" s="924"/>
      <c r="AJ109" s="925"/>
      <c r="AK109" s="926" t="s">
        <v>313</v>
      </c>
      <c r="AL109" s="924"/>
      <c r="AM109" s="924"/>
      <c r="AN109" s="924"/>
      <c r="AO109" s="925"/>
      <c r="AP109" s="926" t="s">
        <v>435</v>
      </c>
      <c r="AQ109" s="924"/>
      <c r="AR109" s="924"/>
      <c r="AS109" s="924"/>
      <c r="AT109" s="957"/>
      <c r="AU109" s="923" t="s">
        <v>432</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433</v>
      </c>
      <c r="BR109" s="924"/>
      <c r="BS109" s="924"/>
      <c r="BT109" s="924"/>
      <c r="BU109" s="925"/>
      <c r="BV109" s="926" t="s">
        <v>434</v>
      </c>
      <c r="BW109" s="924"/>
      <c r="BX109" s="924"/>
      <c r="BY109" s="924"/>
      <c r="BZ109" s="925"/>
      <c r="CA109" s="926" t="s">
        <v>313</v>
      </c>
      <c r="CB109" s="924"/>
      <c r="CC109" s="924"/>
      <c r="CD109" s="924"/>
      <c r="CE109" s="925"/>
      <c r="CF109" s="964" t="s">
        <v>435</v>
      </c>
      <c r="CG109" s="964"/>
      <c r="CH109" s="964"/>
      <c r="CI109" s="964"/>
      <c r="CJ109" s="964"/>
      <c r="CK109" s="926" t="s">
        <v>436</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433</v>
      </c>
      <c r="DH109" s="924"/>
      <c r="DI109" s="924"/>
      <c r="DJ109" s="924"/>
      <c r="DK109" s="925"/>
      <c r="DL109" s="926" t="s">
        <v>434</v>
      </c>
      <c r="DM109" s="924"/>
      <c r="DN109" s="924"/>
      <c r="DO109" s="924"/>
      <c r="DP109" s="925"/>
      <c r="DQ109" s="926" t="s">
        <v>313</v>
      </c>
      <c r="DR109" s="924"/>
      <c r="DS109" s="924"/>
      <c r="DT109" s="924"/>
      <c r="DU109" s="925"/>
      <c r="DV109" s="926" t="s">
        <v>435</v>
      </c>
      <c r="DW109" s="924"/>
      <c r="DX109" s="924"/>
      <c r="DY109" s="924"/>
      <c r="DZ109" s="957"/>
    </row>
    <row r="110" spans="1:131" s="233" customFormat="1" ht="26.25" customHeight="1" x14ac:dyDescent="0.15">
      <c r="A110" s="837" t="s">
        <v>437</v>
      </c>
      <c r="B110" s="838"/>
      <c r="C110" s="838"/>
      <c r="D110" s="838"/>
      <c r="E110" s="838"/>
      <c r="F110" s="838"/>
      <c r="G110" s="838"/>
      <c r="H110" s="838"/>
      <c r="I110" s="838"/>
      <c r="J110" s="838"/>
      <c r="K110" s="838"/>
      <c r="L110" s="838"/>
      <c r="M110" s="838"/>
      <c r="N110" s="838"/>
      <c r="O110" s="838"/>
      <c r="P110" s="838"/>
      <c r="Q110" s="838"/>
      <c r="R110" s="838"/>
      <c r="S110" s="838"/>
      <c r="T110" s="838"/>
      <c r="U110" s="838"/>
      <c r="V110" s="838"/>
      <c r="W110" s="838"/>
      <c r="X110" s="838"/>
      <c r="Y110" s="838"/>
      <c r="Z110" s="839"/>
      <c r="AA110" s="916">
        <v>817742</v>
      </c>
      <c r="AB110" s="917"/>
      <c r="AC110" s="917"/>
      <c r="AD110" s="917"/>
      <c r="AE110" s="918"/>
      <c r="AF110" s="919">
        <v>873879</v>
      </c>
      <c r="AG110" s="917"/>
      <c r="AH110" s="917"/>
      <c r="AI110" s="917"/>
      <c r="AJ110" s="918"/>
      <c r="AK110" s="919">
        <v>897062</v>
      </c>
      <c r="AL110" s="917"/>
      <c r="AM110" s="917"/>
      <c r="AN110" s="917"/>
      <c r="AO110" s="918"/>
      <c r="AP110" s="920">
        <v>12</v>
      </c>
      <c r="AQ110" s="921"/>
      <c r="AR110" s="921"/>
      <c r="AS110" s="921"/>
      <c r="AT110" s="922"/>
      <c r="AU110" s="958" t="s">
        <v>76</v>
      </c>
      <c r="AV110" s="959"/>
      <c r="AW110" s="959"/>
      <c r="AX110" s="959"/>
      <c r="AY110" s="959"/>
      <c r="AZ110" s="888" t="s">
        <v>438</v>
      </c>
      <c r="BA110" s="838"/>
      <c r="BB110" s="838"/>
      <c r="BC110" s="838"/>
      <c r="BD110" s="838"/>
      <c r="BE110" s="838"/>
      <c r="BF110" s="838"/>
      <c r="BG110" s="838"/>
      <c r="BH110" s="838"/>
      <c r="BI110" s="838"/>
      <c r="BJ110" s="838"/>
      <c r="BK110" s="838"/>
      <c r="BL110" s="838"/>
      <c r="BM110" s="838"/>
      <c r="BN110" s="838"/>
      <c r="BO110" s="838"/>
      <c r="BP110" s="839"/>
      <c r="BQ110" s="889">
        <v>6619629</v>
      </c>
      <c r="BR110" s="870"/>
      <c r="BS110" s="870"/>
      <c r="BT110" s="870"/>
      <c r="BU110" s="870"/>
      <c r="BV110" s="870">
        <v>6327084</v>
      </c>
      <c r="BW110" s="870"/>
      <c r="BX110" s="870"/>
      <c r="BY110" s="870"/>
      <c r="BZ110" s="870"/>
      <c r="CA110" s="870">
        <v>6199625</v>
      </c>
      <c r="CB110" s="870"/>
      <c r="CC110" s="870"/>
      <c r="CD110" s="870"/>
      <c r="CE110" s="870"/>
      <c r="CF110" s="894">
        <v>82.8</v>
      </c>
      <c r="CG110" s="895"/>
      <c r="CH110" s="895"/>
      <c r="CI110" s="895"/>
      <c r="CJ110" s="895"/>
      <c r="CK110" s="954" t="s">
        <v>439</v>
      </c>
      <c r="CL110" s="847"/>
      <c r="CM110" s="888" t="s">
        <v>440</v>
      </c>
      <c r="CN110" s="838"/>
      <c r="CO110" s="838"/>
      <c r="CP110" s="838"/>
      <c r="CQ110" s="838"/>
      <c r="CR110" s="838"/>
      <c r="CS110" s="838"/>
      <c r="CT110" s="838"/>
      <c r="CU110" s="838"/>
      <c r="CV110" s="838"/>
      <c r="CW110" s="838"/>
      <c r="CX110" s="838"/>
      <c r="CY110" s="838"/>
      <c r="CZ110" s="838"/>
      <c r="DA110" s="838"/>
      <c r="DB110" s="838"/>
      <c r="DC110" s="838"/>
      <c r="DD110" s="838"/>
      <c r="DE110" s="838"/>
      <c r="DF110" s="839"/>
      <c r="DG110" s="889" t="s">
        <v>441</v>
      </c>
      <c r="DH110" s="870"/>
      <c r="DI110" s="870"/>
      <c r="DJ110" s="870"/>
      <c r="DK110" s="870"/>
      <c r="DL110" s="870" t="s">
        <v>442</v>
      </c>
      <c r="DM110" s="870"/>
      <c r="DN110" s="870"/>
      <c r="DO110" s="870"/>
      <c r="DP110" s="870"/>
      <c r="DQ110" s="870" t="s">
        <v>442</v>
      </c>
      <c r="DR110" s="870"/>
      <c r="DS110" s="870"/>
      <c r="DT110" s="870"/>
      <c r="DU110" s="870"/>
      <c r="DV110" s="871" t="s">
        <v>442</v>
      </c>
      <c r="DW110" s="871"/>
      <c r="DX110" s="871"/>
      <c r="DY110" s="871"/>
      <c r="DZ110" s="872"/>
    </row>
    <row r="111" spans="1:131" s="233" customFormat="1" ht="26.25" customHeight="1" x14ac:dyDescent="0.15">
      <c r="A111" s="802" t="s">
        <v>443</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131</v>
      </c>
      <c r="AB111" s="947"/>
      <c r="AC111" s="947"/>
      <c r="AD111" s="947"/>
      <c r="AE111" s="948"/>
      <c r="AF111" s="949" t="s">
        <v>131</v>
      </c>
      <c r="AG111" s="947"/>
      <c r="AH111" s="947"/>
      <c r="AI111" s="947"/>
      <c r="AJ111" s="948"/>
      <c r="AK111" s="949" t="s">
        <v>131</v>
      </c>
      <c r="AL111" s="947"/>
      <c r="AM111" s="947"/>
      <c r="AN111" s="947"/>
      <c r="AO111" s="948"/>
      <c r="AP111" s="950" t="s">
        <v>131</v>
      </c>
      <c r="AQ111" s="951"/>
      <c r="AR111" s="951"/>
      <c r="AS111" s="951"/>
      <c r="AT111" s="952"/>
      <c r="AU111" s="960"/>
      <c r="AV111" s="961"/>
      <c r="AW111" s="961"/>
      <c r="AX111" s="961"/>
      <c r="AY111" s="961"/>
      <c r="AZ111" s="845" t="s">
        <v>444</v>
      </c>
      <c r="BA111" s="780"/>
      <c r="BB111" s="780"/>
      <c r="BC111" s="780"/>
      <c r="BD111" s="780"/>
      <c r="BE111" s="780"/>
      <c r="BF111" s="780"/>
      <c r="BG111" s="780"/>
      <c r="BH111" s="780"/>
      <c r="BI111" s="780"/>
      <c r="BJ111" s="780"/>
      <c r="BK111" s="780"/>
      <c r="BL111" s="780"/>
      <c r="BM111" s="780"/>
      <c r="BN111" s="780"/>
      <c r="BO111" s="780"/>
      <c r="BP111" s="781"/>
      <c r="BQ111" s="817">
        <v>630510</v>
      </c>
      <c r="BR111" s="818"/>
      <c r="BS111" s="818"/>
      <c r="BT111" s="818"/>
      <c r="BU111" s="818"/>
      <c r="BV111" s="818">
        <v>462328</v>
      </c>
      <c r="BW111" s="818"/>
      <c r="BX111" s="818"/>
      <c r="BY111" s="818"/>
      <c r="BZ111" s="818"/>
      <c r="CA111" s="818">
        <v>295681</v>
      </c>
      <c r="CB111" s="818"/>
      <c r="CC111" s="818"/>
      <c r="CD111" s="818"/>
      <c r="CE111" s="818"/>
      <c r="CF111" s="903">
        <v>4</v>
      </c>
      <c r="CG111" s="904"/>
      <c r="CH111" s="904"/>
      <c r="CI111" s="904"/>
      <c r="CJ111" s="904"/>
      <c r="CK111" s="955"/>
      <c r="CL111" s="849"/>
      <c r="CM111" s="845" t="s">
        <v>445</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17" t="s">
        <v>131</v>
      </c>
      <c r="DH111" s="818"/>
      <c r="DI111" s="818"/>
      <c r="DJ111" s="818"/>
      <c r="DK111" s="818"/>
      <c r="DL111" s="818" t="s">
        <v>131</v>
      </c>
      <c r="DM111" s="818"/>
      <c r="DN111" s="818"/>
      <c r="DO111" s="818"/>
      <c r="DP111" s="818"/>
      <c r="DQ111" s="818" t="s">
        <v>131</v>
      </c>
      <c r="DR111" s="818"/>
      <c r="DS111" s="818"/>
      <c r="DT111" s="818"/>
      <c r="DU111" s="818"/>
      <c r="DV111" s="824" t="s">
        <v>131</v>
      </c>
      <c r="DW111" s="824"/>
      <c r="DX111" s="824"/>
      <c r="DY111" s="824"/>
      <c r="DZ111" s="825"/>
    </row>
    <row r="112" spans="1:131" s="233" customFormat="1" ht="26.25" customHeight="1" x14ac:dyDescent="0.15">
      <c r="A112" s="940" t="s">
        <v>446</v>
      </c>
      <c r="B112" s="941"/>
      <c r="C112" s="780" t="s">
        <v>447</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131</v>
      </c>
      <c r="AB112" s="808"/>
      <c r="AC112" s="808"/>
      <c r="AD112" s="808"/>
      <c r="AE112" s="809"/>
      <c r="AF112" s="810" t="s">
        <v>131</v>
      </c>
      <c r="AG112" s="808"/>
      <c r="AH112" s="808"/>
      <c r="AI112" s="808"/>
      <c r="AJ112" s="809"/>
      <c r="AK112" s="810" t="s">
        <v>131</v>
      </c>
      <c r="AL112" s="808"/>
      <c r="AM112" s="808"/>
      <c r="AN112" s="808"/>
      <c r="AO112" s="809"/>
      <c r="AP112" s="852" t="s">
        <v>131</v>
      </c>
      <c r="AQ112" s="853"/>
      <c r="AR112" s="853"/>
      <c r="AS112" s="853"/>
      <c r="AT112" s="854"/>
      <c r="AU112" s="960"/>
      <c r="AV112" s="961"/>
      <c r="AW112" s="961"/>
      <c r="AX112" s="961"/>
      <c r="AY112" s="961"/>
      <c r="AZ112" s="845" t="s">
        <v>448</v>
      </c>
      <c r="BA112" s="780"/>
      <c r="BB112" s="780"/>
      <c r="BC112" s="780"/>
      <c r="BD112" s="780"/>
      <c r="BE112" s="780"/>
      <c r="BF112" s="780"/>
      <c r="BG112" s="780"/>
      <c r="BH112" s="780"/>
      <c r="BI112" s="780"/>
      <c r="BJ112" s="780"/>
      <c r="BK112" s="780"/>
      <c r="BL112" s="780"/>
      <c r="BM112" s="780"/>
      <c r="BN112" s="780"/>
      <c r="BO112" s="780"/>
      <c r="BP112" s="781"/>
      <c r="BQ112" s="817">
        <v>590202</v>
      </c>
      <c r="BR112" s="818"/>
      <c r="BS112" s="818"/>
      <c r="BT112" s="818"/>
      <c r="BU112" s="818"/>
      <c r="BV112" s="818">
        <v>586541</v>
      </c>
      <c r="BW112" s="818"/>
      <c r="BX112" s="818"/>
      <c r="BY112" s="818"/>
      <c r="BZ112" s="818"/>
      <c r="CA112" s="818">
        <v>824818</v>
      </c>
      <c r="CB112" s="818"/>
      <c r="CC112" s="818"/>
      <c r="CD112" s="818"/>
      <c r="CE112" s="818"/>
      <c r="CF112" s="903">
        <v>11</v>
      </c>
      <c r="CG112" s="904"/>
      <c r="CH112" s="904"/>
      <c r="CI112" s="904"/>
      <c r="CJ112" s="904"/>
      <c r="CK112" s="955"/>
      <c r="CL112" s="849"/>
      <c r="CM112" s="845" t="s">
        <v>449</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17" t="s">
        <v>131</v>
      </c>
      <c r="DH112" s="818"/>
      <c r="DI112" s="818"/>
      <c r="DJ112" s="818"/>
      <c r="DK112" s="818"/>
      <c r="DL112" s="818" t="s">
        <v>131</v>
      </c>
      <c r="DM112" s="818"/>
      <c r="DN112" s="818"/>
      <c r="DO112" s="818"/>
      <c r="DP112" s="818"/>
      <c r="DQ112" s="818" t="s">
        <v>131</v>
      </c>
      <c r="DR112" s="818"/>
      <c r="DS112" s="818"/>
      <c r="DT112" s="818"/>
      <c r="DU112" s="818"/>
      <c r="DV112" s="824" t="s">
        <v>131</v>
      </c>
      <c r="DW112" s="824"/>
      <c r="DX112" s="824"/>
      <c r="DY112" s="824"/>
      <c r="DZ112" s="825"/>
    </row>
    <row r="113" spans="1:130" s="233" customFormat="1" ht="26.25" customHeight="1" x14ac:dyDescent="0.15">
      <c r="A113" s="942"/>
      <c r="B113" s="943"/>
      <c r="C113" s="780" t="s">
        <v>450</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68594</v>
      </c>
      <c r="AB113" s="947"/>
      <c r="AC113" s="947"/>
      <c r="AD113" s="947"/>
      <c r="AE113" s="948"/>
      <c r="AF113" s="949">
        <v>43776</v>
      </c>
      <c r="AG113" s="947"/>
      <c r="AH113" s="947"/>
      <c r="AI113" s="947"/>
      <c r="AJ113" s="948"/>
      <c r="AK113" s="949">
        <v>86021</v>
      </c>
      <c r="AL113" s="947"/>
      <c r="AM113" s="947"/>
      <c r="AN113" s="947"/>
      <c r="AO113" s="948"/>
      <c r="AP113" s="950">
        <v>1.1000000000000001</v>
      </c>
      <c r="AQ113" s="951"/>
      <c r="AR113" s="951"/>
      <c r="AS113" s="951"/>
      <c r="AT113" s="952"/>
      <c r="AU113" s="960"/>
      <c r="AV113" s="961"/>
      <c r="AW113" s="961"/>
      <c r="AX113" s="961"/>
      <c r="AY113" s="961"/>
      <c r="AZ113" s="845" t="s">
        <v>451</v>
      </c>
      <c r="BA113" s="780"/>
      <c r="BB113" s="780"/>
      <c r="BC113" s="780"/>
      <c r="BD113" s="780"/>
      <c r="BE113" s="780"/>
      <c r="BF113" s="780"/>
      <c r="BG113" s="780"/>
      <c r="BH113" s="780"/>
      <c r="BI113" s="780"/>
      <c r="BJ113" s="780"/>
      <c r="BK113" s="780"/>
      <c r="BL113" s="780"/>
      <c r="BM113" s="780"/>
      <c r="BN113" s="780"/>
      <c r="BO113" s="780"/>
      <c r="BP113" s="781"/>
      <c r="BQ113" s="817">
        <v>491916</v>
      </c>
      <c r="BR113" s="818"/>
      <c r="BS113" s="818"/>
      <c r="BT113" s="818"/>
      <c r="BU113" s="818"/>
      <c r="BV113" s="818">
        <v>491644</v>
      </c>
      <c r="BW113" s="818"/>
      <c r="BX113" s="818"/>
      <c r="BY113" s="818"/>
      <c r="BZ113" s="818"/>
      <c r="CA113" s="818">
        <v>485827</v>
      </c>
      <c r="CB113" s="818"/>
      <c r="CC113" s="818"/>
      <c r="CD113" s="818"/>
      <c r="CE113" s="818"/>
      <c r="CF113" s="903">
        <v>6.5</v>
      </c>
      <c r="CG113" s="904"/>
      <c r="CH113" s="904"/>
      <c r="CI113" s="904"/>
      <c r="CJ113" s="904"/>
      <c r="CK113" s="955"/>
      <c r="CL113" s="849"/>
      <c r="CM113" s="845" t="s">
        <v>452</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131</v>
      </c>
      <c r="DH113" s="808"/>
      <c r="DI113" s="808"/>
      <c r="DJ113" s="808"/>
      <c r="DK113" s="809"/>
      <c r="DL113" s="810" t="s">
        <v>131</v>
      </c>
      <c r="DM113" s="808"/>
      <c r="DN113" s="808"/>
      <c r="DO113" s="808"/>
      <c r="DP113" s="809"/>
      <c r="DQ113" s="810" t="s">
        <v>131</v>
      </c>
      <c r="DR113" s="808"/>
      <c r="DS113" s="808"/>
      <c r="DT113" s="808"/>
      <c r="DU113" s="809"/>
      <c r="DV113" s="852" t="s">
        <v>131</v>
      </c>
      <c r="DW113" s="853"/>
      <c r="DX113" s="853"/>
      <c r="DY113" s="853"/>
      <c r="DZ113" s="854"/>
    </row>
    <row r="114" spans="1:130" s="233" customFormat="1" ht="26.25" customHeight="1" x14ac:dyDescent="0.15">
      <c r="A114" s="942"/>
      <c r="B114" s="943"/>
      <c r="C114" s="780" t="s">
        <v>453</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v>126251</v>
      </c>
      <c r="AB114" s="808"/>
      <c r="AC114" s="808"/>
      <c r="AD114" s="808"/>
      <c r="AE114" s="809"/>
      <c r="AF114" s="810">
        <v>134994</v>
      </c>
      <c r="AG114" s="808"/>
      <c r="AH114" s="808"/>
      <c r="AI114" s="808"/>
      <c r="AJ114" s="809"/>
      <c r="AK114" s="810">
        <v>106899</v>
      </c>
      <c r="AL114" s="808"/>
      <c r="AM114" s="808"/>
      <c r="AN114" s="808"/>
      <c r="AO114" s="809"/>
      <c r="AP114" s="852">
        <v>1.4</v>
      </c>
      <c r="AQ114" s="853"/>
      <c r="AR114" s="853"/>
      <c r="AS114" s="853"/>
      <c r="AT114" s="854"/>
      <c r="AU114" s="960"/>
      <c r="AV114" s="961"/>
      <c r="AW114" s="961"/>
      <c r="AX114" s="961"/>
      <c r="AY114" s="961"/>
      <c r="AZ114" s="845" t="s">
        <v>454</v>
      </c>
      <c r="BA114" s="780"/>
      <c r="BB114" s="780"/>
      <c r="BC114" s="780"/>
      <c r="BD114" s="780"/>
      <c r="BE114" s="780"/>
      <c r="BF114" s="780"/>
      <c r="BG114" s="780"/>
      <c r="BH114" s="780"/>
      <c r="BI114" s="780"/>
      <c r="BJ114" s="780"/>
      <c r="BK114" s="780"/>
      <c r="BL114" s="780"/>
      <c r="BM114" s="780"/>
      <c r="BN114" s="780"/>
      <c r="BO114" s="780"/>
      <c r="BP114" s="781"/>
      <c r="BQ114" s="817">
        <v>279173</v>
      </c>
      <c r="BR114" s="818"/>
      <c r="BS114" s="818"/>
      <c r="BT114" s="818"/>
      <c r="BU114" s="818"/>
      <c r="BV114" s="818">
        <v>161792</v>
      </c>
      <c r="BW114" s="818"/>
      <c r="BX114" s="818"/>
      <c r="BY114" s="818"/>
      <c r="BZ114" s="818"/>
      <c r="CA114" s="818">
        <v>10440</v>
      </c>
      <c r="CB114" s="818"/>
      <c r="CC114" s="818"/>
      <c r="CD114" s="818"/>
      <c r="CE114" s="818"/>
      <c r="CF114" s="903">
        <v>0.1</v>
      </c>
      <c r="CG114" s="904"/>
      <c r="CH114" s="904"/>
      <c r="CI114" s="904"/>
      <c r="CJ114" s="904"/>
      <c r="CK114" s="955"/>
      <c r="CL114" s="849"/>
      <c r="CM114" s="845" t="s">
        <v>455</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131</v>
      </c>
      <c r="DH114" s="808"/>
      <c r="DI114" s="808"/>
      <c r="DJ114" s="808"/>
      <c r="DK114" s="809"/>
      <c r="DL114" s="810" t="s">
        <v>131</v>
      </c>
      <c r="DM114" s="808"/>
      <c r="DN114" s="808"/>
      <c r="DO114" s="808"/>
      <c r="DP114" s="809"/>
      <c r="DQ114" s="810" t="s">
        <v>131</v>
      </c>
      <c r="DR114" s="808"/>
      <c r="DS114" s="808"/>
      <c r="DT114" s="808"/>
      <c r="DU114" s="809"/>
      <c r="DV114" s="852" t="s">
        <v>456</v>
      </c>
      <c r="DW114" s="853"/>
      <c r="DX114" s="853"/>
      <c r="DY114" s="853"/>
      <c r="DZ114" s="854"/>
    </row>
    <row r="115" spans="1:130" s="233" customFormat="1" ht="26.25" customHeight="1" x14ac:dyDescent="0.15">
      <c r="A115" s="942"/>
      <c r="B115" s="943"/>
      <c r="C115" s="780" t="s">
        <v>457</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t="s">
        <v>131</v>
      </c>
      <c r="AB115" s="947"/>
      <c r="AC115" s="947"/>
      <c r="AD115" s="947"/>
      <c r="AE115" s="948"/>
      <c r="AF115" s="949" t="s">
        <v>458</v>
      </c>
      <c r="AG115" s="947"/>
      <c r="AH115" s="947"/>
      <c r="AI115" s="947"/>
      <c r="AJ115" s="948"/>
      <c r="AK115" s="949" t="s">
        <v>131</v>
      </c>
      <c r="AL115" s="947"/>
      <c r="AM115" s="947"/>
      <c r="AN115" s="947"/>
      <c r="AO115" s="948"/>
      <c r="AP115" s="950" t="s">
        <v>459</v>
      </c>
      <c r="AQ115" s="951"/>
      <c r="AR115" s="951"/>
      <c r="AS115" s="951"/>
      <c r="AT115" s="952"/>
      <c r="AU115" s="960"/>
      <c r="AV115" s="961"/>
      <c r="AW115" s="961"/>
      <c r="AX115" s="961"/>
      <c r="AY115" s="961"/>
      <c r="AZ115" s="845" t="s">
        <v>460</v>
      </c>
      <c r="BA115" s="780"/>
      <c r="BB115" s="780"/>
      <c r="BC115" s="780"/>
      <c r="BD115" s="780"/>
      <c r="BE115" s="780"/>
      <c r="BF115" s="780"/>
      <c r="BG115" s="780"/>
      <c r="BH115" s="780"/>
      <c r="BI115" s="780"/>
      <c r="BJ115" s="780"/>
      <c r="BK115" s="780"/>
      <c r="BL115" s="780"/>
      <c r="BM115" s="780"/>
      <c r="BN115" s="780"/>
      <c r="BO115" s="780"/>
      <c r="BP115" s="781"/>
      <c r="BQ115" s="817" t="s">
        <v>131</v>
      </c>
      <c r="BR115" s="818"/>
      <c r="BS115" s="818"/>
      <c r="BT115" s="818"/>
      <c r="BU115" s="818"/>
      <c r="BV115" s="818" t="s">
        <v>131</v>
      </c>
      <c r="BW115" s="818"/>
      <c r="BX115" s="818"/>
      <c r="BY115" s="818"/>
      <c r="BZ115" s="818"/>
      <c r="CA115" s="818" t="s">
        <v>131</v>
      </c>
      <c r="CB115" s="818"/>
      <c r="CC115" s="818"/>
      <c r="CD115" s="818"/>
      <c r="CE115" s="818"/>
      <c r="CF115" s="903" t="s">
        <v>131</v>
      </c>
      <c r="CG115" s="904"/>
      <c r="CH115" s="904"/>
      <c r="CI115" s="904"/>
      <c r="CJ115" s="904"/>
      <c r="CK115" s="955"/>
      <c r="CL115" s="849"/>
      <c r="CM115" s="845" t="s">
        <v>461</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t="s">
        <v>131</v>
      </c>
      <c r="DH115" s="808"/>
      <c r="DI115" s="808"/>
      <c r="DJ115" s="808"/>
      <c r="DK115" s="809"/>
      <c r="DL115" s="810" t="s">
        <v>131</v>
      </c>
      <c r="DM115" s="808"/>
      <c r="DN115" s="808"/>
      <c r="DO115" s="808"/>
      <c r="DP115" s="809"/>
      <c r="DQ115" s="810" t="s">
        <v>458</v>
      </c>
      <c r="DR115" s="808"/>
      <c r="DS115" s="808"/>
      <c r="DT115" s="808"/>
      <c r="DU115" s="809"/>
      <c r="DV115" s="852" t="s">
        <v>131</v>
      </c>
      <c r="DW115" s="853"/>
      <c r="DX115" s="853"/>
      <c r="DY115" s="853"/>
      <c r="DZ115" s="854"/>
    </row>
    <row r="116" spans="1:130" s="233" customFormat="1" ht="26.25" customHeight="1" x14ac:dyDescent="0.15">
      <c r="A116" s="944"/>
      <c r="B116" s="945"/>
      <c r="C116" s="867" t="s">
        <v>462</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v>38</v>
      </c>
      <c r="AB116" s="808"/>
      <c r="AC116" s="808"/>
      <c r="AD116" s="808"/>
      <c r="AE116" s="809"/>
      <c r="AF116" s="810">
        <v>29</v>
      </c>
      <c r="AG116" s="808"/>
      <c r="AH116" s="808"/>
      <c r="AI116" s="808"/>
      <c r="AJ116" s="809"/>
      <c r="AK116" s="810">
        <v>29</v>
      </c>
      <c r="AL116" s="808"/>
      <c r="AM116" s="808"/>
      <c r="AN116" s="808"/>
      <c r="AO116" s="809"/>
      <c r="AP116" s="852">
        <v>0</v>
      </c>
      <c r="AQ116" s="853"/>
      <c r="AR116" s="853"/>
      <c r="AS116" s="853"/>
      <c r="AT116" s="854"/>
      <c r="AU116" s="960"/>
      <c r="AV116" s="961"/>
      <c r="AW116" s="961"/>
      <c r="AX116" s="961"/>
      <c r="AY116" s="961"/>
      <c r="AZ116" s="937" t="s">
        <v>463</v>
      </c>
      <c r="BA116" s="938"/>
      <c r="BB116" s="938"/>
      <c r="BC116" s="938"/>
      <c r="BD116" s="938"/>
      <c r="BE116" s="938"/>
      <c r="BF116" s="938"/>
      <c r="BG116" s="938"/>
      <c r="BH116" s="938"/>
      <c r="BI116" s="938"/>
      <c r="BJ116" s="938"/>
      <c r="BK116" s="938"/>
      <c r="BL116" s="938"/>
      <c r="BM116" s="938"/>
      <c r="BN116" s="938"/>
      <c r="BO116" s="938"/>
      <c r="BP116" s="939"/>
      <c r="BQ116" s="817" t="s">
        <v>131</v>
      </c>
      <c r="BR116" s="818"/>
      <c r="BS116" s="818"/>
      <c r="BT116" s="818"/>
      <c r="BU116" s="818"/>
      <c r="BV116" s="818" t="s">
        <v>131</v>
      </c>
      <c r="BW116" s="818"/>
      <c r="BX116" s="818"/>
      <c r="BY116" s="818"/>
      <c r="BZ116" s="818"/>
      <c r="CA116" s="818" t="s">
        <v>131</v>
      </c>
      <c r="CB116" s="818"/>
      <c r="CC116" s="818"/>
      <c r="CD116" s="818"/>
      <c r="CE116" s="818"/>
      <c r="CF116" s="903" t="s">
        <v>131</v>
      </c>
      <c r="CG116" s="904"/>
      <c r="CH116" s="904"/>
      <c r="CI116" s="904"/>
      <c r="CJ116" s="904"/>
      <c r="CK116" s="955"/>
      <c r="CL116" s="849"/>
      <c r="CM116" s="845" t="s">
        <v>464</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t="s">
        <v>131</v>
      </c>
      <c r="DH116" s="808"/>
      <c r="DI116" s="808"/>
      <c r="DJ116" s="808"/>
      <c r="DK116" s="809"/>
      <c r="DL116" s="810" t="s">
        <v>131</v>
      </c>
      <c r="DM116" s="808"/>
      <c r="DN116" s="808"/>
      <c r="DO116" s="808"/>
      <c r="DP116" s="809"/>
      <c r="DQ116" s="810" t="s">
        <v>131</v>
      </c>
      <c r="DR116" s="808"/>
      <c r="DS116" s="808"/>
      <c r="DT116" s="808"/>
      <c r="DU116" s="809"/>
      <c r="DV116" s="852" t="s">
        <v>131</v>
      </c>
      <c r="DW116" s="853"/>
      <c r="DX116" s="853"/>
      <c r="DY116" s="853"/>
      <c r="DZ116" s="854"/>
    </row>
    <row r="117" spans="1:130" s="233" customFormat="1" ht="26.25" customHeight="1" x14ac:dyDescent="0.15">
      <c r="A117" s="923" t="s">
        <v>193</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465</v>
      </c>
      <c r="Z117" s="925"/>
      <c r="AA117" s="930">
        <v>1012625</v>
      </c>
      <c r="AB117" s="931"/>
      <c r="AC117" s="931"/>
      <c r="AD117" s="931"/>
      <c r="AE117" s="932"/>
      <c r="AF117" s="933">
        <v>1052678</v>
      </c>
      <c r="AG117" s="931"/>
      <c r="AH117" s="931"/>
      <c r="AI117" s="931"/>
      <c r="AJ117" s="932"/>
      <c r="AK117" s="933">
        <v>1090011</v>
      </c>
      <c r="AL117" s="931"/>
      <c r="AM117" s="931"/>
      <c r="AN117" s="931"/>
      <c r="AO117" s="932"/>
      <c r="AP117" s="934"/>
      <c r="AQ117" s="935"/>
      <c r="AR117" s="935"/>
      <c r="AS117" s="935"/>
      <c r="AT117" s="936"/>
      <c r="AU117" s="960"/>
      <c r="AV117" s="961"/>
      <c r="AW117" s="961"/>
      <c r="AX117" s="961"/>
      <c r="AY117" s="961"/>
      <c r="AZ117" s="891" t="s">
        <v>466</v>
      </c>
      <c r="BA117" s="892"/>
      <c r="BB117" s="892"/>
      <c r="BC117" s="892"/>
      <c r="BD117" s="892"/>
      <c r="BE117" s="892"/>
      <c r="BF117" s="892"/>
      <c r="BG117" s="892"/>
      <c r="BH117" s="892"/>
      <c r="BI117" s="892"/>
      <c r="BJ117" s="892"/>
      <c r="BK117" s="892"/>
      <c r="BL117" s="892"/>
      <c r="BM117" s="892"/>
      <c r="BN117" s="892"/>
      <c r="BO117" s="892"/>
      <c r="BP117" s="893"/>
      <c r="BQ117" s="817" t="s">
        <v>131</v>
      </c>
      <c r="BR117" s="818"/>
      <c r="BS117" s="818"/>
      <c r="BT117" s="818"/>
      <c r="BU117" s="818"/>
      <c r="BV117" s="818" t="s">
        <v>131</v>
      </c>
      <c r="BW117" s="818"/>
      <c r="BX117" s="818"/>
      <c r="BY117" s="818"/>
      <c r="BZ117" s="818"/>
      <c r="CA117" s="818" t="s">
        <v>131</v>
      </c>
      <c r="CB117" s="818"/>
      <c r="CC117" s="818"/>
      <c r="CD117" s="818"/>
      <c r="CE117" s="818"/>
      <c r="CF117" s="903" t="s">
        <v>131</v>
      </c>
      <c r="CG117" s="904"/>
      <c r="CH117" s="904"/>
      <c r="CI117" s="904"/>
      <c r="CJ117" s="904"/>
      <c r="CK117" s="955"/>
      <c r="CL117" s="849"/>
      <c r="CM117" s="845" t="s">
        <v>467</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131</v>
      </c>
      <c r="DH117" s="808"/>
      <c r="DI117" s="808"/>
      <c r="DJ117" s="808"/>
      <c r="DK117" s="809"/>
      <c r="DL117" s="810" t="s">
        <v>131</v>
      </c>
      <c r="DM117" s="808"/>
      <c r="DN117" s="808"/>
      <c r="DO117" s="808"/>
      <c r="DP117" s="809"/>
      <c r="DQ117" s="810" t="s">
        <v>131</v>
      </c>
      <c r="DR117" s="808"/>
      <c r="DS117" s="808"/>
      <c r="DT117" s="808"/>
      <c r="DU117" s="809"/>
      <c r="DV117" s="852" t="s">
        <v>131</v>
      </c>
      <c r="DW117" s="853"/>
      <c r="DX117" s="853"/>
      <c r="DY117" s="853"/>
      <c r="DZ117" s="854"/>
    </row>
    <row r="118" spans="1:130" s="233" customFormat="1" ht="26.25" customHeight="1" x14ac:dyDescent="0.15">
      <c r="A118" s="923" t="s">
        <v>436</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433</v>
      </c>
      <c r="AB118" s="924"/>
      <c r="AC118" s="924"/>
      <c r="AD118" s="924"/>
      <c r="AE118" s="925"/>
      <c r="AF118" s="926" t="s">
        <v>434</v>
      </c>
      <c r="AG118" s="924"/>
      <c r="AH118" s="924"/>
      <c r="AI118" s="924"/>
      <c r="AJ118" s="925"/>
      <c r="AK118" s="926" t="s">
        <v>313</v>
      </c>
      <c r="AL118" s="924"/>
      <c r="AM118" s="924"/>
      <c r="AN118" s="924"/>
      <c r="AO118" s="925"/>
      <c r="AP118" s="927" t="s">
        <v>435</v>
      </c>
      <c r="AQ118" s="928"/>
      <c r="AR118" s="928"/>
      <c r="AS118" s="928"/>
      <c r="AT118" s="929"/>
      <c r="AU118" s="960"/>
      <c r="AV118" s="961"/>
      <c r="AW118" s="961"/>
      <c r="AX118" s="961"/>
      <c r="AY118" s="961"/>
      <c r="AZ118" s="866" t="s">
        <v>468</v>
      </c>
      <c r="BA118" s="867"/>
      <c r="BB118" s="867"/>
      <c r="BC118" s="867"/>
      <c r="BD118" s="867"/>
      <c r="BE118" s="867"/>
      <c r="BF118" s="867"/>
      <c r="BG118" s="867"/>
      <c r="BH118" s="867"/>
      <c r="BI118" s="867"/>
      <c r="BJ118" s="867"/>
      <c r="BK118" s="867"/>
      <c r="BL118" s="867"/>
      <c r="BM118" s="867"/>
      <c r="BN118" s="867"/>
      <c r="BO118" s="867"/>
      <c r="BP118" s="868"/>
      <c r="BQ118" s="907" t="s">
        <v>469</v>
      </c>
      <c r="BR118" s="873"/>
      <c r="BS118" s="873"/>
      <c r="BT118" s="873"/>
      <c r="BU118" s="873"/>
      <c r="BV118" s="873" t="s">
        <v>458</v>
      </c>
      <c r="BW118" s="873"/>
      <c r="BX118" s="873"/>
      <c r="BY118" s="873"/>
      <c r="BZ118" s="873"/>
      <c r="CA118" s="873" t="s">
        <v>131</v>
      </c>
      <c r="CB118" s="873"/>
      <c r="CC118" s="873"/>
      <c r="CD118" s="873"/>
      <c r="CE118" s="873"/>
      <c r="CF118" s="903" t="s">
        <v>131</v>
      </c>
      <c r="CG118" s="904"/>
      <c r="CH118" s="904"/>
      <c r="CI118" s="904"/>
      <c r="CJ118" s="904"/>
      <c r="CK118" s="955"/>
      <c r="CL118" s="849"/>
      <c r="CM118" s="845" t="s">
        <v>470</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131</v>
      </c>
      <c r="DH118" s="808"/>
      <c r="DI118" s="808"/>
      <c r="DJ118" s="808"/>
      <c r="DK118" s="809"/>
      <c r="DL118" s="810" t="s">
        <v>131</v>
      </c>
      <c r="DM118" s="808"/>
      <c r="DN118" s="808"/>
      <c r="DO118" s="808"/>
      <c r="DP118" s="809"/>
      <c r="DQ118" s="810" t="s">
        <v>131</v>
      </c>
      <c r="DR118" s="808"/>
      <c r="DS118" s="808"/>
      <c r="DT118" s="808"/>
      <c r="DU118" s="809"/>
      <c r="DV118" s="852" t="s">
        <v>131</v>
      </c>
      <c r="DW118" s="853"/>
      <c r="DX118" s="853"/>
      <c r="DY118" s="853"/>
      <c r="DZ118" s="854"/>
    </row>
    <row r="119" spans="1:130" s="233" customFormat="1" ht="26.25" customHeight="1" x14ac:dyDescent="0.15">
      <c r="A119" s="846" t="s">
        <v>439</v>
      </c>
      <c r="B119" s="847"/>
      <c r="C119" s="888" t="s">
        <v>440</v>
      </c>
      <c r="D119" s="838"/>
      <c r="E119" s="838"/>
      <c r="F119" s="838"/>
      <c r="G119" s="838"/>
      <c r="H119" s="838"/>
      <c r="I119" s="838"/>
      <c r="J119" s="838"/>
      <c r="K119" s="838"/>
      <c r="L119" s="838"/>
      <c r="M119" s="838"/>
      <c r="N119" s="838"/>
      <c r="O119" s="838"/>
      <c r="P119" s="838"/>
      <c r="Q119" s="838"/>
      <c r="R119" s="838"/>
      <c r="S119" s="838"/>
      <c r="T119" s="838"/>
      <c r="U119" s="838"/>
      <c r="V119" s="838"/>
      <c r="W119" s="838"/>
      <c r="X119" s="838"/>
      <c r="Y119" s="838"/>
      <c r="Z119" s="839"/>
      <c r="AA119" s="916" t="s">
        <v>131</v>
      </c>
      <c r="AB119" s="917"/>
      <c r="AC119" s="917"/>
      <c r="AD119" s="917"/>
      <c r="AE119" s="918"/>
      <c r="AF119" s="919" t="s">
        <v>131</v>
      </c>
      <c r="AG119" s="917"/>
      <c r="AH119" s="917"/>
      <c r="AI119" s="917"/>
      <c r="AJ119" s="918"/>
      <c r="AK119" s="919" t="s">
        <v>131</v>
      </c>
      <c r="AL119" s="917"/>
      <c r="AM119" s="917"/>
      <c r="AN119" s="917"/>
      <c r="AO119" s="918"/>
      <c r="AP119" s="920" t="s">
        <v>131</v>
      </c>
      <c r="AQ119" s="921"/>
      <c r="AR119" s="921"/>
      <c r="AS119" s="921"/>
      <c r="AT119" s="922"/>
      <c r="AU119" s="962"/>
      <c r="AV119" s="963"/>
      <c r="AW119" s="963"/>
      <c r="AX119" s="963"/>
      <c r="AY119" s="963"/>
      <c r="AZ119" s="254" t="s">
        <v>193</v>
      </c>
      <c r="BA119" s="254"/>
      <c r="BB119" s="254"/>
      <c r="BC119" s="254"/>
      <c r="BD119" s="254"/>
      <c r="BE119" s="254"/>
      <c r="BF119" s="254"/>
      <c r="BG119" s="254"/>
      <c r="BH119" s="254"/>
      <c r="BI119" s="254"/>
      <c r="BJ119" s="254"/>
      <c r="BK119" s="254"/>
      <c r="BL119" s="254"/>
      <c r="BM119" s="254"/>
      <c r="BN119" s="254"/>
      <c r="BO119" s="905" t="s">
        <v>471</v>
      </c>
      <c r="BP119" s="906"/>
      <c r="BQ119" s="907">
        <v>8611430</v>
      </c>
      <c r="BR119" s="873"/>
      <c r="BS119" s="873"/>
      <c r="BT119" s="873"/>
      <c r="BU119" s="873"/>
      <c r="BV119" s="873">
        <v>8029389</v>
      </c>
      <c r="BW119" s="873"/>
      <c r="BX119" s="873"/>
      <c r="BY119" s="873"/>
      <c r="BZ119" s="873"/>
      <c r="CA119" s="873">
        <v>7816391</v>
      </c>
      <c r="CB119" s="873"/>
      <c r="CC119" s="873"/>
      <c r="CD119" s="873"/>
      <c r="CE119" s="873"/>
      <c r="CF119" s="776"/>
      <c r="CG119" s="777"/>
      <c r="CH119" s="777"/>
      <c r="CI119" s="777"/>
      <c r="CJ119" s="862"/>
      <c r="CK119" s="956"/>
      <c r="CL119" s="851"/>
      <c r="CM119" s="866" t="s">
        <v>472</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v>630510</v>
      </c>
      <c r="DH119" s="792"/>
      <c r="DI119" s="792"/>
      <c r="DJ119" s="792"/>
      <c r="DK119" s="793"/>
      <c r="DL119" s="794">
        <v>462328</v>
      </c>
      <c r="DM119" s="792"/>
      <c r="DN119" s="792"/>
      <c r="DO119" s="792"/>
      <c r="DP119" s="793"/>
      <c r="DQ119" s="794">
        <v>295681</v>
      </c>
      <c r="DR119" s="792"/>
      <c r="DS119" s="792"/>
      <c r="DT119" s="792"/>
      <c r="DU119" s="793"/>
      <c r="DV119" s="876">
        <v>4</v>
      </c>
      <c r="DW119" s="877"/>
      <c r="DX119" s="877"/>
      <c r="DY119" s="877"/>
      <c r="DZ119" s="878"/>
    </row>
    <row r="120" spans="1:130" s="233" customFormat="1" ht="26.25" customHeight="1" x14ac:dyDescent="0.15">
      <c r="A120" s="848"/>
      <c r="B120" s="849"/>
      <c r="C120" s="845" t="s">
        <v>445</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131</v>
      </c>
      <c r="AB120" s="808"/>
      <c r="AC120" s="808"/>
      <c r="AD120" s="808"/>
      <c r="AE120" s="809"/>
      <c r="AF120" s="810" t="s">
        <v>458</v>
      </c>
      <c r="AG120" s="808"/>
      <c r="AH120" s="808"/>
      <c r="AI120" s="808"/>
      <c r="AJ120" s="809"/>
      <c r="AK120" s="810" t="s">
        <v>456</v>
      </c>
      <c r="AL120" s="808"/>
      <c r="AM120" s="808"/>
      <c r="AN120" s="808"/>
      <c r="AO120" s="809"/>
      <c r="AP120" s="852" t="s">
        <v>131</v>
      </c>
      <c r="AQ120" s="853"/>
      <c r="AR120" s="853"/>
      <c r="AS120" s="853"/>
      <c r="AT120" s="854"/>
      <c r="AU120" s="908" t="s">
        <v>473</v>
      </c>
      <c r="AV120" s="909"/>
      <c r="AW120" s="909"/>
      <c r="AX120" s="909"/>
      <c r="AY120" s="910"/>
      <c r="AZ120" s="888" t="s">
        <v>474</v>
      </c>
      <c r="BA120" s="838"/>
      <c r="BB120" s="838"/>
      <c r="BC120" s="838"/>
      <c r="BD120" s="838"/>
      <c r="BE120" s="838"/>
      <c r="BF120" s="838"/>
      <c r="BG120" s="838"/>
      <c r="BH120" s="838"/>
      <c r="BI120" s="838"/>
      <c r="BJ120" s="838"/>
      <c r="BK120" s="838"/>
      <c r="BL120" s="838"/>
      <c r="BM120" s="838"/>
      <c r="BN120" s="838"/>
      <c r="BO120" s="838"/>
      <c r="BP120" s="839"/>
      <c r="BQ120" s="889">
        <v>7919351</v>
      </c>
      <c r="BR120" s="870"/>
      <c r="BS120" s="870"/>
      <c r="BT120" s="870"/>
      <c r="BU120" s="870"/>
      <c r="BV120" s="870">
        <v>8191459</v>
      </c>
      <c r="BW120" s="870"/>
      <c r="BX120" s="870"/>
      <c r="BY120" s="870"/>
      <c r="BZ120" s="870"/>
      <c r="CA120" s="870">
        <v>8048990</v>
      </c>
      <c r="CB120" s="870"/>
      <c r="CC120" s="870"/>
      <c r="CD120" s="870"/>
      <c r="CE120" s="870"/>
      <c r="CF120" s="894">
        <v>107.5</v>
      </c>
      <c r="CG120" s="895"/>
      <c r="CH120" s="895"/>
      <c r="CI120" s="895"/>
      <c r="CJ120" s="895"/>
      <c r="CK120" s="896" t="s">
        <v>475</v>
      </c>
      <c r="CL120" s="880"/>
      <c r="CM120" s="880"/>
      <c r="CN120" s="880"/>
      <c r="CO120" s="881"/>
      <c r="CP120" s="900" t="s">
        <v>476</v>
      </c>
      <c r="CQ120" s="901"/>
      <c r="CR120" s="901"/>
      <c r="CS120" s="901"/>
      <c r="CT120" s="901"/>
      <c r="CU120" s="901"/>
      <c r="CV120" s="901"/>
      <c r="CW120" s="901"/>
      <c r="CX120" s="901"/>
      <c r="CY120" s="901"/>
      <c r="CZ120" s="901"/>
      <c r="DA120" s="901"/>
      <c r="DB120" s="901"/>
      <c r="DC120" s="901"/>
      <c r="DD120" s="901"/>
      <c r="DE120" s="901"/>
      <c r="DF120" s="902"/>
      <c r="DG120" s="889">
        <v>576102</v>
      </c>
      <c r="DH120" s="870"/>
      <c r="DI120" s="870"/>
      <c r="DJ120" s="870"/>
      <c r="DK120" s="870"/>
      <c r="DL120" s="870">
        <v>572441</v>
      </c>
      <c r="DM120" s="870"/>
      <c r="DN120" s="870"/>
      <c r="DO120" s="870"/>
      <c r="DP120" s="870"/>
      <c r="DQ120" s="870">
        <v>810718</v>
      </c>
      <c r="DR120" s="870"/>
      <c r="DS120" s="870"/>
      <c r="DT120" s="870"/>
      <c r="DU120" s="870"/>
      <c r="DV120" s="871">
        <v>10.8</v>
      </c>
      <c r="DW120" s="871"/>
      <c r="DX120" s="871"/>
      <c r="DY120" s="871"/>
      <c r="DZ120" s="872"/>
    </row>
    <row r="121" spans="1:130" s="233" customFormat="1" ht="26.25" customHeight="1" x14ac:dyDescent="0.15">
      <c r="A121" s="848"/>
      <c r="B121" s="849"/>
      <c r="C121" s="891" t="s">
        <v>477</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131</v>
      </c>
      <c r="AB121" s="808"/>
      <c r="AC121" s="808"/>
      <c r="AD121" s="808"/>
      <c r="AE121" s="809"/>
      <c r="AF121" s="810" t="s">
        <v>458</v>
      </c>
      <c r="AG121" s="808"/>
      <c r="AH121" s="808"/>
      <c r="AI121" s="808"/>
      <c r="AJ121" s="809"/>
      <c r="AK121" s="810" t="s">
        <v>131</v>
      </c>
      <c r="AL121" s="808"/>
      <c r="AM121" s="808"/>
      <c r="AN121" s="808"/>
      <c r="AO121" s="809"/>
      <c r="AP121" s="852" t="s">
        <v>131</v>
      </c>
      <c r="AQ121" s="853"/>
      <c r="AR121" s="853"/>
      <c r="AS121" s="853"/>
      <c r="AT121" s="854"/>
      <c r="AU121" s="911"/>
      <c r="AV121" s="912"/>
      <c r="AW121" s="912"/>
      <c r="AX121" s="912"/>
      <c r="AY121" s="913"/>
      <c r="AZ121" s="845" t="s">
        <v>478</v>
      </c>
      <c r="BA121" s="780"/>
      <c r="BB121" s="780"/>
      <c r="BC121" s="780"/>
      <c r="BD121" s="780"/>
      <c r="BE121" s="780"/>
      <c r="BF121" s="780"/>
      <c r="BG121" s="780"/>
      <c r="BH121" s="780"/>
      <c r="BI121" s="780"/>
      <c r="BJ121" s="780"/>
      <c r="BK121" s="780"/>
      <c r="BL121" s="780"/>
      <c r="BM121" s="780"/>
      <c r="BN121" s="780"/>
      <c r="BO121" s="780"/>
      <c r="BP121" s="781"/>
      <c r="BQ121" s="817">
        <v>351436</v>
      </c>
      <c r="BR121" s="818"/>
      <c r="BS121" s="818"/>
      <c r="BT121" s="818"/>
      <c r="BU121" s="818"/>
      <c r="BV121" s="818">
        <v>192878</v>
      </c>
      <c r="BW121" s="818"/>
      <c r="BX121" s="818"/>
      <c r="BY121" s="818"/>
      <c r="BZ121" s="818"/>
      <c r="CA121" s="818">
        <v>37296</v>
      </c>
      <c r="CB121" s="818"/>
      <c r="CC121" s="818"/>
      <c r="CD121" s="818"/>
      <c r="CE121" s="818"/>
      <c r="CF121" s="903">
        <v>0.5</v>
      </c>
      <c r="CG121" s="904"/>
      <c r="CH121" s="904"/>
      <c r="CI121" s="904"/>
      <c r="CJ121" s="904"/>
      <c r="CK121" s="897"/>
      <c r="CL121" s="883"/>
      <c r="CM121" s="883"/>
      <c r="CN121" s="883"/>
      <c r="CO121" s="884"/>
      <c r="CP121" s="863" t="s">
        <v>412</v>
      </c>
      <c r="CQ121" s="864"/>
      <c r="CR121" s="864"/>
      <c r="CS121" s="864"/>
      <c r="CT121" s="864"/>
      <c r="CU121" s="864"/>
      <c r="CV121" s="864"/>
      <c r="CW121" s="864"/>
      <c r="CX121" s="864"/>
      <c r="CY121" s="864"/>
      <c r="CZ121" s="864"/>
      <c r="DA121" s="864"/>
      <c r="DB121" s="864"/>
      <c r="DC121" s="864"/>
      <c r="DD121" s="864"/>
      <c r="DE121" s="864"/>
      <c r="DF121" s="865"/>
      <c r="DG121" s="817">
        <v>14100</v>
      </c>
      <c r="DH121" s="818"/>
      <c r="DI121" s="818"/>
      <c r="DJ121" s="818"/>
      <c r="DK121" s="818"/>
      <c r="DL121" s="818">
        <v>14100</v>
      </c>
      <c r="DM121" s="818"/>
      <c r="DN121" s="818"/>
      <c r="DO121" s="818"/>
      <c r="DP121" s="818"/>
      <c r="DQ121" s="818">
        <v>14100</v>
      </c>
      <c r="DR121" s="818"/>
      <c r="DS121" s="818"/>
      <c r="DT121" s="818"/>
      <c r="DU121" s="818"/>
      <c r="DV121" s="824">
        <v>0.2</v>
      </c>
      <c r="DW121" s="824"/>
      <c r="DX121" s="824"/>
      <c r="DY121" s="824"/>
      <c r="DZ121" s="825"/>
    </row>
    <row r="122" spans="1:130" s="233" customFormat="1" ht="26.25" customHeight="1" x14ac:dyDescent="0.15">
      <c r="A122" s="848"/>
      <c r="B122" s="849"/>
      <c r="C122" s="845" t="s">
        <v>455</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131</v>
      </c>
      <c r="AB122" s="808"/>
      <c r="AC122" s="808"/>
      <c r="AD122" s="808"/>
      <c r="AE122" s="809"/>
      <c r="AF122" s="810" t="s">
        <v>131</v>
      </c>
      <c r="AG122" s="808"/>
      <c r="AH122" s="808"/>
      <c r="AI122" s="808"/>
      <c r="AJ122" s="809"/>
      <c r="AK122" s="810" t="s">
        <v>131</v>
      </c>
      <c r="AL122" s="808"/>
      <c r="AM122" s="808"/>
      <c r="AN122" s="808"/>
      <c r="AO122" s="809"/>
      <c r="AP122" s="852" t="s">
        <v>131</v>
      </c>
      <c r="AQ122" s="853"/>
      <c r="AR122" s="853"/>
      <c r="AS122" s="853"/>
      <c r="AT122" s="854"/>
      <c r="AU122" s="911"/>
      <c r="AV122" s="912"/>
      <c r="AW122" s="912"/>
      <c r="AX122" s="912"/>
      <c r="AY122" s="913"/>
      <c r="AZ122" s="866" t="s">
        <v>479</v>
      </c>
      <c r="BA122" s="867"/>
      <c r="BB122" s="867"/>
      <c r="BC122" s="867"/>
      <c r="BD122" s="867"/>
      <c r="BE122" s="867"/>
      <c r="BF122" s="867"/>
      <c r="BG122" s="867"/>
      <c r="BH122" s="867"/>
      <c r="BI122" s="867"/>
      <c r="BJ122" s="867"/>
      <c r="BK122" s="867"/>
      <c r="BL122" s="867"/>
      <c r="BM122" s="867"/>
      <c r="BN122" s="867"/>
      <c r="BO122" s="867"/>
      <c r="BP122" s="868"/>
      <c r="BQ122" s="907">
        <v>7730553</v>
      </c>
      <c r="BR122" s="873"/>
      <c r="BS122" s="873"/>
      <c r="BT122" s="873"/>
      <c r="BU122" s="873"/>
      <c r="BV122" s="873">
        <v>7764198</v>
      </c>
      <c r="BW122" s="873"/>
      <c r="BX122" s="873"/>
      <c r="BY122" s="873"/>
      <c r="BZ122" s="873"/>
      <c r="CA122" s="873">
        <v>7833145</v>
      </c>
      <c r="CB122" s="873"/>
      <c r="CC122" s="873"/>
      <c r="CD122" s="873"/>
      <c r="CE122" s="873"/>
      <c r="CF122" s="874">
        <v>104.7</v>
      </c>
      <c r="CG122" s="875"/>
      <c r="CH122" s="875"/>
      <c r="CI122" s="875"/>
      <c r="CJ122" s="875"/>
      <c r="CK122" s="897"/>
      <c r="CL122" s="883"/>
      <c r="CM122" s="883"/>
      <c r="CN122" s="883"/>
      <c r="CO122" s="884"/>
      <c r="CP122" s="863" t="s">
        <v>480</v>
      </c>
      <c r="CQ122" s="864"/>
      <c r="CR122" s="864"/>
      <c r="CS122" s="864"/>
      <c r="CT122" s="864"/>
      <c r="CU122" s="864"/>
      <c r="CV122" s="864"/>
      <c r="CW122" s="864"/>
      <c r="CX122" s="864"/>
      <c r="CY122" s="864"/>
      <c r="CZ122" s="864"/>
      <c r="DA122" s="864"/>
      <c r="DB122" s="864"/>
      <c r="DC122" s="864"/>
      <c r="DD122" s="864"/>
      <c r="DE122" s="864"/>
      <c r="DF122" s="865"/>
      <c r="DG122" s="817" t="s">
        <v>131</v>
      </c>
      <c r="DH122" s="818"/>
      <c r="DI122" s="818"/>
      <c r="DJ122" s="818"/>
      <c r="DK122" s="818"/>
      <c r="DL122" s="818" t="s">
        <v>131</v>
      </c>
      <c r="DM122" s="818"/>
      <c r="DN122" s="818"/>
      <c r="DO122" s="818"/>
      <c r="DP122" s="818"/>
      <c r="DQ122" s="818" t="s">
        <v>131</v>
      </c>
      <c r="DR122" s="818"/>
      <c r="DS122" s="818"/>
      <c r="DT122" s="818"/>
      <c r="DU122" s="818"/>
      <c r="DV122" s="824" t="s">
        <v>131</v>
      </c>
      <c r="DW122" s="824"/>
      <c r="DX122" s="824"/>
      <c r="DY122" s="824"/>
      <c r="DZ122" s="825"/>
    </row>
    <row r="123" spans="1:130" s="233" customFormat="1" ht="26.25" customHeight="1" x14ac:dyDescent="0.15">
      <c r="A123" s="848"/>
      <c r="B123" s="849"/>
      <c r="C123" s="845" t="s">
        <v>464</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t="s">
        <v>131</v>
      </c>
      <c r="AB123" s="808"/>
      <c r="AC123" s="808"/>
      <c r="AD123" s="808"/>
      <c r="AE123" s="809"/>
      <c r="AF123" s="810" t="s">
        <v>131</v>
      </c>
      <c r="AG123" s="808"/>
      <c r="AH123" s="808"/>
      <c r="AI123" s="808"/>
      <c r="AJ123" s="809"/>
      <c r="AK123" s="810" t="s">
        <v>131</v>
      </c>
      <c r="AL123" s="808"/>
      <c r="AM123" s="808"/>
      <c r="AN123" s="808"/>
      <c r="AO123" s="809"/>
      <c r="AP123" s="852" t="s">
        <v>131</v>
      </c>
      <c r="AQ123" s="853"/>
      <c r="AR123" s="853"/>
      <c r="AS123" s="853"/>
      <c r="AT123" s="854"/>
      <c r="AU123" s="914"/>
      <c r="AV123" s="915"/>
      <c r="AW123" s="915"/>
      <c r="AX123" s="915"/>
      <c r="AY123" s="915"/>
      <c r="AZ123" s="254" t="s">
        <v>193</v>
      </c>
      <c r="BA123" s="254"/>
      <c r="BB123" s="254"/>
      <c r="BC123" s="254"/>
      <c r="BD123" s="254"/>
      <c r="BE123" s="254"/>
      <c r="BF123" s="254"/>
      <c r="BG123" s="254"/>
      <c r="BH123" s="254"/>
      <c r="BI123" s="254"/>
      <c r="BJ123" s="254"/>
      <c r="BK123" s="254"/>
      <c r="BL123" s="254"/>
      <c r="BM123" s="254"/>
      <c r="BN123" s="254"/>
      <c r="BO123" s="905" t="s">
        <v>481</v>
      </c>
      <c r="BP123" s="906"/>
      <c r="BQ123" s="860">
        <v>16001340</v>
      </c>
      <c r="BR123" s="861"/>
      <c r="BS123" s="861"/>
      <c r="BT123" s="861"/>
      <c r="BU123" s="861"/>
      <c r="BV123" s="861">
        <v>16148535</v>
      </c>
      <c r="BW123" s="861"/>
      <c r="BX123" s="861"/>
      <c r="BY123" s="861"/>
      <c r="BZ123" s="861"/>
      <c r="CA123" s="861">
        <v>15919431</v>
      </c>
      <c r="CB123" s="861"/>
      <c r="CC123" s="861"/>
      <c r="CD123" s="861"/>
      <c r="CE123" s="861"/>
      <c r="CF123" s="776"/>
      <c r="CG123" s="777"/>
      <c r="CH123" s="777"/>
      <c r="CI123" s="777"/>
      <c r="CJ123" s="862"/>
      <c r="CK123" s="897"/>
      <c r="CL123" s="883"/>
      <c r="CM123" s="883"/>
      <c r="CN123" s="883"/>
      <c r="CO123" s="884"/>
      <c r="CP123" s="863" t="s">
        <v>410</v>
      </c>
      <c r="CQ123" s="864"/>
      <c r="CR123" s="864"/>
      <c r="CS123" s="864"/>
      <c r="CT123" s="864"/>
      <c r="CU123" s="864"/>
      <c r="CV123" s="864"/>
      <c r="CW123" s="864"/>
      <c r="CX123" s="864"/>
      <c r="CY123" s="864"/>
      <c r="CZ123" s="864"/>
      <c r="DA123" s="864"/>
      <c r="DB123" s="864"/>
      <c r="DC123" s="864"/>
      <c r="DD123" s="864"/>
      <c r="DE123" s="864"/>
      <c r="DF123" s="865"/>
      <c r="DG123" s="807" t="s">
        <v>131</v>
      </c>
      <c r="DH123" s="808"/>
      <c r="DI123" s="808"/>
      <c r="DJ123" s="808"/>
      <c r="DK123" s="809"/>
      <c r="DL123" s="810" t="s">
        <v>131</v>
      </c>
      <c r="DM123" s="808"/>
      <c r="DN123" s="808"/>
      <c r="DO123" s="808"/>
      <c r="DP123" s="809"/>
      <c r="DQ123" s="810" t="s">
        <v>131</v>
      </c>
      <c r="DR123" s="808"/>
      <c r="DS123" s="808"/>
      <c r="DT123" s="808"/>
      <c r="DU123" s="809"/>
      <c r="DV123" s="852" t="s">
        <v>131</v>
      </c>
      <c r="DW123" s="853"/>
      <c r="DX123" s="853"/>
      <c r="DY123" s="853"/>
      <c r="DZ123" s="854"/>
    </row>
    <row r="124" spans="1:130" s="233" customFormat="1" ht="26.25" customHeight="1" thickBot="1" x14ac:dyDescent="0.2">
      <c r="A124" s="848"/>
      <c r="B124" s="849"/>
      <c r="C124" s="845" t="s">
        <v>467</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131</v>
      </c>
      <c r="AB124" s="808"/>
      <c r="AC124" s="808"/>
      <c r="AD124" s="808"/>
      <c r="AE124" s="809"/>
      <c r="AF124" s="810" t="s">
        <v>131</v>
      </c>
      <c r="AG124" s="808"/>
      <c r="AH124" s="808"/>
      <c r="AI124" s="808"/>
      <c r="AJ124" s="809"/>
      <c r="AK124" s="810" t="s">
        <v>131</v>
      </c>
      <c r="AL124" s="808"/>
      <c r="AM124" s="808"/>
      <c r="AN124" s="808"/>
      <c r="AO124" s="809"/>
      <c r="AP124" s="852" t="s">
        <v>131</v>
      </c>
      <c r="AQ124" s="853"/>
      <c r="AR124" s="853"/>
      <c r="AS124" s="853"/>
      <c r="AT124" s="854"/>
      <c r="AU124" s="855" t="s">
        <v>482</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t="s">
        <v>131</v>
      </c>
      <c r="BR124" s="859"/>
      <c r="BS124" s="859"/>
      <c r="BT124" s="859"/>
      <c r="BU124" s="859"/>
      <c r="BV124" s="859" t="s">
        <v>458</v>
      </c>
      <c r="BW124" s="859"/>
      <c r="BX124" s="859"/>
      <c r="BY124" s="859"/>
      <c r="BZ124" s="859"/>
      <c r="CA124" s="859" t="s">
        <v>131</v>
      </c>
      <c r="CB124" s="859"/>
      <c r="CC124" s="859"/>
      <c r="CD124" s="859"/>
      <c r="CE124" s="859"/>
      <c r="CF124" s="754"/>
      <c r="CG124" s="755"/>
      <c r="CH124" s="755"/>
      <c r="CI124" s="755"/>
      <c r="CJ124" s="890"/>
      <c r="CK124" s="898"/>
      <c r="CL124" s="898"/>
      <c r="CM124" s="898"/>
      <c r="CN124" s="898"/>
      <c r="CO124" s="899"/>
      <c r="CP124" s="863" t="s">
        <v>483</v>
      </c>
      <c r="CQ124" s="864"/>
      <c r="CR124" s="864"/>
      <c r="CS124" s="864"/>
      <c r="CT124" s="864"/>
      <c r="CU124" s="864"/>
      <c r="CV124" s="864"/>
      <c r="CW124" s="864"/>
      <c r="CX124" s="864"/>
      <c r="CY124" s="864"/>
      <c r="CZ124" s="864"/>
      <c r="DA124" s="864"/>
      <c r="DB124" s="864"/>
      <c r="DC124" s="864"/>
      <c r="DD124" s="864"/>
      <c r="DE124" s="864"/>
      <c r="DF124" s="865"/>
      <c r="DG124" s="791" t="s">
        <v>131</v>
      </c>
      <c r="DH124" s="792"/>
      <c r="DI124" s="792"/>
      <c r="DJ124" s="792"/>
      <c r="DK124" s="793"/>
      <c r="DL124" s="794" t="s">
        <v>131</v>
      </c>
      <c r="DM124" s="792"/>
      <c r="DN124" s="792"/>
      <c r="DO124" s="792"/>
      <c r="DP124" s="793"/>
      <c r="DQ124" s="794" t="s">
        <v>131</v>
      </c>
      <c r="DR124" s="792"/>
      <c r="DS124" s="792"/>
      <c r="DT124" s="792"/>
      <c r="DU124" s="793"/>
      <c r="DV124" s="876" t="s">
        <v>131</v>
      </c>
      <c r="DW124" s="877"/>
      <c r="DX124" s="877"/>
      <c r="DY124" s="877"/>
      <c r="DZ124" s="878"/>
    </row>
    <row r="125" spans="1:130" s="233" customFormat="1" ht="26.25" customHeight="1" x14ac:dyDescent="0.15">
      <c r="A125" s="848"/>
      <c r="B125" s="849"/>
      <c r="C125" s="845" t="s">
        <v>470</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131</v>
      </c>
      <c r="AB125" s="808"/>
      <c r="AC125" s="808"/>
      <c r="AD125" s="808"/>
      <c r="AE125" s="809"/>
      <c r="AF125" s="810" t="s">
        <v>131</v>
      </c>
      <c r="AG125" s="808"/>
      <c r="AH125" s="808"/>
      <c r="AI125" s="808"/>
      <c r="AJ125" s="809"/>
      <c r="AK125" s="810" t="s">
        <v>131</v>
      </c>
      <c r="AL125" s="808"/>
      <c r="AM125" s="808"/>
      <c r="AN125" s="808"/>
      <c r="AO125" s="809"/>
      <c r="AP125" s="852" t="s">
        <v>131</v>
      </c>
      <c r="AQ125" s="853"/>
      <c r="AR125" s="853"/>
      <c r="AS125" s="853"/>
      <c r="AT125" s="854"/>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79" t="s">
        <v>484</v>
      </c>
      <c r="CL125" s="880"/>
      <c r="CM125" s="880"/>
      <c r="CN125" s="880"/>
      <c r="CO125" s="881"/>
      <c r="CP125" s="888" t="s">
        <v>485</v>
      </c>
      <c r="CQ125" s="838"/>
      <c r="CR125" s="838"/>
      <c r="CS125" s="838"/>
      <c r="CT125" s="838"/>
      <c r="CU125" s="838"/>
      <c r="CV125" s="838"/>
      <c r="CW125" s="838"/>
      <c r="CX125" s="838"/>
      <c r="CY125" s="838"/>
      <c r="CZ125" s="838"/>
      <c r="DA125" s="838"/>
      <c r="DB125" s="838"/>
      <c r="DC125" s="838"/>
      <c r="DD125" s="838"/>
      <c r="DE125" s="838"/>
      <c r="DF125" s="839"/>
      <c r="DG125" s="889" t="s">
        <v>131</v>
      </c>
      <c r="DH125" s="870"/>
      <c r="DI125" s="870"/>
      <c r="DJ125" s="870"/>
      <c r="DK125" s="870"/>
      <c r="DL125" s="870" t="s">
        <v>131</v>
      </c>
      <c r="DM125" s="870"/>
      <c r="DN125" s="870"/>
      <c r="DO125" s="870"/>
      <c r="DP125" s="870"/>
      <c r="DQ125" s="870" t="s">
        <v>131</v>
      </c>
      <c r="DR125" s="870"/>
      <c r="DS125" s="870"/>
      <c r="DT125" s="870"/>
      <c r="DU125" s="870"/>
      <c r="DV125" s="871" t="s">
        <v>131</v>
      </c>
      <c r="DW125" s="871"/>
      <c r="DX125" s="871"/>
      <c r="DY125" s="871"/>
      <c r="DZ125" s="872"/>
    </row>
    <row r="126" spans="1:130" s="233" customFormat="1" ht="26.25" customHeight="1" thickBot="1" x14ac:dyDescent="0.2">
      <c r="A126" s="848"/>
      <c r="B126" s="849"/>
      <c r="C126" s="845" t="s">
        <v>472</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t="s">
        <v>131</v>
      </c>
      <c r="AB126" s="808"/>
      <c r="AC126" s="808"/>
      <c r="AD126" s="808"/>
      <c r="AE126" s="809"/>
      <c r="AF126" s="810" t="s">
        <v>131</v>
      </c>
      <c r="AG126" s="808"/>
      <c r="AH126" s="808"/>
      <c r="AI126" s="808"/>
      <c r="AJ126" s="809"/>
      <c r="AK126" s="810" t="s">
        <v>131</v>
      </c>
      <c r="AL126" s="808"/>
      <c r="AM126" s="808"/>
      <c r="AN126" s="808"/>
      <c r="AO126" s="809"/>
      <c r="AP126" s="852" t="s">
        <v>131</v>
      </c>
      <c r="AQ126" s="853"/>
      <c r="AR126" s="853"/>
      <c r="AS126" s="853"/>
      <c r="AT126" s="85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2"/>
      <c r="CL126" s="883"/>
      <c r="CM126" s="883"/>
      <c r="CN126" s="883"/>
      <c r="CO126" s="884"/>
      <c r="CP126" s="845" t="s">
        <v>486</v>
      </c>
      <c r="CQ126" s="780"/>
      <c r="CR126" s="780"/>
      <c r="CS126" s="780"/>
      <c r="CT126" s="780"/>
      <c r="CU126" s="780"/>
      <c r="CV126" s="780"/>
      <c r="CW126" s="780"/>
      <c r="CX126" s="780"/>
      <c r="CY126" s="780"/>
      <c r="CZ126" s="780"/>
      <c r="DA126" s="780"/>
      <c r="DB126" s="780"/>
      <c r="DC126" s="780"/>
      <c r="DD126" s="780"/>
      <c r="DE126" s="780"/>
      <c r="DF126" s="781"/>
      <c r="DG126" s="817" t="s">
        <v>131</v>
      </c>
      <c r="DH126" s="818"/>
      <c r="DI126" s="818"/>
      <c r="DJ126" s="818"/>
      <c r="DK126" s="818"/>
      <c r="DL126" s="818" t="s">
        <v>131</v>
      </c>
      <c r="DM126" s="818"/>
      <c r="DN126" s="818"/>
      <c r="DO126" s="818"/>
      <c r="DP126" s="818"/>
      <c r="DQ126" s="818" t="s">
        <v>456</v>
      </c>
      <c r="DR126" s="818"/>
      <c r="DS126" s="818"/>
      <c r="DT126" s="818"/>
      <c r="DU126" s="818"/>
      <c r="DV126" s="824" t="s">
        <v>131</v>
      </c>
      <c r="DW126" s="824"/>
      <c r="DX126" s="824"/>
      <c r="DY126" s="824"/>
      <c r="DZ126" s="825"/>
    </row>
    <row r="127" spans="1:130" s="233" customFormat="1" ht="26.25" customHeight="1" x14ac:dyDescent="0.15">
      <c r="A127" s="850"/>
      <c r="B127" s="851"/>
      <c r="C127" s="866" t="s">
        <v>487</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t="s">
        <v>131</v>
      </c>
      <c r="AB127" s="808"/>
      <c r="AC127" s="808"/>
      <c r="AD127" s="808"/>
      <c r="AE127" s="809"/>
      <c r="AF127" s="810" t="s">
        <v>131</v>
      </c>
      <c r="AG127" s="808"/>
      <c r="AH127" s="808"/>
      <c r="AI127" s="808"/>
      <c r="AJ127" s="809"/>
      <c r="AK127" s="810" t="s">
        <v>456</v>
      </c>
      <c r="AL127" s="808"/>
      <c r="AM127" s="808"/>
      <c r="AN127" s="808"/>
      <c r="AO127" s="809"/>
      <c r="AP127" s="852" t="s">
        <v>456</v>
      </c>
      <c r="AQ127" s="853"/>
      <c r="AR127" s="853"/>
      <c r="AS127" s="853"/>
      <c r="AT127" s="854"/>
      <c r="AU127" s="235"/>
      <c r="AV127" s="235"/>
      <c r="AW127" s="235"/>
      <c r="AX127" s="869" t="s">
        <v>488</v>
      </c>
      <c r="AY127" s="842"/>
      <c r="AZ127" s="842"/>
      <c r="BA127" s="842"/>
      <c r="BB127" s="842"/>
      <c r="BC127" s="842"/>
      <c r="BD127" s="842"/>
      <c r="BE127" s="843"/>
      <c r="BF127" s="841" t="s">
        <v>489</v>
      </c>
      <c r="BG127" s="842"/>
      <c r="BH127" s="842"/>
      <c r="BI127" s="842"/>
      <c r="BJ127" s="842"/>
      <c r="BK127" s="842"/>
      <c r="BL127" s="843"/>
      <c r="BM127" s="841" t="s">
        <v>490</v>
      </c>
      <c r="BN127" s="842"/>
      <c r="BO127" s="842"/>
      <c r="BP127" s="842"/>
      <c r="BQ127" s="842"/>
      <c r="BR127" s="842"/>
      <c r="BS127" s="843"/>
      <c r="BT127" s="841" t="s">
        <v>491</v>
      </c>
      <c r="BU127" s="842"/>
      <c r="BV127" s="842"/>
      <c r="BW127" s="842"/>
      <c r="BX127" s="842"/>
      <c r="BY127" s="842"/>
      <c r="BZ127" s="844"/>
      <c r="CA127" s="235"/>
      <c r="CB127" s="235"/>
      <c r="CC127" s="235"/>
      <c r="CD127" s="258"/>
      <c r="CE127" s="258"/>
      <c r="CF127" s="258"/>
      <c r="CG127" s="235"/>
      <c r="CH127" s="235"/>
      <c r="CI127" s="235"/>
      <c r="CJ127" s="257"/>
      <c r="CK127" s="882"/>
      <c r="CL127" s="883"/>
      <c r="CM127" s="883"/>
      <c r="CN127" s="883"/>
      <c r="CO127" s="884"/>
      <c r="CP127" s="845" t="s">
        <v>492</v>
      </c>
      <c r="CQ127" s="780"/>
      <c r="CR127" s="780"/>
      <c r="CS127" s="780"/>
      <c r="CT127" s="780"/>
      <c r="CU127" s="780"/>
      <c r="CV127" s="780"/>
      <c r="CW127" s="780"/>
      <c r="CX127" s="780"/>
      <c r="CY127" s="780"/>
      <c r="CZ127" s="780"/>
      <c r="DA127" s="780"/>
      <c r="DB127" s="780"/>
      <c r="DC127" s="780"/>
      <c r="DD127" s="780"/>
      <c r="DE127" s="780"/>
      <c r="DF127" s="781"/>
      <c r="DG127" s="817" t="s">
        <v>131</v>
      </c>
      <c r="DH127" s="818"/>
      <c r="DI127" s="818"/>
      <c r="DJ127" s="818"/>
      <c r="DK127" s="818"/>
      <c r="DL127" s="818" t="s">
        <v>456</v>
      </c>
      <c r="DM127" s="818"/>
      <c r="DN127" s="818"/>
      <c r="DO127" s="818"/>
      <c r="DP127" s="818"/>
      <c r="DQ127" s="818" t="s">
        <v>131</v>
      </c>
      <c r="DR127" s="818"/>
      <c r="DS127" s="818"/>
      <c r="DT127" s="818"/>
      <c r="DU127" s="818"/>
      <c r="DV127" s="824" t="s">
        <v>131</v>
      </c>
      <c r="DW127" s="824"/>
      <c r="DX127" s="824"/>
      <c r="DY127" s="824"/>
      <c r="DZ127" s="825"/>
    </row>
    <row r="128" spans="1:130" s="233" customFormat="1" ht="26.25" customHeight="1" thickBot="1" x14ac:dyDescent="0.2">
      <c r="A128" s="826" t="s">
        <v>493</v>
      </c>
      <c r="B128" s="827"/>
      <c r="C128" s="827"/>
      <c r="D128" s="827"/>
      <c r="E128" s="827"/>
      <c r="F128" s="827"/>
      <c r="G128" s="827"/>
      <c r="H128" s="827"/>
      <c r="I128" s="827"/>
      <c r="J128" s="827"/>
      <c r="K128" s="827"/>
      <c r="L128" s="827"/>
      <c r="M128" s="827"/>
      <c r="N128" s="827"/>
      <c r="O128" s="827"/>
      <c r="P128" s="827"/>
      <c r="Q128" s="827"/>
      <c r="R128" s="827"/>
      <c r="S128" s="827"/>
      <c r="T128" s="827"/>
      <c r="U128" s="827"/>
      <c r="V128" s="827"/>
      <c r="W128" s="828" t="s">
        <v>494</v>
      </c>
      <c r="X128" s="828"/>
      <c r="Y128" s="828"/>
      <c r="Z128" s="829"/>
      <c r="AA128" s="830">
        <v>165941</v>
      </c>
      <c r="AB128" s="831"/>
      <c r="AC128" s="831"/>
      <c r="AD128" s="831"/>
      <c r="AE128" s="832"/>
      <c r="AF128" s="833">
        <v>164403</v>
      </c>
      <c r="AG128" s="831"/>
      <c r="AH128" s="831"/>
      <c r="AI128" s="831"/>
      <c r="AJ128" s="832"/>
      <c r="AK128" s="833">
        <v>159714</v>
      </c>
      <c r="AL128" s="831"/>
      <c r="AM128" s="831"/>
      <c r="AN128" s="831"/>
      <c r="AO128" s="832"/>
      <c r="AP128" s="834"/>
      <c r="AQ128" s="835"/>
      <c r="AR128" s="835"/>
      <c r="AS128" s="835"/>
      <c r="AT128" s="836"/>
      <c r="AU128" s="235"/>
      <c r="AV128" s="235"/>
      <c r="AW128" s="235"/>
      <c r="AX128" s="837" t="s">
        <v>495</v>
      </c>
      <c r="AY128" s="838"/>
      <c r="AZ128" s="838"/>
      <c r="BA128" s="838"/>
      <c r="BB128" s="838"/>
      <c r="BC128" s="838"/>
      <c r="BD128" s="838"/>
      <c r="BE128" s="839"/>
      <c r="BF128" s="814" t="s">
        <v>131</v>
      </c>
      <c r="BG128" s="815"/>
      <c r="BH128" s="815"/>
      <c r="BI128" s="815"/>
      <c r="BJ128" s="815"/>
      <c r="BK128" s="815"/>
      <c r="BL128" s="840"/>
      <c r="BM128" s="814">
        <v>13.74</v>
      </c>
      <c r="BN128" s="815"/>
      <c r="BO128" s="815"/>
      <c r="BP128" s="815"/>
      <c r="BQ128" s="815"/>
      <c r="BR128" s="815"/>
      <c r="BS128" s="840"/>
      <c r="BT128" s="814">
        <v>20</v>
      </c>
      <c r="BU128" s="815"/>
      <c r="BV128" s="815"/>
      <c r="BW128" s="815"/>
      <c r="BX128" s="815"/>
      <c r="BY128" s="815"/>
      <c r="BZ128" s="816"/>
      <c r="CA128" s="258"/>
      <c r="CB128" s="258"/>
      <c r="CC128" s="258"/>
      <c r="CD128" s="258"/>
      <c r="CE128" s="258"/>
      <c r="CF128" s="258"/>
      <c r="CG128" s="235"/>
      <c r="CH128" s="235"/>
      <c r="CI128" s="235"/>
      <c r="CJ128" s="257"/>
      <c r="CK128" s="885"/>
      <c r="CL128" s="886"/>
      <c r="CM128" s="886"/>
      <c r="CN128" s="886"/>
      <c r="CO128" s="887"/>
      <c r="CP128" s="819" t="s">
        <v>496</v>
      </c>
      <c r="CQ128" s="758"/>
      <c r="CR128" s="758"/>
      <c r="CS128" s="758"/>
      <c r="CT128" s="758"/>
      <c r="CU128" s="758"/>
      <c r="CV128" s="758"/>
      <c r="CW128" s="758"/>
      <c r="CX128" s="758"/>
      <c r="CY128" s="758"/>
      <c r="CZ128" s="758"/>
      <c r="DA128" s="758"/>
      <c r="DB128" s="758"/>
      <c r="DC128" s="758"/>
      <c r="DD128" s="758"/>
      <c r="DE128" s="758"/>
      <c r="DF128" s="759"/>
      <c r="DG128" s="820" t="s">
        <v>458</v>
      </c>
      <c r="DH128" s="821"/>
      <c r="DI128" s="821"/>
      <c r="DJ128" s="821"/>
      <c r="DK128" s="821"/>
      <c r="DL128" s="821" t="s">
        <v>131</v>
      </c>
      <c r="DM128" s="821"/>
      <c r="DN128" s="821"/>
      <c r="DO128" s="821"/>
      <c r="DP128" s="821"/>
      <c r="DQ128" s="821" t="s">
        <v>456</v>
      </c>
      <c r="DR128" s="821"/>
      <c r="DS128" s="821"/>
      <c r="DT128" s="821"/>
      <c r="DU128" s="821"/>
      <c r="DV128" s="822" t="s">
        <v>131</v>
      </c>
      <c r="DW128" s="822"/>
      <c r="DX128" s="822"/>
      <c r="DY128" s="822"/>
      <c r="DZ128" s="823"/>
    </row>
    <row r="129" spans="1:131" s="233" customFormat="1" ht="26.25" customHeight="1" x14ac:dyDescent="0.15">
      <c r="A129" s="802" t="s">
        <v>110</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497</v>
      </c>
      <c r="X129" s="805"/>
      <c r="Y129" s="805"/>
      <c r="Z129" s="806"/>
      <c r="AA129" s="807">
        <v>7177087</v>
      </c>
      <c r="AB129" s="808"/>
      <c r="AC129" s="808"/>
      <c r="AD129" s="808"/>
      <c r="AE129" s="809"/>
      <c r="AF129" s="810">
        <v>7520923</v>
      </c>
      <c r="AG129" s="808"/>
      <c r="AH129" s="808"/>
      <c r="AI129" s="808"/>
      <c r="AJ129" s="809"/>
      <c r="AK129" s="810">
        <v>8057777</v>
      </c>
      <c r="AL129" s="808"/>
      <c r="AM129" s="808"/>
      <c r="AN129" s="808"/>
      <c r="AO129" s="809"/>
      <c r="AP129" s="811"/>
      <c r="AQ129" s="812"/>
      <c r="AR129" s="812"/>
      <c r="AS129" s="812"/>
      <c r="AT129" s="813"/>
      <c r="AU129" s="236"/>
      <c r="AV129" s="236"/>
      <c r="AW129" s="236"/>
      <c r="AX129" s="779" t="s">
        <v>498</v>
      </c>
      <c r="AY129" s="780"/>
      <c r="AZ129" s="780"/>
      <c r="BA129" s="780"/>
      <c r="BB129" s="780"/>
      <c r="BC129" s="780"/>
      <c r="BD129" s="780"/>
      <c r="BE129" s="781"/>
      <c r="BF129" s="798" t="s">
        <v>131</v>
      </c>
      <c r="BG129" s="799"/>
      <c r="BH129" s="799"/>
      <c r="BI129" s="799"/>
      <c r="BJ129" s="799"/>
      <c r="BK129" s="799"/>
      <c r="BL129" s="800"/>
      <c r="BM129" s="798">
        <v>18.739999999999998</v>
      </c>
      <c r="BN129" s="799"/>
      <c r="BO129" s="799"/>
      <c r="BP129" s="799"/>
      <c r="BQ129" s="799"/>
      <c r="BR129" s="799"/>
      <c r="BS129" s="800"/>
      <c r="BT129" s="798">
        <v>30</v>
      </c>
      <c r="BU129" s="799"/>
      <c r="BV129" s="799"/>
      <c r="BW129" s="799"/>
      <c r="BX129" s="799"/>
      <c r="BY129" s="799"/>
      <c r="BZ129" s="801"/>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802" t="s">
        <v>499</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500</v>
      </c>
      <c r="X130" s="805"/>
      <c r="Y130" s="805"/>
      <c r="Z130" s="806"/>
      <c r="AA130" s="807">
        <v>569272</v>
      </c>
      <c r="AB130" s="808"/>
      <c r="AC130" s="808"/>
      <c r="AD130" s="808"/>
      <c r="AE130" s="809"/>
      <c r="AF130" s="810">
        <v>579864</v>
      </c>
      <c r="AG130" s="808"/>
      <c r="AH130" s="808"/>
      <c r="AI130" s="808"/>
      <c r="AJ130" s="809"/>
      <c r="AK130" s="810">
        <v>573099</v>
      </c>
      <c r="AL130" s="808"/>
      <c r="AM130" s="808"/>
      <c r="AN130" s="808"/>
      <c r="AO130" s="809"/>
      <c r="AP130" s="811"/>
      <c r="AQ130" s="812"/>
      <c r="AR130" s="812"/>
      <c r="AS130" s="812"/>
      <c r="AT130" s="813"/>
      <c r="AU130" s="236"/>
      <c r="AV130" s="236"/>
      <c r="AW130" s="236"/>
      <c r="AX130" s="779" t="s">
        <v>501</v>
      </c>
      <c r="AY130" s="780"/>
      <c r="AZ130" s="780"/>
      <c r="BA130" s="780"/>
      <c r="BB130" s="780"/>
      <c r="BC130" s="780"/>
      <c r="BD130" s="780"/>
      <c r="BE130" s="781"/>
      <c r="BF130" s="782">
        <v>4.4000000000000004</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502</v>
      </c>
      <c r="X131" s="789"/>
      <c r="Y131" s="789"/>
      <c r="Z131" s="790"/>
      <c r="AA131" s="791">
        <v>6607815</v>
      </c>
      <c r="AB131" s="792"/>
      <c r="AC131" s="792"/>
      <c r="AD131" s="792"/>
      <c r="AE131" s="793"/>
      <c r="AF131" s="794">
        <v>6941059</v>
      </c>
      <c r="AG131" s="792"/>
      <c r="AH131" s="792"/>
      <c r="AI131" s="792"/>
      <c r="AJ131" s="793"/>
      <c r="AK131" s="794">
        <v>7484678</v>
      </c>
      <c r="AL131" s="792"/>
      <c r="AM131" s="792"/>
      <c r="AN131" s="792"/>
      <c r="AO131" s="793"/>
      <c r="AP131" s="795"/>
      <c r="AQ131" s="796"/>
      <c r="AR131" s="796"/>
      <c r="AS131" s="796"/>
      <c r="AT131" s="797"/>
      <c r="AU131" s="236"/>
      <c r="AV131" s="236"/>
      <c r="AW131" s="236"/>
      <c r="AX131" s="757" t="s">
        <v>503</v>
      </c>
      <c r="AY131" s="758"/>
      <c r="AZ131" s="758"/>
      <c r="BA131" s="758"/>
      <c r="BB131" s="758"/>
      <c r="BC131" s="758"/>
      <c r="BD131" s="758"/>
      <c r="BE131" s="759"/>
      <c r="BF131" s="760" t="s">
        <v>131</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766" t="s">
        <v>504</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505</v>
      </c>
      <c r="W132" s="770"/>
      <c r="X132" s="770"/>
      <c r="Y132" s="770"/>
      <c r="Z132" s="771"/>
      <c r="AA132" s="772">
        <v>4.1982410220000004</v>
      </c>
      <c r="AB132" s="773"/>
      <c r="AC132" s="773"/>
      <c r="AD132" s="773"/>
      <c r="AE132" s="774"/>
      <c r="AF132" s="775">
        <v>4.4432845189999997</v>
      </c>
      <c r="AG132" s="773"/>
      <c r="AH132" s="773"/>
      <c r="AI132" s="773"/>
      <c r="AJ132" s="774"/>
      <c r="AK132" s="775">
        <v>4.7723896740000002</v>
      </c>
      <c r="AL132" s="773"/>
      <c r="AM132" s="773"/>
      <c r="AN132" s="773"/>
      <c r="AO132" s="774"/>
      <c r="AP132" s="776"/>
      <c r="AQ132" s="777"/>
      <c r="AR132" s="777"/>
      <c r="AS132" s="777"/>
      <c r="AT132" s="77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506</v>
      </c>
      <c r="W133" s="749"/>
      <c r="X133" s="749"/>
      <c r="Y133" s="749"/>
      <c r="Z133" s="750"/>
      <c r="AA133" s="751">
        <v>3.4</v>
      </c>
      <c r="AB133" s="752"/>
      <c r="AC133" s="752"/>
      <c r="AD133" s="752"/>
      <c r="AE133" s="753"/>
      <c r="AF133" s="751">
        <v>3.9</v>
      </c>
      <c r="AG133" s="752"/>
      <c r="AH133" s="752"/>
      <c r="AI133" s="752"/>
      <c r="AJ133" s="753"/>
      <c r="AK133" s="751">
        <v>4.4000000000000004</v>
      </c>
      <c r="AL133" s="752"/>
      <c r="AM133" s="752"/>
      <c r="AN133" s="752"/>
      <c r="AO133" s="753"/>
      <c r="AP133" s="754"/>
      <c r="AQ133" s="755"/>
      <c r="AR133" s="755"/>
      <c r="AS133" s="755"/>
      <c r="AT133" s="75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s3VapdiTwNcH+hzE+1lEwd2K4d111y9g77F/qYuwM/ygPVjQvCWkbNJ7/A/wLnK6DD4ztKJyw0kTuCw9MpnBKw==" saltValue="NO0W8urmcQm5/5UlSEKSv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J61" zoomScaleNormal="85" zoomScaleSheetLayoutView="100" workbookViewId="0">
      <selection activeCell="BC26" sqref="BC26"/>
    </sheetView>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507</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HKJOv/4z0HutUKRTq/WD8q+E6Ry+tUn/W/jXObLn3itEZXlyonvtp+M/udWfY4i5nKG/teyursSUqcjmm6I51w==" saltValue="xcDQRasclloFbOYOsWKdcg==" spinCount="100000" sheet="1" objects="1" scenarios="1"/>
  <dataConsolidate/>
  <phoneticPr fontId="2"/>
  <printOptions horizontalCentered="1" verticalCentered="1"/>
  <pageMargins left="0" right="0" top="0" bottom="0" header="0" footer="0"/>
  <pageSetup paperSize="9" scale="31" orientation="portrait" horizontalDpi="4294967294" verticalDpi="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G52" zoomScale="80" zoomScaleNormal="80" zoomScaleSheetLayoutView="55" workbookViewId="0">
      <selection activeCell="A28" sqref="A28:XFD28"/>
    </sheetView>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YjoiFv97CMN2NpD5zXMlg45ZgCzQeyJGlnLulxjQqwNv/fmcy+LtOawaaF2c78ENJQW24Z+xzHn5d3hR6PTzA==" saltValue="r05JS4OV8lkrbonlYpJjK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34" workbookViewId="0">
      <selection activeCell="A26" sqref="A26:XFD31"/>
    </sheetView>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508</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509</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6" t="s">
        <v>510</v>
      </c>
      <c r="AP7" s="275"/>
      <c r="AQ7" s="276" t="s">
        <v>511</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7"/>
      <c r="AP8" s="281" t="s">
        <v>512</v>
      </c>
      <c r="AQ8" s="282" t="s">
        <v>513</v>
      </c>
      <c r="AR8" s="283" t="s">
        <v>514</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8" t="s">
        <v>515</v>
      </c>
      <c r="AL9" s="1159"/>
      <c r="AM9" s="1159"/>
      <c r="AN9" s="1160"/>
      <c r="AO9" s="284">
        <v>2676918</v>
      </c>
      <c r="AP9" s="284">
        <v>92257</v>
      </c>
      <c r="AQ9" s="285">
        <v>65075</v>
      </c>
      <c r="AR9" s="286">
        <v>41.8</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8" t="s">
        <v>516</v>
      </c>
      <c r="AL10" s="1159"/>
      <c r="AM10" s="1159"/>
      <c r="AN10" s="1160"/>
      <c r="AO10" s="287">
        <v>257426</v>
      </c>
      <c r="AP10" s="287">
        <v>8872</v>
      </c>
      <c r="AQ10" s="288">
        <v>8175</v>
      </c>
      <c r="AR10" s="289">
        <v>8.5</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8" t="s">
        <v>517</v>
      </c>
      <c r="AL11" s="1159"/>
      <c r="AM11" s="1159"/>
      <c r="AN11" s="1160"/>
      <c r="AO11" s="287">
        <v>10668</v>
      </c>
      <c r="AP11" s="287">
        <v>368</v>
      </c>
      <c r="AQ11" s="288">
        <v>364</v>
      </c>
      <c r="AR11" s="289">
        <v>1.1000000000000001</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8" t="s">
        <v>518</v>
      </c>
      <c r="AL12" s="1159"/>
      <c r="AM12" s="1159"/>
      <c r="AN12" s="1160"/>
      <c r="AO12" s="287" t="s">
        <v>519</v>
      </c>
      <c r="AP12" s="287" t="s">
        <v>519</v>
      </c>
      <c r="AQ12" s="288">
        <v>18</v>
      </c>
      <c r="AR12" s="289" t="s">
        <v>519</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8" t="s">
        <v>520</v>
      </c>
      <c r="AL13" s="1159"/>
      <c r="AM13" s="1159"/>
      <c r="AN13" s="1160"/>
      <c r="AO13" s="287">
        <v>102103</v>
      </c>
      <c r="AP13" s="287">
        <v>3519</v>
      </c>
      <c r="AQ13" s="288">
        <v>2565</v>
      </c>
      <c r="AR13" s="289">
        <v>37.200000000000003</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8" t="s">
        <v>521</v>
      </c>
      <c r="AL14" s="1159"/>
      <c r="AM14" s="1159"/>
      <c r="AN14" s="1160"/>
      <c r="AO14" s="287">
        <v>100958</v>
      </c>
      <c r="AP14" s="287">
        <v>3479</v>
      </c>
      <c r="AQ14" s="288">
        <v>1231</v>
      </c>
      <c r="AR14" s="289">
        <v>182.6</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1" t="s">
        <v>522</v>
      </c>
      <c r="AL15" s="1162"/>
      <c r="AM15" s="1162"/>
      <c r="AN15" s="1163"/>
      <c r="AO15" s="287">
        <v>-181932</v>
      </c>
      <c r="AP15" s="287">
        <v>-6270</v>
      </c>
      <c r="AQ15" s="288">
        <v>-4456</v>
      </c>
      <c r="AR15" s="289">
        <v>40.700000000000003</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1" t="s">
        <v>193</v>
      </c>
      <c r="AL16" s="1162"/>
      <c r="AM16" s="1162"/>
      <c r="AN16" s="1163"/>
      <c r="AO16" s="287">
        <v>2966141</v>
      </c>
      <c r="AP16" s="287">
        <v>102224</v>
      </c>
      <c r="AQ16" s="288">
        <v>72972</v>
      </c>
      <c r="AR16" s="289">
        <v>40.1</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523</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524</v>
      </c>
      <c r="AP20" s="296" t="s">
        <v>525</v>
      </c>
      <c r="AQ20" s="297" t="s">
        <v>526</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4" t="s">
        <v>527</v>
      </c>
      <c r="AL21" s="1165"/>
      <c r="AM21" s="1165"/>
      <c r="AN21" s="1166"/>
      <c r="AO21" s="300">
        <v>7.86</v>
      </c>
      <c r="AP21" s="301">
        <v>6.56</v>
      </c>
      <c r="AQ21" s="302">
        <v>1.3</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4" t="s">
        <v>528</v>
      </c>
      <c r="AL22" s="1165"/>
      <c r="AM22" s="1165"/>
      <c r="AN22" s="1166"/>
      <c r="AO22" s="305">
        <v>94.9</v>
      </c>
      <c r="AP22" s="306">
        <v>97.1</v>
      </c>
      <c r="AQ22" s="307">
        <v>-2.2000000000000002</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57" t="s">
        <v>529</v>
      </c>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270"/>
    </row>
    <row r="27" spans="1:46" x14ac:dyDescent="0.15">
      <c r="A27" s="312"/>
      <c r="AO27" s="265"/>
      <c r="AP27" s="265"/>
      <c r="AQ27" s="265"/>
      <c r="AR27" s="265"/>
      <c r="AS27" s="265"/>
      <c r="AT27" s="265"/>
    </row>
    <row r="28" spans="1:46" ht="17.25" x14ac:dyDescent="0.15">
      <c r="A28" s="266" t="s">
        <v>530</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531</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6" t="s">
        <v>510</v>
      </c>
      <c r="AP30" s="275"/>
      <c r="AQ30" s="276" t="s">
        <v>511</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7"/>
      <c r="AP31" s="281" t="s">
        <v>512</v>
      </c>
      <c r="AQ31" s="282" t="s">
        <v>513</v>
      </c>
      <c r="AR31" s="283" t="s">
        <v>514</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48" t="s">
        <v>532</v>
      </c>
      <c r="AL32" s="1149"/>
      <c r="AM32" s="1149"/>
      <c r="AN32" s="1150"/>
      <c r="AO32" s="315">
        <v>897062</v>
      </c>
      <c r="AP32" s="315">
        <v>30916</v>
      </c>
      <c r="AQ32" s="316">
        <v>32092</v>
      </c>
      <c r="AR32" s="317">
        <v>-3.7</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48" t="s">
        <v>533</v>
      </c>
      <c r="AL33" s="1149"/>
      <c r="AM33" s="1149"/>
      <c r="AN33" s="1150"/>
      <c r="AO33" s="315" t="s">
        <v>519</v>
      </c>
      <c r="AP33" s="315" t="s">
        <v>519</v>
      </c>
      <c r="AQ33" s="316" t="s">
        <v>519</v>
      </c>
      <c r="AR33" s="317" t="s">
        <v>519</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48" t="s">
        <v>534</v>
      </c>
      <c r="AL34" s="1149"/>
      <c r="AM34" s="1149"/>
      <c r="AN34" s="1150"/>
      <c r="AO34" s="315" t="s">
        <v>519</v>
      </c>
      <c r="AP34" s="315" t="s">
        <v>519</v>
      </c>
      <c r="AQ34" s="316" t="s">
        <v>519</v>
      </c>
      <c r="AR34" s="317" t="s">
        <v>519</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48" t="s">
        <v>535</v>
      </c>
      <c r="AL35" s="1149"/>
      <c r="AM35" s="1149"/>
      <c r="AN35" s="1150"/>
      <c r="AO35" s="315">
        <v>86021</v>
      </c>
      <c r="AP35" s="315">
        <v>2965</v>
      </c>
      <c r="AQ35" s="316">
        <v>8882</v>
      </c>
      <c r="AR35" s="317">
        <v>-66.599999999999994</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48" t="s">
        <v>536</v>
      </c>
      <c r="AL36" s="1149"/>
      <c r="AM36" s="1149"/>
      <c r="AN36" s="1150"/>
      <c r="AO36" s="315">
        <v>106899</v>
      </c>
      <c r="AP36" s="315">
        <v>3684</v>
      </c>
      <c r="AQ36" s="316">
        <v>1893</v>
      </c>
      <c r="AR36" s="317">
        <v>94.6</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48" t="s">
        <v>537</v>
      </c>
      <c r="AL37" s="1149"/>
      <c r="AM37" s="1149"/>
      <c r="AN37" s="1150"/>
      <c r="AO37" s="315" t="s">
        <v>519</v>
      </c>
      <c r="AP37" s="315" t="s">
        <v>519</v>
      </c>
      <c r="AQ37" s="316">
        <v>971</v>
      </c>
      <c r="AR37" s="317" t="s">
        <v>519</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1" t="s">
        <v>538</v>
      </c>
      <c r="AL38" s="1152"/>
      <c r="AM38" s="1152"/>
      <c r="AN38" s="1153"/>
      <c r="AO38" s="318">
        <v>29</v>
      </c>
      <c r="AP38" s="318">
        <v>1</v>
      </c>
      <c r="AQ38" s="319">
        <v>0</v>
      </c>
      <c r="AR38" s="307">
        <v>0</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1" t="s">
        <v>539</v>
      </c>
      <c r="AL39" s="1152"/>
      <c r="AM39" s="1152"/>
      <c r="AN39" s="1153"/>
      <c r="AO39" s="315">
        <v>-159714</v>
      </c>
      <c r="AP39" s="315">
        <v>-5504</v>
      </c>
      <c r="AQ39" s="316">
        <v>-3104</v>
      </c>
      <c r="AR39" s="317">
        <v>77.3</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48" t="s">
        <v>540</v>
      </c>
      <c r="AL40" s="1149"/>
      <c r="AM40" s="1149"/>
      <c r="AN40" s="1150"/>
      <c r="AO40" s="315">
        <v>-573099</v>
      </c>
      <c r="AP40" s="315">
        <v>-19751</v>
      </c>
      <c r="AQ40" s="316">
        <v>-27365</v>
      </c>
      <c r="AR40" s="317">
        <v>-27.8</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4" t="s">
        <v>305</v>
      </c>
      <c r="AL41" s="1155"/>
      <c r="AM41" s="1155"/>
      <c r="AN41" s="1156"/>
      <c r="AO41" s="315">
        <v>357198</v>
      </c>
      <c r="AP41" s="315">
        <v>12310</v>
      </c>
      <c r="AQ41" s="316">
        <v>13369</v>
      </c>
      <c r="AR41" s="317">
        <v>-7.9</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541</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542</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543</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1" t="s">
        <v>510</v>
      </c>
      <c r="AN49" s="1143" t="s">
        <v>544</v>
      </c>
      <c r="AO49" s="1144"/>
      <c r="AP49" s="1144"/>
      <c r="AQ49" s="1144"/>
      <c r="AR49" s="1145"/>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2"/>
      <c r="AN50" s="331" t="s">
        <v>545</v>
      </c>
      <c r="AO50" s="332" t="s">
        <v>546</v>
      </c>
      <c r="AP50" s="333" t="s">
        <v>547</v>
      </c>
      <c r="AQ50" s="334" t="s">
        <v>548</v>
      </c>
      <c r="AR50" s="335" t="s">
        <v>549</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550</v>
      </c>
      <c r="AL51" s="328"/>
      <c r="AM51" s="336">
        <v>2518613</v>
      </c>
      <c r="AN51" s="337">
        <v>86098</v>
      </c>
      <c r="AO51" s="338">
        <v>-34.700000000000003</v>
      </c>
      <c r="AP51" s="339">
        <v>52191</v>
      </c>
      <c r="AQ51" s="340">
        <v>9.3000000000000007</v>
      </c>
      <c r="AR51" s="341">
        <v>-44</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551</v>
      </c>
      <c r="AM52" s="344">
        <v>776832</v>
      </c>
      <c r="AN52" s="345">
        <v>26556</v>
      </c>
      <c r="AO52" s="346">
        <v>-8.5</v>
      </c>
      <c r="AP52" s="347">
        <v>24843</v>
      </c>
      <c r="AQ52" s="348">
        <v>-0.4</v>
      </c>
      <c r="AR52" s="349">
        <v>-8.1</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552</v>
      </c>
      <c r="AL53" s="328"/>
      <c r="AM53" s="336">
        <v>2142275</v>
      </c>
      <c r="AN53" s="337">
        <v>73625</v>
      </c>
      <c r="AO53" s="338">
        <v>-14.5</v>
      </c>
      <c r="AP53" s="339">
        <v>47387</v>
      </c>
      <c r="AQ53" s="340">
        <v>-9.1999999999999993</v>
      </c>
      <c r="AR53" s="341">
        <v>-5.3</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551</v>
      </c>
      <c r="AM54" s="344">
        <v>1153029</v>
      </c>
      <c r="AN54" s="345">
        <v>39627</v>
      </c>
      <c r="AO54" s="346">
        <v>49.2</v>
      </c>
      <c r="AP54" s="347">
        <v>24928</v>
      </c>
      <c r="AQ54" s="348">
        <v>0.3</v>
      </c>
      <c r="AR54" s="349">
        <v>48.9</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553</v>
      </c>
      <c r="AL55" s="328"/>
      <c r="AM55" s="336">
        <v>3107086</v>
      </c>
      <c r="AN55" s="337">
        <v>107467</v>
      </c>
      <c r="AO55" s="338">
        <v>46</v>
      </c>
      <c r="AP55" s="339">
        <v>51264</v>
      </c>
      <c r="AQ55" s="340">
        <v>8.1999999999999993</v>
      </c>
      <c r="AR55" s="341">
        <v>37.799999999999997</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551</v>
      </c>
      <c r="AM56" s="344">
        <v>1264945</v>
      </c>
      <c r="AN56" s="345">
        <v>43752</v>
      </c>
      <c r="AO56" s="346">
        <v>10.4</v>
      </c>
      <c r="AP56" s="347">
        <v>26040</v>
      </c>
      <c r="AQ56" s="348">
        <v>4.5</v>
      </c>
      <c r="AR56" s="349">
        <v>5.9</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554</v>
      </c>
      <c r="AL57" s="328"/>
      <c r="AM57" s="336">
        <v>2469746</v>
      </c>
      <c r="AN57" s="337">
        <v>85606</v>
      </c>
      <c r="AO57" s="338">
        <v>-20.3</v>
      </c>
      <c r="AP57" s="339">
        <v>52068</v>
      </c>
      <c r="AQ57" s="340">
        <v>1.6</v>
      </c>
      <c r="AR57" s="341">
        <v>-21.9</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551</v>
      </c>
      <c r="AM58" s="344">
        <v>761435</v>
      </c>
      <c r="AN58" s="345">
        <v>26393</v>
      </c>
      <c r="AO58" s="346">
        <v>-39.700000000000003</v>
      </c>
      <c r="AP58" s="347">
        <v>26936</v>
      </c>
      <c r="AQ58" s="348">
        <v>3.4</v>
      </c>
      <c r="AR58" s="349">
        <v>-43.1</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555</v>
      </c>
      <c r="AL59" s="328"/>
      <c r="AM59" s="336">
        <v>2547939</v>
      </c>
      <c r="AN59" s="337">
        <v>87812</v>
      </c>
      <c r="AO59" s="338">
        <v>2.6</v>
      </c>
      <c r="AP59" s="339">
        <v>47161</v>
      </c>
      <c r="AQ59" s="340">
        <v>-9.4</v>
      </c>
      <c r="AR59" s="341">
        <v>12</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551</v>
      </c>
      <c r="AM60" s="344">
        <v>742526</v>
      </c>
      <c r="AN60" s="345">
        <v>25590</v>
      </c>
      <c r="AO60" s="346">
        <v>-3</v>
      </c>
      <c r="AP60" s="347">
        <v>24595</v>
      </c>
      <c r="AQ60" s="348">
        <v>-8.6999999999999993</v>
      </c>
      <c r="AR60" s="349">
        <v>5.7</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556</v>
      </c>
      <c r="AL61" s="350"/>
      <c r="AM61" s="351">
        <v>2557132</v>
      </c>
      <c r="AN61" s="352">
        <v>88122</v>
      </c>
      <c r="AO61" s="353">
        <v>-4.2</v>
      </c>
      <c r="AP61" s="354">
        <v>50014</v>
      </c>
      <c r="AQ61" s="355">
        <v>0.1</v>
      </c>
      <c r="AR61" s="341">
        <v>-4.3</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551</v>
      </c>
      <c r="AM62" s="344">
        <v>939753</v>
      </c>
      <c r="AN62" s="345">
        <v>32384</v>
      </c>
      <c r="AO62" s="346">
        <v>1.7</v>
      </c>
      <c r="AP62" s="347">
        <v>25468</v>
      </c>
      <c r="AQ62" s="348">
        <v>-0.2</v>
      </c>
      <c r="AR62" s="349">
        <v>1.9</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LOGhIVHKeWCkxgEKbByMLwroe2psmdpiHRmxpWRSh18yP1ZoSUCs2WllgNK30ysUb6f9AOptvO7HV13q9klWgA==" saltValue="rtTeV+9VDdPpP6OOWGOhm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horizontalDpi="4294967294" verticalDpi="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5" zoomScaleNormal="100" zoomScaleSheetLayoutView="55" workbookViewId="0">
      <selection activeCell="AG102" sqref="AG102"/>
    </sheetView>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558</v>
      </c>
    </row>
    <row r="121" spans="125:125" ht="13.5" hidden="1" customHeight="1" x14ac:dyDescent="0.15">
      <c r="DU121" s="262"/>
    </row>
  </sheetData>
  <sheetProtection algorithmName="SHA-512" hashValue="FEpqSOcBzETDSxStWhrejjTz5u3viqJdQTtTQcySLGaJqbH8MkbdYzOaJqiSFwSY5ly9O0dg2pwvUz5qGULpEQ==" saltValue="NvTqqwc0IemLdbpKlZqGq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2" zoomScaleNormal="10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559</v>
      </c>
    </row>
  </sheetData>
  <sheetProtection algorithmName="SHA-512" hashValue="x+9oceriUtO60H/zdnx1TIqIwMEsbX75ZnD/qGptf0cDGgHaQiFyGKvZxn9PAaSQoA6vub3D+DJQ4gvphHQtDQ==" saltValue="kI0pJiCfJMaq+xVPmvSai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13" zoomScale="70" zoomScaleNormal="70" zoomScaleSheetLayoutView="100" workbookViewId="0">
      <selection activeCell="F49" sqref="F4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167" t="s">
        <v>3</v>
      </c>
      <c r="D47" s="1167"/>
      <c r="E47" s="1168"/>
      <c r="F47" s="11">
        <v>35.520000000000003</v>
      </c>
      <c r="G47" s="12">
        <v>43.68</v>
      </c>
      <c r="H47" s="12">
        <v>51.75</v>
      </c>
      <c r="I47" s="12">
        <v>52.94</v>
      </c>
      <c r="J47" s="13">
        <v>50.6</v>
      </c>
    </row>
    <row r="48" spans="2:10" ht="57.75" customHeight="1" x14ac:dyDescent="0.15">
      <c r="B48" s="14"/>
      <c r="C48" s="1169" t="s">
        <v>4</v>
      </c>
      <c r="D48" s="1169"/>
      <c r="E48" s="1170"/>
      <c r="F48" s="15">
        <v>5.57</v>
      </c>
      <c r="G48" s="16">
        <v>7.02</v>
      </c>
      <c r="H48" s="16">
        <v>8.89</v>
      </c>
      <c r="I48" s="16">
        <v>9.56</v>
      </c>
      <c r="J48" s="17">
        <v>12.24</v>
      </c>
    </row>
    <row r="49" spans="2:10" ht="57.75" customHeight="1" thickBot="1" x14ac:dyDescent="0.2">
      <c r="B49" s="18"/>
      <c r="C49" s="1171" t="s">
        <v>5</v>
      </c>
      <c r="D49" s="1171"/>
      <c r="E49" s="1172"/>
      <c r="F49" s="19">
        <v>4.95</v>
      </c>
      <c r="G49" s="20">
        <v>10.55</v>
      </c>
      <c r="H49" s="20">
        <v>10.08</v>
      </c>
      <c r="I49" s="20">
        <v>4.62</v>
      </c>
      <c r="J49" s="21">
        <v>4.51</v>
      </c>
    </row>
    <row r="50" spans="2:10" x14ac:dyDescent="0.15"/>
  </sheetData>
  <sheetProtection algorithmName="SHA-512" hashValue="X+3cClSe/PPCmBUpplacR/AGgOnvjCKiEAxypG60lkPE+wGNmWPfIGGJxeOoWzmvLwmKk2JB/vwVrR8lmJzoMg==" saltValue="QbSHWj9roBExy9R0AuBEi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18</vt:i4>
      </vt:variant>
    </vt:vector>
  </HeadingPairs>
  <TitlesOfParts>
    <vt:vector size="18"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Sheet1</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宮平 誠也</dc:creator>
  <cp:lastModifiedBy>仲嶺 勇樹</cp:lastModifiedBy>
  <dcterms:created xsi:type="dcterms:W3CDTF">2023-03-20T05:52:22Z</dcterms:created>
  <dcterms:modified xsi:type="dcterms:W3CDTF">2023-10-03T08:17:17Z</dcterms:modified>
</cp:coreProperties>
</file>