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92.168.100.134\伊江村役場\02総務課\02財政担当\03財務調査関連\12財政班調査\Ｒ５年度\501003〆切　令和３年度財政状況資料集の作成について（2回目・地方公会計関係）②\01作業フォルダ\"/>
    </mc:Choice>
  </mc:AlternateContent>
  <xr:revisionPtr revIDLastSave="0" documentId="13_ncr:1_{45001527-5AF1-4882-BE79-4DFB127699EE}" xr6:coauthVersionLast="36" xr6:coauthVersionMax="36" xr10:uidLastSave="{00000000-0000-0000-0000-000000000000}"/>
  <bookViews>
    <workbookView xWindow="0" yWindow="0" windowWidth="21105" windowHeight="13830" tabRatio="712"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alcChain>
</file>

<file path=xl/sharedStrings.xml><?xml version="1.0" encoding="utf-8"?>
<sst xmlns="http://schemas.openxmlformats.org/spreadsheetml/2006/main" count="1144" uniqueCount="592">
  <si>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</si>
  <si>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</si>
  <si>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</si>
  <si>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</si>
  <si>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</si>
  <si>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</si>
  <si>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</si>
  <si>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</si>
  <si>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</si>
  <si>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</si>
  <si>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</si>
  <si>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</si>
  <si>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</si>
  <si>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</si>
  <si>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</si>
  <si>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</si>
  <si>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</si>
  <si>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</si>
  <si>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</si>
  <si>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</si>
  <si>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</si>
  <si>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</si>
  <si>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</si>
  <si>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</si>
  <si>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</si>
  <si>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</si>
  <si>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</si>
  <si>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</si>
  <si>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</si>
  <si>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</si>
  <si>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</si>
  <si>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</si>
  <si>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</si>
  <si>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</si>
  <si>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</si>
  <si>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</si>
  <si>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</si>
  <si>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</si>
  <si>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</si>
  <si>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</si>
  <si>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</si>
  <si>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</si>
  <si>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</si>
  <si>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</si>
  <si>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</si>
  <si>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</si>
  <si>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</si>
  <si>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</si>
  <si>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</si>
  <si>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</si>
  <si>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</si>
  <si>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</si>
  <si>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</si>
  <si>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</si>
  <si>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</si>
  <si>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</si>
  <si>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</si>
  <si>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</si>
  <si>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</si>
  <si>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</si>
  <si>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</si>
  <si>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</si>
  <si>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</si>
  <si>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</si>
  <si>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</si>
  <si>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</si>
  <si>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</si>
  <si>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</si>
  <si>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</si>
  <si>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</si>
  <si>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</si>
  <si>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</si>
  <si>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</si>
  <si>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</si>
  <si>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</si>
  <si>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</si>
  <si>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</si>
  <si>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</si>
  <si>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</si>
  <si>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</si>
  <si>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</si>
  <si>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</si>
  <si>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</si>
  <si>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</si>
  <si>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</si>
  <si>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</si>
  <si>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</si>
  <si>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</si>
  <si>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</si>
  <si>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</si>
  <si>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</si>
  <si>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</si>
  <si>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</si>
  <si>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</si>
  <si>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</si>
  <si>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</si>
  <si>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</si>
  <si>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</si>
  <si>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</si>
  <si>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</si>
  <si>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</si>
  <si>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</si>
  <si>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</si>
  <si>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</si>
  <si>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</si>
  <si>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</si>
  <si>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</si>
  <si>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</si>
  <si>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</si>
  <si>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</si>
  <si>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</si>
  <si>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</si>
  <si>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</si>
  <si>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</si>
  <si>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</si>
  <si>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</si>
  <si>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</si>
  <si>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</si>
  <si>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</si>
  <si>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</si>
  <si>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</si>
  <si>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</si>
  <si>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</si>
  <si>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</si>
  <si>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</si>
  <si>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</si>
  <si>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</si>
  <si>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</si>
  <si>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</si>
  <si>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</si>
  <si>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</si>
  <si>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</si>
  <si>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</si>
  <si>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</si>
  <si>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</si>
  <si>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</si>
  <si>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</si>
  <si>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</si>
  <si>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</si>
  <si>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</si>
  <si>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</si>
  <si>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</si>
  <si>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</si>
  <si>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</si>
  <si>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</si>
  <si>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</si>
  <si>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</si>
  <si>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</si>
  <si>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</si>
  <si>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</si>
  <si>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</si>
  <si>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</si>
  <si>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</si>
  <si>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</si>
  <si>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</si>
  <si>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</si>
  <si>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</si>
  <si>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</si>
  <si>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</si>
  <si>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</si>
  <si>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</si>
  <si>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</si>
  <si>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</si>
  <si>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</si>
  <si>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</si>
  <si>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</si>
  <si>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</si>
  <si>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</si>
  <si>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</si>
  <si>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</si>
  <si>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</si>
  <si>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</si>
  <si>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</si>
  <si>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</si>
  <si>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</si>
  <si>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</si>
  <si>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</si>
  <si>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</si>
  <si>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</si>
  <si>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</si>
  <si>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</si>
  <si>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</si>
  <si>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</si>
  <si>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</si>
  <si>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</si>
  <si>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</si>
  <si>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</si>
  <si>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</si>
  <si>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</si>
  <si>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</si>
  <si>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</si>
  <si>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</si>
  <si>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</si>
  <si>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</si>
  <si>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</si>
  <si>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</si>
  <si>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</si>
  <si>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</si>
  <si>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</si>
  <si>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</si>
  <si>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</si>
  <si>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</si>
  <si>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</si>
  <si>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</si>
  <si>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</si>
  <si>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</si>
  <si>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</si>
  <si>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</si>
  <si>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</si>
  <si>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</si>
  <si>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</si>
  <si>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</si>
  <si>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</si>
  <si>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</si>
  <si>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</si>
  <si>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</si>
  <si>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</si>
  <si>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</si>
  <si>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</si>
  <si>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沖縄県伊江村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</si>
  <si>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</si>
  <si>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</si>
  <si>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</si>
  <si>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</si>
  <si>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</si>
  <si>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</si>
  <si>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</si>
  <si>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</si>
  <si>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</si>
  <si>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</si>
  <si>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</si>
  <si>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</si>
  <si>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</si>
  <si>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</si>
  <si>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</si>
  <si>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</si>
  <si>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</si>
  <si>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</si>
  <si>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</si>
  <si>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</si>
  <si>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</si>
  <si>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</si>
  <si>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</si>
  <si>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</si>
  <si>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</si>
  <si>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</si>
  <si>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</si>
  <si>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</si>
  <si>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</si>
  <si>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</si>
  <si>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</si>
  <si>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</si>
  <si>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</si>
  <si>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</si>
  <si>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</si>
  <si>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</si>
  <si>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</si>
  <si>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</si>
  <si>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</si>
  <si>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</si>
  <si>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</si>
  <si>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</si>
  <si>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</si>
  <si>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</si>
  <si>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</si>
  <si>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</si>
  <si>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</si>
  <si>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</si>
  <si>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</si>
  <si>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</si>
  <si>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</si>
  <si>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</si>
  <si>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</si>
  <si>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</si>
  <si>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</si>
  <si>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</si>
  <si>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</si>
  <si>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</si>
  <si>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</si>
  <si>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</si>
  <si>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</si>
  <si>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</si>
  <si>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</si>
  <si>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</si>
  <si>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</si>
  <si>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</si>
  <si>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</si>
  <si>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</si>
  <si>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</si>
  <si>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</si>
  <si>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</si>
  <si>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</si>
  <si>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</si>
  <si>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</si>
  <si>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</si>
  <si>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</si>
  <si>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</si>
  <si>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</si>
  <si>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</si>
  <si>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</si>
  <si>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</si>
  <si>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</si>
  <si>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</si>
  <si>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</si>
  <si>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</si>
  <si>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</si>
  <si>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交通</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</si>
  <si>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</si>
  <si>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</si>
  <si>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</si>
  <si>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</si>
  <si>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</si>
  <si>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</si>
  <si>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</si>
  <si>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</si>
  <si>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</si>
  <si>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</si>
  <si>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</si>
  <si>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</si>
  <si>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</si>
  <si>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</si>
  <si>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</si>
  <si>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</si>
  <si>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</si>
  <si>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</si>
  <si>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</si>
  <si>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</si>
  <si>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</si>
  <si>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</si>
  <si>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</si>
  <si>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</si>
  <si>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</si>
  <si>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</si>
  <si>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</si>
  <si>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</si>
  <si>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</si>
  <si>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</si>
  <si>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</si>
  <si>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</si>
  <si>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</si>
  <si>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</si>
  <si>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沖縄県伊江村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</si>
  <si>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</si>
  <si>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</si>
  <si>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</si>
  <si>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</si>
  <si>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</si>
  <si>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</si>
  <si>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</si>
  <si>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</si>
  <si>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</si>
  <si>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</si>
  <si>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</si>
  <si>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</si>
  <si>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</si>
  <si>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</si>
  <si>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</si>
  <si>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</si>
  <si>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</si>
  <si>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</si>
  <si>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</si>
  <si>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</si>
  <si>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</si>
  <si>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</si>
  <si>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</si>
  <si>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</si>
  <si>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</si>
  <si>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</si>
  <si>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</si>
  <si>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</si>
  <si>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</si>
  <si>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</si>
  <si>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</si>
  <si>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</si>
  <si>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</si>
  <si>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</si>
  <si>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</si>
  <si>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</si>
  <si>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</si>
  <si>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</si>
  <si>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</si>
  <si>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</si>
  <si>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</si>
  <si>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</si>
  <si>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</si>
  <si>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</si>
  <si>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</si>
  <si>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</si>
  <si>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</si>
  <si>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</si>
  <si>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</si>
  <si>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</si>
  <si>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</si>
  <si>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</si>
  <si>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</si>
  <si>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</si>
  <si>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</si>
  <si>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</si>
  <si>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</si>
  <si>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</si>
  <si>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</si>
  <si>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</si>
  <si>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</si>
  <si>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</si>
  <si>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</si>
  <si>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</si>
  <si>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</si>
  <si>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</si>
  <si>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</si>
  <si>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</si>
  <si>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</si>
  <si>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</si>
  <si>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</si>
  <si>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</si>
  <si>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</si>
  <si>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</si>
  <si>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</si>
  <si>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</si>
  <si>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</si>
  <si>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</si>
  <si>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</si>
  <si>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</si>
  <si>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</si>
  <si>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</si>
  <si>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</si>
  <si>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</si>
  <si>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</si>
  <si>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</si>
  <si>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</si>
  <si>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</si>
  <si>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</si>
  <si>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</si>
  <si>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</si>
  <si>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</si>
  <si>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</si>
  <si>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</si>
  <si>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</si>
  <si>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</si>
  <si>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</si>
  <si>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</si>
  <si>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</si>
  <si>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</si>
  <si>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</si>
  <si>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</si>
  <si>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</si>
  <si>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</si>
  <si>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</si>
  <si>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</si>
  <si>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</si>
  <si>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</si>
  <si>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</si>
  <si>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</si>
  <si>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</si>
  <si>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</si>
  <si>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</si>
  <si>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</si>
  <si>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</si>
  <si>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</si>
  <si>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</si>
  <si>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</si>
  <si>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</si>
  <si>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</si>
  <si>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</si>
  <si>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</si>
  <si>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</si>
  <si>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</si>
  <si>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</si>
  <si>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</si>
  <si>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</si>
  <si>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</si>
  <si>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</si>
  <si>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</si>
  <si>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</si>
  <si>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</si>
  <si>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</si>
  <si>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</si>
  <si>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</si>
  <si>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</si>
  <si>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</si>
  <si>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</si>
  <si>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</si>
  <si>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</si>
  <si>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</si>
  <si>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</si>
  <si>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</si>
  <si>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</si>
  <si>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</si>
  <si>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</si>
  <si>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</si>
  <si>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</si>
  <si>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</si>
  <si>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</si>
  <si>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</si>
  <si>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</si>
  <si>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</si>
  <si>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</si>
  <si>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</si>
  <si>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</si>
  <si>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</si>
  <si>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</si>
  <si>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</si>
  <si>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</si>
  <si>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</si>
  <si>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</si>
  <si>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</si>
  <si>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</si>
  <si>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</si>
  <si>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</si>
  <si>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</si>
  <si>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</si>
  <si>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</si>
  <si>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</si>
  <si>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</si>
  <si>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</si>
  <si>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</si>
  <si>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</si>
  <si>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</si>
  <si>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</si>
  <si>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</si>
  <si>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</si>
  <si>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</si>
  <si>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</si>
  <si>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</si>
  <si>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</si>
  <si>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</si>
  <si>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</si>
  <si>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1.57</t>
  </si>
  <si>
    <t>▲ 4.83</t>
  </si>
  <si>
    <t>船舶運航事業会計</t>
  </si>
  <si>
    <t>水道事業会計</t>
  </si>
  <si>
    <t>一般会計</t>
  </si>
  <si>
    <t>国民健康保険特別会計</t>
  </si>
  <si>
    <t>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</si>
  <si>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</si>
  <si>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</si>
  <si>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</si>
  <si>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</si>
  <si>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</si>
  <si>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</si>
  <si>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</si>
  <si>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</si>
  <si>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</si>
  <si>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公用並びに公共用施設整備基金</t>
    <phoneticPr fontId="5"/>
  </si>
  <si>
    <t>特定防衛施設周辺整備調整交付金基金</t>
    <phoneticPr fontId="5"/>
  </si>
  <si>
    <t>真謝区・西崎区住環境負担軽減事業基金</t>
    <phoneticPr fontId="5"/>
  </si>
  <si>
    <t>地域振興基金</t>
    <phoneticPr fontId="5"/>
  </si>
  <si>
    <t>地域福祉基金</t>
    <phoneticPr fontId="5"/>
  </si>
  <si>
    <t>-</t>
    <phoneticPr fontId="2"/>
  </si>
  <si>
    <t>地方譲与税</t>
  </si>
  <si>
    <t>分離課税所得割交付金</t>
  </si>
  <si>
    <t>自動車税環境性能割交付金</t>
  </si>
  <si>
    <t>法人事業税交付金</t>
  </si>
  <si>
    <t>　個人住民税減収補塡特例交付金</t>
  </si>
  <si>
    <t>　新型コロナウイルス感染症対策地方税減収補塡特別交付金</t>
  </si>
  <si>
    <t>　普通交付税</t>
  </si>
  <si>
    <t>　特別交付税</t>
  </si>
  <si>
    <t>　震災復興特別交付税</t>
  </si>
  <si>
    <t>(一般財源計)</t>
  </si>
  <si>
    <t>交通安全対策特別交付金</t>
  </si>
  <si>
    <t>　うち猶予特例債</t>
  </si>
  <si>
    <t>　うち臨時財政対策債</t>
  </si>
  <si>
    <t>歳入合計</t>
  </si>
  <si>
    <t>　法定普通税</t>
  </si>
  <si>
    <t>　　市町村民税</t>
  </si>
  <si>
    <t>　　　個人均等割</t>
  </si>
  <si>
    <t>　　　所得割</t>
  </si>
  <si>
    <t>　　　法人均等割</t>
  </si>
  <si>
    <t>　　　法人税割</t>
  </si>
  <si>
    <t>　　固定資産税</t>
  </si>
  <si>
    <t>　　　うち純固定資産税</t>
  </si>
  <si>
    <t>　　軽自動車税</t>
  </si>
  <si>
    <t>　　市町村たばこ税</t>
  </si>
  <si>
    <t>　　鉱産税</t>
  </si>
  <si>
    <t>　　特別土地保有税</t>
  </si>
  <si>
    <t>　法定外普通税</t>
  </si>
  <si>
    <t>　法定目的税</t>
  </si>
  <si>
    <t>　　入湯税</t>
  </si>
  <si>
    <t>　　事業所税</t>
  </si>
  <si>
    <t>　　都市計画税</t>
  </si>
  <si>
    <t>　　水利地益税等</t>
  </si>
  <si>
    <t>　法定外目的税</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</si>
  <si>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</si>
  <si>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</si>
  <si>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将来負担比率については「-」となっており、有形固定資産減価償却率についても類似団体平均よりも大きく下回っていることから今後も同水準を維持できるよう財政運営に努める。</t>
    <rPh sb="0" eb="2">
      <t>ショウライ</t>
    </rPh>
    <rPh sb="2" eb="4">
      <t>フタン</t>
    </rPh>
    <rPh sb="4" eb="6">
      <t>ヒリツ</t>
    </rPh>
    <rPh sb="21" eb="23">
      <t>ユウケイ</t>
    </rPh>
    <rPh sb="23" eb="25">
      <t>コテイ</t>
    </rPh>
    <rPh sb="25" eb="27">
      <t>シサン</t>
    </rPh>
    <rPh sb="27" eb="29">
      <t>ゲンカ</t>
    </rPh>
    <rPh sb="29" eb="31">
      <t>ショウキャク</t>
    </rPh>
    <rPh sb="31" eb="32">
      <t>リツ</t>
    </rPh>
    <rPh sb="37" eb="39">
      <t>ルイジ</t>
    </rPh>
    <rPh sb="39" eb="41">
      <t>ダンタイ</t>
    </rPh>
    <rPh sb="41" eb="43">
      <t>ヘイキン</t>
    </rPh>
    <rPh sb="46" eb="47">
      <t>オオ</t>
    </rPh>
    <rPh sb="49" eb="51">
      <t>シタマワ</t>
    </rPh>
    <rPh sb="59" eb="61">
      <t>コンゴ</t>
    </rPh>
    <rPh sb="62" eb="65">
      <t>ドウスイジュン</t>
    </rPh>
    <rPh sb="66" eb="68">
      <t>イジ</t>
    </rPh>
    <rPh sb="73" eb="75">
      <t>ザイセイ</t>
    </rPh>
    <rPh sb="75" eb="77">
      <t>ウンエイ</t>
    </rPh>
    <rPh sb="78" eb="7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</si>
  <si>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</si>
  <si>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</si>
  <si>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</si>
  <si>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</si>
  <si>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</si>
  <si>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</si>
  <si>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将来負担比率については「-」となっており、また、実質公債費比率についても類似団体平均値並びに健全化判断比率よりも下回っていることから、今後も同水準を維持できるよう財政運営に努める。</t>
    <rPh sb="0" eb="2">
      <t>ショウライ</t>
    </rPh>
    <rPh sb="2" eb="4">
      <t>フタン</t>
    </rPh>
    <rPh sb="4" eb="6">
      <t>ヒリツ</t>
    </rPh>
    <rPh sb="24" eb="31">
      <t>ジッシツコウサイヒヒリツ</t>
    </rPh>
    <rPh sb="36" eb="38">
      <t>ルイジ</t>
    </rPh>
    <rPh sb="38" eb="40">
      <t>ダンタイ</t>
    </rPh>
    <rPh sb="40" eb="43">
      <t>ヘイキンチ</t>
    </rPh>
    <rPh sb="43" eb="44">
      <t>ナラ</t>
    </rPh>
    <rPh sb="46" eb="49">
      <t>ケンゼンカ</t>
    </rPh>
    <rPh sb="49" eb="51">
      <t>ハンダン</t>
    </rPh>
    <rPh sb="51" eb="53">
      <t>ヒリツ</t>
    </rPh>
    <rPh sb="56" eb="58">
      <t>シタマワ</t>
    </rPh>
    <rPh sb="67" eb="69">
      <t>コンゴ</t>
    </rPh>
    <rPh sb="70" eb="73">
      <t>ドウスイジュン</t>
    </rPh>
    <rPh sb="74" eb="76">
      <t>イジ</t>
    </rPh>
    <rPh sb="81" eb="83">
      <t>ザイセイ</t>
    </rPh>
    <rPh sb="83" eb="85">
      <t>ウンエイ</t>
    </rPh>
    <rPh sb="86" eb="87">
      <t>ツトジッシツコウサイヒヒリツルイジダンタイヘイキンチナラケンゼンカハンダンヒリツシタマワコンゴドウスイジュンイジザイセイウンエイツト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</si>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</sst>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6" fillId="6" borderId="0" xfId="6" applyFill="1" applyProtection="1">
      <protection hidden="1"/>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16" fillId="6" borderId="0" xfId="6" applyFill="1"/>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2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B5F6-4826-A36E-7E127FFF4C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401265</c:v>
                </c:pt>
                <c:pt idx="1">
                  <c:v>590700</c:v>
                </c:pt>
                <c:pt idx="2">
                  <c:v>514444</c:v>
                </c:pt>
                <c:pt idx="3">
                  <c:v>652199</c:v>
                </c:pt>
                <c:pt idx="4">
                  <c:v>900762</c:v>
                </c:pt>
              </c:numCache>
            </c:numRef>
          </c:val>
          <c:smooth val="0"/>
          <c:extLst>
            <c:ext xmlns:c16="http://schemas.microsoft.com/office/drawing/2014/chart" uri="{C3380CC4-5D6E-409C-BE32-E72D297353CC}">
              <c16:uniqueId val="{00000001-B5F6-4826-A36E-7E127FFF4C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5.69</c:v>
                </c:pt>
                <c:pt idx="1">
                  <c:v>3.83</c:v>
                </c:pt>
                <c:pt idx="2">
                  <c:v>6.39</c:v>
                </c:pt>
                <c:pt idx="3">
                  <c:v>4.5599999999999996</c:v>
                </c:pt>
                <c:pt idx="4">
                  <c:v>1.51</c:v>
                </c:pt>
              </c:numCache>
            </c:numRef>
          </c:val>
          <c:extLst>
            <c:ext xmlns:c16="http://schemas.microsoft.com/office/drawing/2014/chart" uri="{C3380CC4-5D6E-409C-BE32-E72D297353CC}">
              <c16:uniqueId val="{00000000-23FD-4911-9AFB-64176EDFC9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68.33</c:v>
                </c:pt>
                <c:pt idx="1">
                  <c:v>70.56</c:v>
                </c:pt>
                <c:pt idx="2">
                  <c:v>74.56</c:v>
                </c:pt>
                <c:pt idx="3">
                  <c:v>75.5</c:v>
                </c:pt>
                <c:pt idx="4">
                  <c:v>68.260000000000005</c:v>
                </c:pt>
              </c:numCache>
            </c:numRef>
          </c:val>
          <c:extLst>
            <c:ext xmlns:c16="http://schemas.microsoft.com/office/drawing/2014/chart" uri="{C3380CC4-5D6E-409C-BE32-E72D297353CC}">
              <c16:uniqueId val="{00000001-23FD-4911-9AFB-64176EDFC9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-1.57</c:v>
                </c:pt>
                <c:pt idx="1">
                  <c:v>1.27</c:v>
                </c:pt>
                <c:pt idx="2">
                  <c:v>7.63</c:v>
                </c:pt>
                <c:pt idx="3">
                  <c:v>3.06</c:v>
                </c:pt>
                <c:pt idx="4">
                  <c:v>-4.83</c:v>
                </c:pt>
              </c:numCache>
            </c:numRef>
          </c:val>
          <c:smooth val="0"/>
          <c:extLst>
            <c:ext xmlns:c16="http://schemas.microsoft.com/office/drawing/2014/chart" uri="{C3380CC4-5D6E-409C-BE32-E72D297353CC}">
              <c16:uniqueId val="{00000002-23FD-4911-9AFB-64176EDFC9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AA-4CE9-8375-152CA6E5D7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AA-4CE9-8375-152CA6E5D7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AA-4CE9-8375-152CA6E5D7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AA-4CE9-8375-152CA6E5D71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0.45</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7AA-4CE9-8375-152CA6E5D710}"/>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1.64</c:v>
                </c:pt>
                <c:pt idx="2">
                  <c:v>#N/A</c:v>
                </c:pt>
                <c:pt idx="3">
                  <c:v>0.56999999999999995</c:v>
                </c:pt>
                <c:pt idx="4">
                  <c:v>#N/A</c:v>
                </c:pt>
                <c:pt idx="5">
                  <c:v>0.38</c:v>
                </c:pt>
                <c:pt idx="6">
                  <c:v>#N/A</c:v>
                </c:pt>
                <c:pt idx="7">
                  <c:v>0.31</c:v>
                </c:pt>
                <c:pt idx="8">
                  <c:v>#N/A</c:v>
                </c:pt>
                <c:pt idx="9">
                  <c:v>0.42</c:v>
                </c:pt>
              </c:numCache>
            </c:numRef>
          </c:val>
          <c:extLst>
            <c:ext xmlns:c16="http://schemas.microsoft.com/office/drawing/2014/chart" uri="{C3380CC4-5D6E-409C-BE32-E72D297353CC}">
              <c16:uniqueId val="{00000005-F7AA-4CE9-8375-152CA6E5D71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3.27</c:v>
                </c:pt>
                <c:pt idx="2">
                  <c:v>#N/A</c:v>
                </c:pt>
                <c:pt idx="3">
                  <c:v>3.34</c:v>
                </c:pt>
                <c:pt idx="4">
                  <c:v>#N/A</c:v>
                </c:pt>
                <c:pt idx="5">
                  <c:v>2.6</c:v>
                </c:pt>
                <c:pt idx="6">
                  <c:v>#N/A</c:v>
                </c:pt>
                <c:pt idx="7">
                  <c:v>0.57999999999999996</c:v>
                </c:pt>
                <c:pt idx="8">
                  <c:v>#N/A</c:v>
                </c:pt>
                <c:pt idx="9">
                  <c:v>0.46</c:v>
                </c:pt>
              </c:numCache>
            </c:numRef>
          </c:val>
          <c:extLst>
            <c:ext xmlns:c16="http://schemas.microsoft.com/office/drawing/2014/chart" uri="{C3380CC4-5D6E-409C-BE32-E72D297353CC}">
              <c16:uniqueId val="{00000006-F7AA-4CE9-8375-152CA6E5D7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3.26</c:v>
                </c:pt>
                <c:pt idx="4">
                  <c:v>#N/A</c:v>
                </c:pt>
                <c:pt idx="5">
                  <c:v>6</c:v>
                </c:pt>
                <c:pt idx="6">
                  <c:v>#N/A</c:v>
                </c:pt>
                <c:pt idx="7">
                  <c:v>4.24</c:v>
                </c:pt>
                <c:pt idx="8">
                  <c:v>#N/A</c:v>
                </c:pt>
                <c:pt idx="9">
                  <c:v>1.08</c:v>
                </c:pt>
              </c:numCache>
            </c:numRef>
          </c:val>
          <c:extLst>
            <c:ext xmlns:c16="http://schemas.microsoft.com/office/drawing/2014/chart" uri="{C3380CC4-5D6E-409C-BE32-E72D297353CC}">
              <c16:uniqueId val="{00000007-F7AA-4CE9-8375-152CA6E5D7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14.91</c:v>
                </c:pt>
                <c:pt idx="2">
                  <c:v>#N/A</c:v>
                </c:pt>
                <c:pt idx="3">
                  <c:v>14.31</c:v>
                </c:pt>
                <c:pt idx="4">
                  <c:v>#N/A</c:v>
                </c:pt>
                <c:pt idx="5">
                  <c:v>14.23</c:v>
                </c:pt>
                <c:pt idx="6">
                  <c:v>#N/A</c:v>
                </c:pt>
                <c:pt idx="7">
                  <c:v>13.23</c:v>
                </c:pt>
                <c:pt idx="8">
                  <c:v>#N/A</c:v>
                </c:pt>
                <c:pt idx="9">
                  <c:v>11.64</c:v>
                </c:pt>
              </c:numCache>
            </c:numRef>
          </c:val>
          <c:extLst>
            <c:ext xmlns:c16="http://schemas.microsoft.com/office/drawing/2014/chart" uri="{C3380CC4-5D6E-409C-BE32-E72D297353CC}">
              <c16:uniqueId val="{00000008-F7AA-4CE9-8375-152CA6E5D710}"/>
            </c:ext>
          </c:extLst>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116.67</c:v>
                </c:pt>
                <c:pt idx="2">
                  <c:v>#N/A</c:v>
                </c:pt>
                <c:pt idx="3">
                  <c:v>113.86</c:v>
                </c:pt>
                <c:pt idx="4">
                  <c:v>#N/A</c:v>
                </c:pt>
                <c:pt idx="5">
                  <c:v>107.19</c:v>
                </c:pt>
                <c:pt idx="6">
                  <c:v>#N/A</c:v>
                </c:pt>
                <c:pt idx="7">
                  <c:v>104.83</c:v>
                </c:pt>
                <c:pt idx="8">
                  <c:v>#N/A</c:v>
                </c:pt>
                <c:pt idx="9">
                  <c:v>88.24</c:v>
                </c:pt>
              </c:numCache>
            </c:numRef>
          </c:val>
          <c:extLst>
            <c:ext xmlns:c16="http://schemas.microsoft.com/office/drawing/2014/chart" uri="{C3380CC4-5D6E-409C-BE32-E72D297353CC}">
              <c16:uniqueId val="{00000009-F7AA-4CE9-8375-152CA6E5D7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342</c:v>
                </c:pt>
                <c:pt idx="5">
                  <c:v>341</c:v>
                </c:pt>
                <c:pt idx="8">
                  <c:v>345</c:v>
                </c:pt>
                <c:pt idx="11">
                  <c:v>346</c:v>
                </c:pt>
                <c:pt idx="14">
                  <c:v>356</c:v>
                </c:pt>
              </c:numCache>
            </c:numRef>
          </c:val>
          <c:extLst>
            <c:ext xmlns:c16="http://schemas.microsoft.com/office/drawing/2014/chart" uri="{C3380CC4-5D6E-409C-BE32-E72D297353CC}">
              <c16:uniqueId val="{00000000-D2FF-4A23-B55D-C8A0ACF625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FF-4A23-B55D-C8A0ACF625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FF-4A23-B55D-C8A0ACF625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D2FF-4A23-B55D-C8A0ACF625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4-D2FF-4A23-B55D-C8A0ACF625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FF-4A23-B55D-C8A0ACF625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FF-4A23-B55D-C8A0ACF625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448</c:v>
                </c:pt>
                <c:pt idx="3">
                  <c:v>444</c:v>
                </c:pt>
                <c:pt idx="6">
                  <c:v>438</c:v>
                </c:pt>
                <c:pt idx="9">
                  <c:v>458</c:v>
                </c:pt>
                <c:pt idx="12">
                  <c:v>483</c:v>
                </c:pt>
              </c:numCache>
            </c:numRef>
          </c:val>
          <c:extLst>
            <c:ext xmlns:c16="http://schemas.microsoft.com/office/drawing/2014/chart" uri="{C3380CC4-5D6E-409C-BE32-E72D297353CC}">
              <c16:uniqueId val="{00000007-D2FF-4A23-B55D-C8A0ACF625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108</c:v>
                </c:pt>
                <c:pt idx="2">
                  <c:v>#N/A</c:v>
                </c:pt>
                <c:pt idx="3">
                  <c:v>#N/A</c:v>
                </c:pt>
                <c:pt idx="4">
                  <c:v>104</c:v>
                </c:pt>
                <c:pt idx="5">
                  <c:v>#N/A</c:v>
                </c:pt>
                <c:pt idx="6">
                  <c:v>#N/A</c:v>
                </c:pt>
                <c:pt idx="7">
                  <c:v>94</c:v>
                </c:pt>
                <c:pt idx="8">
                  <c:v>#N/A</c:v>
                </c:pt>
                <c:pt idx="9">
                  <c:v>#N/A</c:v>
                </c:pt>
                <c:pt idx="10">
                  <c:v>113</c:v>
                </c:pt>
                <c:pt idx="11">
                  <c:v>#N/A</c:v>
                </c:pt>
                <c:pt idx="12">
                  <c:v>#N/A</c:v>
                </c:pt>
                <c:pt idx="13">
                  <c:v>128</c:v>
                </c:pt>
                <c:pt idx="14">
                  <c:v>#N/A</c:v>
                </c:pt>
              </c:numCache>
            </c:numRef>
          </c:val>
          <c:smooth val="0"/>
          <c:extLst>
            <c:ext xmlns:c16="http://schemas.microsoft.com/office/drawing/2014/chart" uri="{C3380CC4-5D6E-409C-BE32-E72D297353CC}">
              <c16:uniqueId val="{00000008-D2FF-4A23-B55D-C8A0ACF625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3121</c:v>
                </c:pt>
                <c:pt idx="5">
                  <c:v>3184</c:v>
                </c:pt>
                <c:pt idx="8">
                  <c:v>3122</c:v>
                </c:pt>
                <c:pt idx="11">
                  <c:v>3099</c:v>
                </c:pt>
                <c:pt idx="14">
                  <c:v>3344</c:v>
                </c:pt>
              </c:numCache>
            </c:numRef>
          </c:val>
          <c:extLst>
            <c:ext xmlns:c16="http://schemas.microsoft.com/office/drawing/2014/chart" uri="{C3380CC4-5D6E-409C-BE32-E72D297353CC}">
              <c16:uniqueId val="{00000000-D4F8-4BAF-B924-38E28C7825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4F8-4BAF-B924-38E28C7825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3977</c:v>
                </c:pt>
                <c:pt idx="5">
                  <c:v>4082</c:v>
                </c:pt>
                <c:pt idx="8">
                  <c:v>4133</c:v>
                </c:pt>
                <c:pt idx="11">
                  <c:v>4140</c:v>
                </c:pt>
                <c:pt idx="14">
                  <c:v>4468</c:v>
                </c:pt>
              </c:numCache>
            </c:numRef>
          </c:val>
          <c:extLst>
            <c:ext xmlns:c16="http://schemas.microsoft.com/office/drawing/2014/chart" uri="{C3380CC4-5D6E-409C-BE32-E72D297353CC}">
              <c16:uniqueId val="{00000002-D4F8-4BAF-B924-38E28C7825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F8-4BAF-B924-38E28C7825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F8-4BAF-B924-38E28C7825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F8-4BAF-B924-38E28C7825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c:v>
                </c:pt>
                <c:pt idx="3">
                  <c:v>56</c:v>
                </c:pt>
                <c:pt idx="6">
                  <c:v>2</c:v>
                </c:pt>
                <c:pt idx="9">
                  <c:v>507</c:v>
                </c:pt>
                <c:pt idx="12">
                  <c:v>527</c:v>
                </c:pt>
              </c:numCache>
            </c:numRef>
          </c:val>
          <c:extLst>
            <c:ext xmlns:c16="http://schemas.microsoft.com/office/drawing/2014/chart" uri="{C3380CC4-5D6E-409C-BE32-E72D297353CC}">
              <c16:uniqueId val="{00000006-D4F8-4BAF-B924-38E28C7825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c:v>
                </c:pt>
                <c:pt idx="3">
                  <c:v>8</c:v>
                </c:pt>
                <c:pt idx="6">
                  <c:v>7</c:v>
                </c:pt>
                <c:pt idx="9">
                  <c:v>6</c:v>
                </c:pt>
                <c:pt idx="12">
                  <c:v>6</c:v>
                </c:pt>
              </c:numCache>
            </c:numRef>
          </c:val>
          <c:extLst>
            <c:ext xmlns:c16="http://schemas.microsoft.com/office/drawing/2014/chart" uri="{C3380CC4-5D6E-409C-BE32-E72D297353CC}">
              <c16:uniqueId val="{00000007-D4F8-4BAF-B924-38E28C7825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c:v>
                </c:pt>
                <c:pt idx="3">
                  <c:v>4</c:v>
                </c:pt>
                <c:pt idx="6">
                  <c:v>2</c:v>
                </c:pt>
                <c:pt idx="9">
                  <c:v>1</c:v>
                </c:pt>
                <c:pt idx="12">
                  <c:v>1</c:v>
                </c:pt>
              </c:numCache>
            </c:numRef>
          </c:val>
          <c:extLst>
            <c:ext xmlns:c16="http://schemas.microsoft.com/office/drawing/2014/chart" uri="{C3380CC4-5D6E-409C-BE32-E72D297353CC}">
              <c16:uniqueId val="{00000008-D4F8-4BAF-B924-38E28C7825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215</c:v>
                </c:pt>
              </c:numCache>
            </c:numRef>
          </c:val>
          <c:extLst>
            <c:ext xmlns:c16="http://schemas.microsoft.com/office/drawing/2014/chart" uri="{C3380CC4-5D6E-409C-BE32-E72D297353CC}">
              <c16:uniqueId val="{00000009-D4F8-4BAF-B924-38E28C7825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3994</c:v>
                </c:pt>
                <c:pt idx="3">
                  <c:v>4164</c:v>
                </c:pt>
                <c:pt idx="6">
                  <c:v>4274</c:v>
                </c:pt>
                <c:pt idx="9">
                  <c:v>4272</c:v>
                </c:pt>
                <c:pt idx="12">
                  <c:v>4535</c:v>
                </c:pt>
              </c:numCache>
            </c:numRef>
          </c:val>
          <c:extLst>
            <c:ext xmlns:c16="http://schemas.microsoft.com/office/drawing/2014/chart" uri="{C3380CC4-5D6E-409C-BE32-E72D297353CC}">
              <c16:uniqueId val="{0000000A-D4F8-4BAF-B924-38E28C7825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F8-4BAF-B924-38E28C7825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1922</c:v>
                </c:pt>
                <c:pt idx="1">
                  <c:v>2046</c:v>
                </c:pt>
                <c:pt idx="2">
                  <c:v>1985</c:v>
                </c:pt>
              </c:numCache>
            </c:numRef>
          </c:val>
          <c:extLst>
            <c:ext xmlns:c16="http://schemas.microsoft.com/office/drawing/2014/chart" uri="{C3380CC4-5D6E-409C-BE32-E72D297353CC}">
              <c16:uniqueId val="{00000000-D98A-4C20-AA44-369986ABE0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478</c:v>
                </c:pt>
                <c:pt idx="1">
                  <c:v>478</c:v>
                </c:pt>
                <c:pt idx="2">
                  <c:v>605</c:v>
                </c:pt>
              </c:numCache>
            </c:numRef>
          </c:val>
          <c:extLst>
            <c:ext xmlns:c16="http://schemas.microsoft.com/office/drawing/2014/chart" uri="{C3380CC4-5D6E-409C-BE32-E72D297353CC}">
              <c16:uniqueId val="{00000001-D98A-4C20-AA44-369986ABE0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1652</c:v>
                </c:pt>
                <c:pt idx="1">
                  <c:v>1616</c:v>
                </c:pt>
                <c:pt idx="2">
                  <c:v>1879</c:v>
                </c:pt>
              </c:numCache>
            </c:numRef>
          </c:val>
          <c:extLst>
            <c:ext xmlns:c16="http://schemas.microsoft.com/office/drawing/2014/chart" uri="{C3380CC4-5D6E-409C-BE32-E72D297353CC}">
              <c16:uniqueId val="{00000002-D98A-4C20-AA44-369986ABE0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{23FCFACB-D044-4CCF-858D-492896CDEB20}</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AF-4024-AFB5-F0EF8F4B8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{53534E0A-E066-450E-B5FA-F661DE6D060F}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AF-4024-AFB5-F0EF8F4B8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{BD507903-08F3-409E-AC4C-3A9002949121}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AF-4024-AFB5-F0EF8F4B8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{1A0CAD73-0EC0-4479-8647-DF6D3D70852F}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AF-4024-AFB5-F0EF8F4B8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{673962FB-ADEC-4D5B-A324-92424679D849}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AF-4024-AFB5-F0EF8F4B873C}"/>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{FC6E3B78-3AD7-409B-8A1D-A37DC9102C12}</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AF-4024-AFB5-F0EF8F4B873C}"/>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{3B1354BE-A67B-4F88-A94C-AF64848CACC0}</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AF-4024-AFB5-F0EF8F4B873C}"/>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{A929C390-7E78-434A-9FB5-A047ECE9AC19}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AF-4024-AFB5-F0EF8F4B873C}"/>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{0F75AA83-28EB-451A-97F4-C135D84AE569}</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AF-4024-AFB5-F0EF8F4B8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formatCode="#,##0.0;&quot;▲ &quot;#,##0.0">
                  <c:v>28.2</c:v>
                </c:pt>
                <c:pt idx="8" formatCode="#,##0.0;&quot;▲ &quot;#,##0.0">
                  <c:v>30.1</c:v>
                </c:pt>
                <c:pt idx="16" formatCode="#,##0.0;&quot;▲ &quot;#,##0.0">
                  <c:v>30.8</c:v>
                </c:pt>
                <c:pt idx="24" formatCode="#,##0.0;&quot;▲ &quot;#,##0.0">
                  <c:v>32.4</c:v>
                </c:pt>
                <c:pt idx="32" formatCode="#,##0.0;&quot;▲ &quot;#,##0.0">
                  <c:v>32.6</c:v>
                </c:pt>
              </c:numCache>
            </c:numRef>
          </c:xVal>
          <c:yVal>
            <c:numRef>
              <c:f>[1]公会計指標分析・財政指標組合せ分析表!$BP$51:$DC$51</c:f>
              <c:numCache>
                <c:formatCode>General</c:formatCode>
                <c:ptCount val="40"/>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[1]公会計指標分析・財政指標組合せ分析表!$AN$51</c15:sqref>
                        </c15:formulaRef>
                      </c:ext>
                    </c:extLst>
                    <c:strCache>
                      <c:ptCount val="1"/>
                      <c:pt idx="0">
                        <c:v>当該団体値</c:v>
                      </c:pt>
                    </c:strCache>
                  </c:strRef>
                </c15:tx>
              </c15:filteredSeriesTitle>
            </c:ext>
            <c:ext xmlns:c16="http://schemas.microsoft.com/office/drawing/2014/chart" uri="{C3380CC4-5D6E-409C-BE32-E72D297353CC}">
              <c16:uniqueId val="{00000009-1BAF-4024-AFB5-F0EF8F4B873C}"/>
            </c:ext>
          </c:extLst>
        </c:ser>
        <c:ser>
          <c:idx val="1"/>
          <c:order val="1"/>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{F76D6361-F941-4E95-952E-F1BBF7E3660E}</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AF-4024-AFB5-F0EF8F4B87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{0B1BCFD7-986E-4382-815A-69955C0213D2}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AF-4024-AFB5-F0EF8F4B8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{2BCC8904-E7B9-40C8-8C0B-CADB768D127C}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AF-4024-AFB5-F0EF8F4B8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{D9ED935C-E422-4C7F-B33A-DC8EF36609B0}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AF-4024-AFB5-F0EF8F4B8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{C31310E4-7056-4755-8650-EC9A5758B7BC}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AF-4024-AFB5-F0EF8F4B873C}"/>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{9EBE0F5D-97E4-44E8-AD9F-E0AFE817D8AA}</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AF-4024-AFB5-F0EF8F4B873C}"/>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{F305E1EC-C30F-4799-87E5-69C6D20BE51F}</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AF-4024-AFB5-F0EF8F4B873C}"/>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{061589A6-29C2-4787-9E68-23A390182AEE}</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AF-4024-AFB5-F0EF8F4B873C}"/>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{678E0888-BCBA-45C6-935A-325C943F4025}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AF-4024-AFB5-F0EF8F4B8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formatCode="#,##0.0;&quot;▲ &quot;#,##0.0">
                  <c:v>57.7</c:v>
                </c:pt>
                <c:pt idx="8" formatCode="#,##0.0;&quot;▲ &quot;#,##0.0">
                  <c:v>59.3</c:v>
                </c:pt>
                <c:pt idx="16" formatCode="#,##0.0;&quot;▲ &quot;#,##0.0">
                  <c:v>60.4</c:v>
                </c:pt>
                <c:pt idx="24" formatCode="#,##0.0;&quot;▲ &quot;#,##0.0">
                  <c:v>61.1</c:v>
                </c:pt>
                <c:pt idx="32" formatCode="#,##0.0;&quot;▲ &quot;#,##0.0">
                  <c:v>62.3</c:v>
                </c:pt>
              </c:numCache>
            </c:numRef>
          </c:xVal>
          <c:yVal>
            <c:numRef>
              <c:f>[1]公会計指標分析・財政指標組合せ分析表!$BP$55:$DC$55</c:f>
              <c:numCache>
                <c:formatCode>General</c:formatCode>
                <c:ptCount val="40"/>
                <c:pt idx="0" formatCode="#,##0.0;&quot;▲ &quot;#,##0.0">
                  <c:v>0</c:v>
                </c:pt>
                <c:pt idx="8" formatCode="#,##0.0;&quot;▲ &quot;#,##0.0">
                  <c:v>0</c:v>
                </c:pt>
                <c:pt idx="16" formatCode="#,##0.0;&quot;▲ &quot;#,##0.0">
                  <c:v>0</c:v>
                </c:pt>
                <c:pt idx="24" formatCode="#,##0.0;&quot;▲ &quot;#,##0.0">
                  <c:v>0</c:v>
                </c:pt>
                <c:pt idx="32" formatCode="#,##0.0;&quot;▲ &quot;#,##0.0">
                  <c:v>0</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[1]公会計指標分析・財政指標組合せ分析表!$AN$55</c15:sqref>
                        </c15:formulaRef>
                      </c:ext>
                    </c:extLst>
                    <c:strCache>
                      <c:ptCount val="1"/>
                      <c:pt idx="0">
                        <c:v>類似団体内平均値</c:v>
                      </c:pt>
                    </c:strCache>
                  </c:strRef>
                </c15:tx>
              </c15:filteredSeriesTitle>
            </c:ext>
            <c:ext xmlns:c16="http://schemas.microsoft.com/office/drawing/2014/chart" uri="{C3380CC4-5D6E-409C-BE32-E72D297353CC}">
              <c16:uniqueId val="{00000013-1BAF-4024-AFB5-F0EF8F4B873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{3067499C-B10E-4BF0-BD0D-098C4657E8E9}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80-49A3-8F27-6B436007A6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{B8DD52EC-D8CB-4979-8D3F-628DF64C5120}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80-49A3-8F27-6B436007A6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{6C8430E3-27E3-40FE-891A-B84D250B5407}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80-49A3-8F27-6B436007A6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{A9CD5217-5C7B-459A-B8C2-40EF49D532BF}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80-49A3-8F27-6B436007A6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{C954BF4F-9745-4B4C-9285-E46F1142BE8A}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80-49A3-8F27-6B436007A69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{26E3E70A-54BB-48F2-8FA1-90054E4E5727}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80-49A3-8F27-6B436007A69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{5AE6DB4E-3A6F-4BFD-8D8B-838A58406136}</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80-49A3-8F27-6B436007A69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{4982E428-CF64-4EB9-BEBD-808B606C2989}</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80-49A3-8F27-6B436007A69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{453B88F1-77ED-4F48-8A03-705C26986281}</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80-49A3-8F27-6B436007A6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formatCode="#,##0.0;&quot;▲ &quot;#,##0.0">
                  <c:v>4.5999999999999996</c:v>
                </c:pt>
                <c:pt idx="8" formatCode="#,##0.0;&quot;▲ &quot;#,##0.0">
                  <c:v>4.9000000000000004</c:v>
                </c:pt>
                <c:pt idx="16" formatCode="#,##0.0;&quot;▲ &quot;#,##0.0">
                  <c:v>4.5999999999999996</c:v>
                </c:pt>
                <c:pt idx="24" formatCode="#,##0.0;&quot;▲ &quot;#,##0.0">
                  <c:v>4.5</c:v>
                </c:pt>
                <c:pt idx="32" formatCode="#,##0.0;&quot;▲ &quot;#,##0.0">
                  <c:v>4.5999999999999996</c:v>
                </c:pt>
              </c:numCache>
            </c:numRef>
          </c:xVal>
          <c:yVal>
            <c:numRef>
              <c:f>[1]公会計指標分析・財政指標組合せ分析表!$BP$73:$DC$73</c:f>
              <c:numCache>
                <c:formatCode>General</c:formatCode>
                <c:ptCount val="40"/>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[1]公会計指標分析・財政指標組合せ分析表!$AN$73</c15:sqref>
                        </c15:formulaRef>
                      </c:ext>
                    </c:extLst>
                    <c:strCache>
                      <c:ptCount val="1"/>
                      <c:pt idx="0">
                        <c:v>当該団体値</c:v>
                      </c:pt>
                    </c:strCache>
                  </c:strRef>
                </c15:tx>
              </c15:filteredSeriesTitle>
            </c:ext>
            <c:ext xmlns:c16="http://schemas.microsoft.com/office/drawing/2014/chart" uri="{C3380CC4-5D6E-409C-BE32-E72D297353CC}">
              <c16:uniqueId val="{00000009-A680-49A3-8F27-6B436007A690}"/>
            </c:ext>
          </c:extLst>
        </c:ser>
        <c:ser>
          <c:idx val="1"/>
          <c:order val="1"/>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{7750700E-FB95-4920-84B7-6D9FA9CDBC99}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80-49A3-8F27-6B436007A6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{CB612004-D8D3-48DB-AD32-F1D7CC7868B8}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80-49A3-8F27-6B436007A6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{86178F67-491C-4014-8163-702A39C59685}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80-49A3-8F27-6B436007A6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{1B2CD730-1245-406C-8C83-AFD2F4C2DBCC}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80-49A3-8F27-6B436007A6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{226912C7-B6D7-4EE5-A804-B5DEDA2C0A6F}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80-49A3-8F27-6B436007A690}"/>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{4332EAF9-C5EB-4926-A613-452DFD654C31}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80-49A3-8F27-6B436007A69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{F7633D59-1781-4A79-8344-A2EF196C1EEC}</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80-49A3-8F27-6B436007A69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{49E8241E-D644-4D65-A980-B27CDC7CDE4D}</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80-49A3-8F27-6B436007A69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{3B4B9CFC-AD45-4A1F-9A00-6FB37A69C782}</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80-49A3-8F27-6B436007A6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formatCode="#,##0.0;&quot;▲ &quot;#,##0.0">
                  <c:v>7.1</c:v>
                </c:pt>
                <c:pt idx="8" formatCode="#,##0.0;&quot;▲ &quot;#,##0.0">
                  <c:v>7.1</c:v>
                </c:pt>
                <c:pt idx="16" formatCode="#,##0.0;&quot;▲ &quot;#,##0.0">
                  <c:v>7.3</c:v>
                </c:pt>
                <c:pt idx="24" formatCode="#,##0.0;&quot;▲ &quot;#,##0.0">
                  <c:v>7.4</c:v>
                </c:pt>
                <c:pt idx="32" formatCode="#,##0.0;&quot;▲ &quot;#,##0.0">
                  <c:v>7.5</c:v>
                </c:pt>
              </c:numCache>
            </c:numRef>
          </c:xVal>
          <c:yVal>
            <c:numRef>
              <c:f>[1]公会計指標分析・財政指標組合せ分析表!$BP$77:$DC$77</c:f>
              <c:numCache>
                <c:formatCode>General</c:formatCode>
                <c:ptCount val="40"/>
                <c:pt idx="0" formatCode="#,##0.0;&quot;▲ &quot;#,##0.0">
                  <c:v>0</c:v>
                </c:pt>
                <c:pt idx="8" formatCode="#,##0.0;&quot;▲ &quot;#,##0.0">
                  <c:v>0</c:v>
                </c:pt>
                <c:pt idx="16" formatCode="#,##0.0;&quot;▲ &quot;#,##0.0">
                  <c:v>0</c:v>
                </c:pt>
                <c:pt idx="24" formatCode="#,##0.0;&quot;▲ &quot;#,##0.0">
                  <c:v>0</c:v>
                </c:pt>
                <c:pt idx="32" formatCode="#,##0.0;&quot;▲ &quot;#,##0.0">
                  <c:v>0</c:v>
                </c:pt>
              </c:numCache>
            </c:numRef>
          </c:yVal>
          <c:smooth val="0"/>
          <c:extLst>
            <c:ext xmlns:c15="http://schemas.microsoft.com/office/drawing/2012/chart" uri="{02D57815-91ED-43cb-92C2-25804820EDAC}">
              <c15:filteredSeriesTitle>
                <c15:tx>
                  <c:strRef>
                    <c:extLst>
                      <c:ext uri="{02D57815-91ED-43cb-92C2-25804820EDAC}">
                        <c15:formulaRef>
                          <c15:sqref>[1]公会計指標分析・財政指標組合せ分析表!$AN$77</c15:sqref>
                        </c15:formulaRef>
                      </c:ext>
                    </c:extLst>
                    <c:strCache>
                      <c:ptCount val="1"/>
                      <c:pt idx="0">
                        <c:v>類似団体内平均値</c:v>
                      </c:pt>
                    </c:strCache>
                  </c:strRef>
                </c15:tx>
              </c15:filteredSeriesTitle>
            </c:ext>
            <c:ext xmlns:c16="http://schemas.microsoft.com/office/drawing/2014/chart" uri="{C3380CC4-5D6E-409C-BE32-E72D297353CC}">
              <c16:uniqueId val="{00000013-A680-49A3-8F27-6B436007A690}"/>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356D7D05-24BB-4043-B606-61B009B95CC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81329C8C-5DCD-4E55-9E37-A2393F5BA1D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6" name="AutoShape 1">
          <a:extLst>
            <a:ext uri="{FF2B5EF4-FFF2-40B4-BE49-F238E27FC236}">
              <a16:creationId xmlns:a16="http://schemas.microsoft.com/office/drawing/2014/main" id="{F89FAFE9-F7D9-4BB6-B0C1-0159A88214C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7" name="AutoShape 2">
          <a:extLst>
            <a:ext uri="{FF2B5EF4-FFF2-40B4-BE49-F238E27FC236}">
              <a16:creationId xmlns:a16="http://schemas.microsoft.com/office/drawing/2014/main" id="{A665DA80-A1B9-41E6-BE73-39C6F9A4D81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8" name="AutoShape 1">
          <a:extLst>
            <a:ext uri="{FF2B5EF4-FFF2-40B4-BE49-F238E27FC236}">
              <a16:creationId xmlns:a16="http://schemas.microsoft.com/office/drawing/2014/main" id="{0D7EA29A-3B66-4A93-B6AF-9FA70B8928B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9" name="AutoShape 2">
          <a:extLst>
            <a:ext uri="{FF2B5EF4-FFF2-40B4-BE49-F238E27FC236}">
              <a16:creationId xmlns:a16="http://schemas.microsoft.com/office/drawing/2014/main" id="{B6BE7424-6835-4F96-B50C-37E5EC5B302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10" name="AutoShape 2">
          <a:extLst>
            <a:ext uri="{FF2B5EF4-FFF2-40B4-BE49-F238E27FC236}">
              <a16:creationId xmlns:a16="http://schemas.microsoft.com/office/drawing/2014/main" id="{BD52B33C-F665-4845-82C4-C0C58AC7C55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元利償還金はほぼ横ばいである。</a:t>
          </a:r>
        </a:p>
        <a:p>
          <a:r>
            <a:rPr kumimoji="1" lang="ja-JP" altLang="en-US" sz="1400">
              <a:latin typeface="ＭＳ ゴシック" pitchFamily="49" charset="-128"/>
              <a:ea typeface="ＭＳ ゴシック" pitchFamily="49" charset="-128"/>
            </a:rPr>
            <a:t>　大型公共施設等の建設に伴い、今後数年間は公債費の増加傾向が続くことが予想される。基準財政需要額に算入されるより有利な地方債メニューに合わせた事業構築を行い「実質公債費比率の分母」である算入公債費の減少を最小限に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昨年度よりも地方債残高、将来負担額は増になっているがほぼ横ばい状態である。</a:t>
          </a:r>
        </a:p>
        <a:p>
          <a:r>
            <a:rPr kumimoji="1" lang="ja-JP" altLang="en-US" sz="1400">
              <a:latin typeface="ＭＳ ゴシック" pitchFamily="49" charset="-128"/>
              <a:ea typeface="ＭＳ ゴシック" pitchFamily="49" charset="-128"/>
            </a:rPr>
            <a:t>　地方債の償還金に充てる減債基金の積み増しを検討し、将来負担比率が悪化することのないよう徹底した歳出の削減に努め、事前対策を行う。</a:t>
          </a:r>
        </a:p>
        <a:p>
          <a:r>
            <a:rPr kumimoji="1" lang="ja-JP" altLang="en-US" sz="1400">
              <a:latin typeface="ＭＳ ゴシック" pitchFamily="49" charset="-128"/>
              <a:ea typeface="ＭＳ ゴシック" pitchFamily="49" charset="-128"/>
            </a:rPr>
            <a:t>　今後増加する見込みとなっている公共施設等の大規模改修や更新費用を見据えた基金の積み立て、新規発行債の抑制、公共施設等総合管理計画や中長期財政計画により適正な財政運営に努める。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始め、特定目的基金から１億６千万円程度の繰り入れとなったが、財政調整基金及び特定目的基金の「公用並びに公共用施設整備基金」、「特定防衛施設周辺整備調整交付金基金」、「真謝区・西崎区住環境負担軽減事業基金」で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将来に備え財政調整基金を確保しつつ、基金の使途の明確化を図るためにも、個々の特定目的基金への積み立てを計画する。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地域振興基金：本格的な高齢化社会の到来に備え、地域における福祉活動の促進、快適な生活環境の形成等を図る事業を実施するための基金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公用並びに公共用施設整備基金：村庁舎、中央公民館、消防施設及び教育施設等村が行う公用並びに公共用施設の整備のための基金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特定防衛施設周辺整備調整交付金基金：特定防衛施設周辺整備事業を円滑に実施するための基金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地域福祉基金：地域特性を活かした在宅福祉の向上、ボランティア活動活発化等施策を推進し高齢者等の保健福祉向上を図るための基金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村民レク広場整備運営基金：村民レク広場施設の拡充整備及び維持補修並びに運営費等のための基金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地域振興基金：高齢者福祉事業（老人ホーム入所措置費、電動三輪車等購入補助金等）実施のための基金取り崩しによる減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公用並びに公共用施設整備基金：将来の庁舎整備等に備え、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120,244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千円を当該基金へ積み立てたことによる増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特定防衛施設周辺整備調整交付金基金：調整交付金基金の事業量の増加に伴う減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村民レク広場整備運営基金：村民レク広場の運営補助のための基金取り崩しによる減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地域振興基金：基金目的に沿いつつ、高齢者福祉事業の掘り起こしを行い積極的に活用する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公用並びに公共用施設整備基金：庁舎整備の具体的計画は未策定であるが将来更新は確実で、財政状況を勘案し積立を継続する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特定防衛施設周辺整備調整交付金基金：計画的に調整交付金基金の事業を実施する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地域福祉基金：基金目的に沿いつつ、福祉事業の掘り起こしを行い積極的に活用する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村民レク広場整備運営基金：費用対効果及び運営経費の精査を行い、適切な額の基金充当を行う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令和３年度は決算剰余金等による積立も実施したがが増加したとともに、最小限の取り崩しに努めたことや、特定目的基金へ重点的に積立を行った。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今後積立額は減少していく見込み。財政調整基金への積み立てを優先的に行うが、バランスを見て他基金（特に減債基金、公用並びに公共用施設整備基金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国の令和</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年度補正予算（第</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号）により臨時財政対策債を償還するための基金積立に要する経費</a:t>
          </a:r>
          <a:r>
            <a:rPr kumimoji="1" lang="en-US" altLang="ja-JP" sz="1200">
              <a:solidFill>
                <a:sysClr val="windowText" lastClr="000000"/>
              </a:solidFill>
              <a:effectLst/>
              <a:latin typeface="+mn-lt"/>
              <a:ea typeface="+mn-ea"/>
              <a:cs typeface="+mn-cs"/>
            </a:rPr>
            <a:t>76,028</a:t>
          </a:r>
          <a:r>
            <a:rPr kumimoji="1" lang="ja-JP" altLang="ja-JP" sz="1200">
              <a:solidFill>
                <a:sysClr val="windowText" lastClr="000000"/>
              </a:solidFill>
              <a:effectLst/>
              <a:latin typeface="+mn-lt"/>
              <a:ea typeface="+mn-ea"/>
              <a:cs typeface="+mn-cs"/>
            </a:rPr>
            <a:t>千円が措置されたことによる増額。</a:t>
          </a:r>
          <a:endParaRPr lang="ja-JP" altLang="ja-JP" sz="12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令和５年度に地方債償還のピークを迎えることを見込み、それに備えて毎年度計画的に積立てを行う予定。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179" name="グラフ1">
          <a:extLst>
            <a:ext uri="{FF2B5EF4-FFF2-40B4-BE49-F238E27FC236}">
              <a16:creationId xmlns:a16="http://schemas.microsoft.com/office/drawing/2014/main" id="{878D1AC1-E1EF-4B2B-BE37-5C906073B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180" name="グラフ2">
          <a:extLst>
            <a:ext uri="{FF2B5EF4-FFF2-40B4-BE49-F238E27FC236}">
              <a16:creationId xmlns:a16="http://schemas.microsoft.com/office/drawing/2014/main" id="{5A3E2D7A-CAD5-43BB-A364-E84EBB625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181" name="正方形/長方形 180">
          <a:extLst>
            <a:ext uri="{FF2B5EF4-FFF2-40B4-BE49-F238E27FC236}">
              <a16:creationId xmlns:a16="http://schemas.microsoft.com/office/drawing/2014/main" id="{2FB83048-5BB2-4E83-9779-81EC227DCC2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182" name="正方形/長方形 181">
          <a:extLst>
            <a:ext uri="{FF2B5EF4-FFF2-40B4-BE49-F238E27FC236}">
              <a16:creationId xmlns:a16="http://schemas.microsoft.com/office/drawing/2014/main" id="{D7B64BA2-E6C0-4334-9807-0F20652AF75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183" name="正方形/長方形 182">
          <a:extLst>
            <a:ext uri="{FF2B5EF4-FFF2-40B4-BE49-F238E27FC236}">
              <a16:creationId xmlns:a16="http://schemas.microsoft.com/office/drawing/2014/main" id="{8F661449-1F21-47A7-A3CB-A0345A5B236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184" name="正方形/長方形 183">
          <a:extLst>
            <a:ext uri="{FF2B5EF4-FFF2-40B4-BE49-F238E27FC236}">
              <a16:creationId xmlns:a16="http://schemas.microsoft.com/office/drawing/2014/main" id="{0D025BF0-E27A-42F9-874B-D72AD7032F0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185" name="正方形/長方形 184">
          <a:extLst>
            <a:ext uri="{FF2B5EF4-FFF2-40B4-BE49-F238E27FC236}">
              <a16:creationId xmlns:a16="http://schemas.microsoft.com/office/drawing/2014/main" id="{DE1B0EC2-D1E0-46D9-AF94-EB6C5F2A5F7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186" name="正方形/長方形 185">
          <a:extLst>
            <a:ext uri="{FF2B5EF4-FFF2-40B4-BE49-F238E27FC236}">
              <a16:creationId xmlns:a16="http://schemas.microsoft.com/office/drawing/2014/main" id="{1E23FF08-F4B7-4908-955A-73A795B5F6A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87" name="正方形/長方形 186">
          <a:extLst>
            <a:ext uri="{FF2B5EF4-FFF2-40B4-BE49-F238E27FC236}">
              <a16:creationId xmlns:a16="http://schemas.microsoft.com/office/drawing/2014/main" id="{90BCC974-03A2-497A-84B8-D46CF45D542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88" name="正方形/長方形 187">
          <a:extLst>
            <a:ext uri="{FF2B5EF4-FFF2-40B4-BE49-F238E27FC236}">
              <a16:creationId xmlns:a16="http://schemas.microsoft.com/office/drawing/2014/main" id="{40136B8A-BB0D-4B61-B96A-DC06D2DBCCE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89" name="正方形/長方形 188">
          <a:extLst>
            <a:ext uri="{FF2B5EF4-FFF2-40B4-BE49-F238E27FC236}">
              <a16:creationId xmlns:a16="http://schemas.microsoft.com/office/drawing/2014/main" id="{1BBF53A1-9B2F-4CE5-9276-3A729802A77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90" name="正方形/長方形 189">
          <a:extLst>
            <a:ext uri="{FF2B5EF4-FFF2-40B4-BE49-F238E27FC236}">
              <a16:creationId xmlns:a16="http://schemas.microsoft.com/office/drawing/2014/main" id="{E1F651F4-6896-4D2A-9C2E-ADD49DD8C6C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91" name="正方形/長方形 190">
          <a:extLst>
            <a:ext uri="{FF2B5EF4-FFF2-40B4-BE49-F238E27FC236}">
              <a16:creationId xmlns:a16="http://schemas.microsoft.com/office/drawing/2014/main" id="{5F0D427C-8BA4-4D50-9CEC-32B12609766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92" name="正方形/長方形 191">
          <a:extLst>
            <a:ext uri="{FF2B5EF4-FFF2-40B4-BE49-F238E27FC236}">
              <a16:creationId xmlns:a16="http://schemas.microsoft.com/office/drawing/2014/main" id="{E781A4A8-93A6-4337-BBF9-6AC6418AFD2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93" name="正方形/長方形 192">
          <a:extLst>
            <a:ext uri="{FF2B5EF4-FFF2-40B4-BE49-F238E27FC236}">
              <a16:creationId xmlns:a16="http://schemas.microsoft.com/office/drawing/2014/main" id="{ABAD1662-C260-4998-9E7B-A75ED8E6D8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94" name="正方形/長方形 193">
          <a:extLst>
            <a:ext uri="{FF2B5EF4-FFF2-40B4-BE49-F238E27FC236}">
              <a16:creationId xmlns:a16="http://schemas.microsoft.com/office/drawing/2014/main" id="{42E8FC60-2E94-467D-BEFD-13F957852A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95" name="正方形/長方形 194">
          <a:extLst>
            <a:ext uri="{FF2B5EF4-FFF2-40B4-BE49-F238E27FC236}">
              <a16:creationId xmlns:a16="http://schemas.microsoft.com/office/drawing/2014/main" id="{79D51219-366C-4541-95D9-BEC211BF5D1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6" name="正方形/長方形 195">
          <a:extLst>
            <a:ext uri="{FF2B5EF4-FFF2-40B4-BE49-F238E27FC236}">
              <a16:creationId xmlns:a16="http://schemas.microsoft.com/office/drawing/2014/main" id="{2CE22CA6-1295-4BA2-94B6-43C7E8C6D3A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7" name="正方形/長方形 196">
          <a:extLst>
            <a:ext uri="{FF2B5EF4-FFF2-40B4-BE49-F238E27FC236}">
              <a16:creationId xmlns:a16="http://schemas.microsoft.com/office/drawing/2014/main" id="{31E4C178-56D5-47E2-909C-619BA43C59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8" name="正方形/長方形 197">
          <a:extLst>
            <a:ext uri="{FF2B5EF4-FFF2-40B4-BE49-F238E27FC236}">
              <a16:creationId xmlns:a16="http://schemas.microsoft.com/office/drawing/2014/main" id="{FD474324-6C89-41DA-AA0C-19C0D0FC5F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9" name="正方形/長方形 198">
          <a:extLst>
            <a:ext uri="{FF2B5EF4-FFF2-40B4-BE49-F238E27FC236}">
              <a16:creationId xmlns:a16="http://schemas.microsoft.com/office/drawing/2014/main" id="{AF57B7EF-557E-4A3C-96CF-D4D89EDA6D3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0" name="正方形/長方形 199">
          <a:extLst>
            <a:ext uri="{FF2B5EF4-FFF2-40B4-BE49-F238E27FC236}">
              <a16:creationId xmlns:a16="http://schemas.microsoft.com/office/drawing/2014/main" id="{B0BA3C02-A3C7-4321-AA53-C9EAAA8D51F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1" name="正方形/長方形 200">
          <a:extLst>
            <a:ext uri="{FF2B5EF4-FFF2-40B4-BE49-F238E27FC236}">
              <a16:creationId xmlns:a16="http://schemas.microsoft.com/office/drawing/2014/main" id="{3A245A3F-F9E5-4B37-A7EC-9977E2D5B75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2" name="正方形/長方形 201">
          <a:extLst>
            <a:ext uri="{FF2B5EF4-FFF2-40B4-BE49-F238E27FC236}">
              <a16:creationId xmlns:a16="http://schemas.microsoft.com/office/drawing/2014/main" id="{900CCADE-B4D9-4093-9C71-16AB6D89C8A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3" name="正方形/長方形 202">
          <a:extLst>
            <a:ext uri="{FF2B5EF4-FFF2-40B4-BE49-F238E27FC236}">
              <a16:creationId xmlns:a16="http://schemas.microsoft.com/office/drawing/2014/main" id="{0F013497-FB80-4B86-AE47-7AD117F48BD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4" name="正方形/長方形 203">
          <a:extLst>
            <a:ext uri="{FF2B5EF4-FFF2-40B4-BE49-F238E27FC236}">
              <a16:creationId xmlns:a16="http://schemas.microsoft.com/office/drawing/2014/main" id="{B5B285C6-1B15-4A26-8846-D58701CD6E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5" name="正方形/長方形 204">
          <a:extLst>
            <a:ext uri="{FF2B5EF4-FFF2-40B4-BE49-F238E27FC236}">
              <a16:creationId xmlns:a16="http://schemas.microsoft.com/office/drawing/2014/main" id="{815FC5C5-4958-47F6-929D-C4F23416BEB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6" name="正方形/長方形 205">
          <a:extLst>
            <a:ext uri="{FF2B5EF4-FFF2-40B4-BE49-F238E27FC236}">
              <a16:creationId xmlns:a16="http://schemas.microsoft.com/office/drawing/2014/main" id="{3AAE6D0C-84D6-4466-A7F0-3BFBD8CFB8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7" name="角丸四角形 29">
          <a:extLst>
            <a:ext uri="{FF2B5EF4-FFF2-40B4-BE49-F238E27FC236}">
              <a16:creationId xmlns:a16="http://schemas.microsoft.com/office/drawing/2014/main" id="{A676C338-F60D-47F1-96A9-513CCE07F2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08" name="正方形/長方形 207">
          <a:extLst>
            <a:ext uri="{FF2B5EF4-FFF2-40B4-BE49-F238E27FC236}">
              <a16:creationId xmlns:a16="http://schemas.microsoft.com/office/drawing/2014/main" id="{FFAEC8D9-FB8E-4AE0-809B-B6EB212F08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09" name="正方形/長方形 208">
          <a:extLst>
            <a:ext uri="{FF2B5EF4-FFF2-40B4-BE49-F238E27FC236}">
              <a16:creationId xmlns:a16="http://schemas.microsoft.com/office/drawing/2014/main" id="{72CE0460-ECB8-41E1-8F93-64BA2346B82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10" name="正方形/長方形 209">
          <a:extLst>
            <a:ext uri="{FF2B5EF4-FFF2-40B4-BE49-F238E27FC236}">
              <a16:creationId xmlns:a16="http://schemas.microsoft.com/office/drawing/2014/main" id="{935F7D5C-29AC-4D07-A0D5-250F5954EB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11" name="直線コネクタ 210">
          <a:extLst>
            <a:ext uri="{FF2B5EF4-FFF2-40B4-BE49-F238E27FC236}">
              <a16:creationId xmlns:a16="http://schemas.microsoft.com/office/drawing/2014/main" id="{B8091F83-BF4E-4474-A823-198117DF3C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12" name="楕円 211">
          <a:extLst>
            <a:ext uri="{FF2B5EF4-FFF2-40B4-BE49-F238E27FC236}">
              <a16:creationId xmlns:a16="http://schemas.microsoft.com/office/drawing/2014/main" id="{9AAC9A76-839C-48D2-92E1-AB7DC23069F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13" name="フローチャート: 判断 212">
          <a:extLst>
            <a:ext uri="{FF2B5EF4-FFF2-40B4-BE49-F238E27FC236}">
              <a16:creationId xmlns:a16="http://schemas.microsoft.com/office/drawing/2014/main" id="{1DA0A87F-DFEB-4F79-BC38-9F5A4B14638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14" name="直線コネクタ 213">
          <a:extLst>
            <a:ext uri="{FF2B5EF4-FFF2-40B4-BE49-F238E27FC236}">
              <a16:creationId xmlns:a16="http://schemas.microsoft.com/office/drawing/2014/main" id="{B65E77C5-38B1-452B-996C-1DC5C52661F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15" name="直線コネクタ 214">
          <a:extLst>
            <a:ext uri="{FF2B5EF4-FFF2-40B4-BE49-F238E27FC236}">
              <a16:creationId xmlns:a16="http://schemas.microsoft.com/office/drawing/2014/main" id="{2ED8410A-3C4D-4437-802C-8A5EB06D677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16" name="直線コネクタ 215">
          <a:extLst>
            <a:ext uri="{FF2B5EF4-FFF2-40B4-BE49-F238E27FC236}">
              <a16:creationId xmlns:a16="http://schemas.microsoft.com/office/drawing/2014/main" id="{753D614C-D3CB-47A3-8CE9-0AD101CE830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217" name="直線コネクタ 216">
          <a:extLst>
            <a:ext uri="{FF2B5EF4-FFF2-40B4-BE49-F238E27FC236}">
              <a16:creationId xmlns:a16="http://schemas.microsoft.com/office/drawing/2014/main" id="{E37DB365-F844-4871-B690-BF145415FC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218" name="テキスト ボックス 217">
          <a:extLst>
            <a:ext uri="{FF2B5EF4-FFF2-40B4-BE49-F238E27FC236}">
              <a16:creationId xmlns:a16="http://schemas.microsoft.com/office/drawing/2014/main" id="{B621E29F-AF96-40EE-A35C-5338B058448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219" name="テキスト ボックス 218">
          <a:extLst>
            <a:ext uri="{FF2B5EF4-FFF2-40B4-BE49-F238E27FC236}">
              <a16:creationId xmlns:a16="http://schemas.microsoft.com/office/drawing/2014/main" id="{3C21A078-D7BA-4359-ADC3-14EF7C9151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220" name="テキスト ボックス 219">
          <a:extLst>
            <a:ext uri="{FF2B5EF4-FFF2-40B4-BE49-F238E27FC236}">
              <a16:creationId xmlns:a16="http://schemas.microsoft.com/office/drawing/2014/main" id="{9EB38F09-FD58-4EDC-BF85-75B9D7514E5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221" name="テキスト ボックス 220">
          <a:extLst>
            <a:ext uri="{FF2B5EF4-FFF2-40B4-BE49-F238E27FC236}">
              <a16:creationId xmlns:a16="http://schemas.microsoft.com/office/drawing/2014/main" id="{30F242AC-05FD-47FA-9D29-F18D81835AB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222" name="テキスト ボックス 221">
          <a:extLst>
            <a:ext uri="{FF2B5EF4-FFF2-40B4-BE49-F238E27FC236}">
              <a16:creationId xmlns:a16="http://schemas.microsoft.com/office/drawing/2014/main" id="{86820F90-E467-46E8-A889-85B1C95A050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223" name="正方形/長方形 222">
          <a:extLst>
            <a:ext uri="{FF2B5EF4-FFF2-40B4-BE49-F238E27FC236}">
              <a16:creationId xmlns:a16="http://schemas.microsoft.com/office/drawing/2014/main" id="{FF0F36CB-ED69-4F81-8891-A83672E1A0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224" name="正方形/長方形 223">
          <a:extLst>
            <a:ext uri="{FF2B5EF4-FFF2-40B4-BE49-F238E27FC236}">
              <a16:creationId xmlns:a16="http://schemas.microsoft.com/office/drawing/2014/main" id="{9C454B9C-AADF-4035-8369-D6F4154E1A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225" name="正方形/長方形 224">
          <a:extLst>
            <a:ext uri="{FF2B5EF4-FFF2-40B4-BE49-F238E27FC236}">
              <a16:creationId xmlns:a16="http://schemas.microsoft.com/office/drawing/2014/main" id="{9D0F57B8-42F2-410E-9E20-AA420CF4613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226" name="正方形/長方形 225">
          <a:extLst>
            <a:ext uri="{FF2B5EF4-FFF2-40B4-BE49-F238E27FC236}">
              <a16:creationId xmlns:a16="http://schemas.microsoft.com/office/drawing/2014/main" id="{FDD26F88-E6E7-4228-9565-4104CA9A4CC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227" name="正方形/長方形 226">
          <a:extLst>
            <a:ext uri="{FF2B5EF4-FFF2-40B4-BE49-F238E27FC236}">
              <a16:creationId xmlns:a16="http://schemas.microsoft.com/office/drawing/2014/main" id="{78E619B3-2ADC-41E4-9007-FCC4F10AB09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228" name="正方形/長方形 227">
          <a:extLst>
            <a:ext uri="{FF2B5EF4-FFF2-40B4-BE49-F238E27FC236}">
              <a16:creationId xmlns:a16="http://schemas.microsoft.com/office/drawing/2014/main" id="{3F29DD2F-02BF-4613-949D-5B18ABE6EE6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229" name="正方形/長方形 228">
          <a:extLst>
            <a:ext uri="{FF2B5EF4-FFF2-40B4-BE49-F238E27FC236}">
              <a16:creationId xmlns:a16="http://schemas.microsoft.com/office/drawing/2014/main" id="{DC1B60DF-7917-4A3D-8DBE-D452B37B6F7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230" name="正方形/長方形 229">
          <a:extLst>
            <a:ext uri="{FF2B5EF4-FFF2-40B4-BE49-F238E27FC236}">
              <a16:creationId xmlns:a16="http://schemas.microsoft.com/office/drawing/2014/main" id="{7DC9D997-1BF8-410E-9459-55C2EE31885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231" name="正方形/長方形 230">
          <a:extLst>
            <a:ext uri="{FF2B5EF4-FFF2-40B4-BE49-F238E27FC236}">
              <a16:creationId xmlns:a16="http://schemas.microsoft.com/office/drawing/2014/main" id="{16C3AD6C-2761-4D14-B5B0-959C6BCC73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232" name="正方形/長方形 231">
          <a:extLst>
            <a:ext uri="{FF2B5EF4-FFF2-40B4-BE49-F238E27FC236}">
              <a16:creationId xmlns:a16="http://schemas.microsoft.com/office/drawing/2014/main" id="{A1B4CF03-1022-43AD-9CB9-FA517E722A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233" name="正方形/長方形 232">
          <a:extLst>
            <a:ext uri="{FF2B5EF4-FFF2-40B4-BE49-F238E27FC236}">
              <a16:creationId xmlns:a16="http://schemas.microsoft.com/office/drawing/2014/main" id="{F6EB6668-E1C0-48DE-95C8-442B56989C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234" name="正方形/長方形 233">
          <a:extLst>
            <a:ext uri="{FF2B5EF4-FFF2-40B4-BE49-F238E27FC236}">
              <a16:creationId xmlns:a16="http://schemas.microsoft.com/office/drawing/2014/main" id="{DE3EE98A-ACE0-4E89-A0B2-B8975FBB08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235" name="テキスト ボックス 234">
          <a:extLst>
            <a:ext uri="{FF2B5EF4-FFF2-40B4-BE49-F238E27FC236}">
              <a16:creationId xmlns:a16="http://schemas.microsoft.com/office/drawing/2014/main" id="{3EE1F98C-7C7C-461B-AC37-5214DBDC2A6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本村の有形固定資産減価償却率は、他団体と比較して低い水準にある。しかし、本年度における数値は前年比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32.6</a:t>
          </a:r>
          <a:r>
            <a:rPr kumimoji="1" lang="ja-JP" altLang="en-US" sz="1100">
              <a:latin typeface="ＭＳ Ｐゴシック" panose="020B0600070205080204" pitchFamily="50" charset="-128"/>
              <a:ea typeface="ＭＳ Ｐゴシック" panose="020B0600070205080204" pitchFamily="50" charset="-128"/>
            </a:rPr>
            <a:t>％となり過去５年間で最大となったことから今後注視しなければならない。有形固定資産減価償却率の上昇は施設の老朽化が進んでいることを示すため、公共施設等総合管理計画に基づき、計画的な改修等を実施し、長寿命化対策を実施していく。</a:t>
          </a:r>
        </a:p>
      </xdr:txBody>
    </xdr:sp>
    <xdr:clientData/>
  </xdr:twoCellAnchor>
  <xdr:oneCellAnchor>
    <xdr:from>
      <xdr:col>4</xdr:col>
      <xdr:colOff>174625</xdr:colOff>
      <xdr:row>23</xdr:row>
      <xdr:rowOff>47625</xdr:rowOff>
    </xdr:from>
    <xdr:ext cx="349839" cy="225703"/>
    <xdr:sp macro="" textlink="">
      <xdr:nvSpPr>
        <xdr:cNvPr id="236" name="テキスト ボックス 235">
          <a:extLst>
            <a:ext uri="{FF2B5EF4-FFF2-40B4-BE49-F238E27FC236}">
              <a16:creationId xmlns:a16="http://schemas.microsoft.com/office/drawing/2014/main" id="{56EC472B-F648-4D02-986A-5D1530D3D4F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237" name="直線コネクタ 236">
          <a:extLst>
            <a:ext uri="{FF2B5EF4-FFF2-40B4-BE49-F238E27FC236}">
              <a16:creationId xmlns:a16="http://schemas.microsoft.com/office/drawing/2014/main" id="{87AE5711-766C-4CFF-87DE-9FBD71998D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238" name="テキスト ボックス 237">
          <a:extLst>
            <a:ext uri="{FF2B5EF4-FFF2-40B4-BE49-F238E27FC236}">
              <a16:creationId xmlns:a16="http://schemas.microsoft.com/office/drawing/2014/main" id="{37385948-C11C-4D38-8A9B-2BD4FCE5024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239" name="直線コネクタ 238">
          <a:extLst>
            <a:ext uri="{FF2B5EF4-FFF2-40B4-BE49-F238E27FC236}">
              <a16:creationId xmlns:a16="http://schemas.microsoft.com/office/drawing/2014/main" id="{B736A168-8AE3-42C8-8C88-CE11E454550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240" name="テキスト ボックス 239">
          <a:extLst>
            <a:ext uri="{FF2B5EF4-FFF2-40B4-BE49-F238E27FC236}">
              <a16:creationId xmlns:a16="http://schemas.microsoft.com/office/drawing/2014/main" id="{A791F093-D423-450C-AF45-0FD117B202C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241" name="直線コネクタ 240">
          <a:extLst>
            <a:ext uri="{FF2B5EF4-FFF2-40B4-BE49-F238E27FC236}">
              <a16:creationId xmlns:a16="http://schemas.microsoft.com/office/drawing/2014/main" id="{0F720DBF-2BAB-4298-8695-CB3AE7D7F2F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242" name="テキスト ボックス 241">
          <a:extLst>
            <a:ext uri="{FF2B5EF4-FFF2-40B4-BE49-F238E27FC236}">
              <a16:creationId xmlns:a16="http://schemas.microsoft.com/office/drawing/2014/main" id="{2C7430F6-F0C1-4B68-9EFB-7BD01B16D39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243" name="直線コネクタ 242">
          <a:extLst>
            <a:ext uri="{FF2B5EF4-FFF2-40B4-BE49-F238E27FC236}">
              <a16:creationId xmlns:a16="http://schemas.microsoft.com/office/drawing/2014/main" id="{1D6F714A-493F-46FA-8692-3133B367252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244" name="テキスト ボックス 243">
          <a:extLst>
            <a:ext uri="{FF2B5EF4-FFF2-40B4-BE49-F238E27FC236}">
              <a16:creationId xmlns:a16="http://schemas.microsoft.com/office/drawing/2014/main" id="{B3924CAF-F960-4282-B4F8-1F8792E5AED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245" name="直線コネクタ 244">
          <a:extLst>
            <a:ext uri="{FF2B5EF4-FFF2-40B4-BE49-F238E27FC236}">
              <a16:creationId xmlns:a16="http://schemas.microsoft.com/office/drawing/2014/main" id="{A9BF8ED9-0D6D-45D7-BA54-E7CEF6E9C6F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246" name="テキスト ボックス 245">
          <a:extLst>
            <a:ext uri="{FF2B5EF4-FFF2-40B4-BE49-F238E27FC236}">
              <a16:creationId xmlns:a16="http://schemas.microsoft.com/office/drawing/2014/main" id="{5577A8D1-8990-4787-9812-2A53119B6AC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247" name="直線コネクタ 246">
          <a:extLst>
            <a:ext uri="{FF2B5EF4-FFF2-40B4-BE49-F238E27FC236}">
              <a16:creationId xmlns:a16="http://schemas.microsoft.com/office/drawing/2014/main" id="{D9DBDE7D-1E8F-4A4D-9491-E72BAA350C4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248" name="テキスト ボックス 247">
          <a:extLst>
            <a:ext uri="{FF2B5EF4-FFF2-40B4-BE49-F238E27FC236}">
              <a16:creationId xmlns:a16="http://schemas.microsoft.com/office/drawing/2014/main" id="{F3033E08-8869-4DA7-8F2F-3664879CEAB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249" name="直線コネクタ 248">
          <a:extLst>
            <a:ext uri="{FF2B5EF4-FFF2-40B4-BE49-F238E27FC236}">
              <a16:creationId xmlns:a16="http://schemas.microsoft.com/office/drawing/2014/main" id="{5C0FDF06-5967-4143-980E-02A9A4D53F7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250" name="テキスト ボックス 249">
          <a:extLst>
            <a:ext uri="{FF2B5EF4-FFF2-40B4-BE49-F238E27FC236}">
              <a16:creationId xmlns:a16="http://schemas.microsoft.com/office/drawing/2014/main" id="{97F837AB-BB4D-43FC-B21F-15B9B734B09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51" name="直線コネクタ 250">
          <a:extLst>
            <a:ext uri="{FF2B5EF4-FFF2-40B4-BE49-F238E27FC236}">
              <a16:creationId xmlns:a16="http://schemas.microsoft.com/office/drawing/2014/main" id="{E07FB065-DFB8-472E-BF62-EE846B9CF84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252" name="テキスト ボックス 251">
          <a:extLst>
            <a:ext uri="{FF2B5EF4-FFF2-40B4-BE49-F238E27FC236}">
              <a16:creationId xmlns:a16="http://schemas.microsoft.com/office/drawing/2014/main" id="{E2612E63-36E4-4129-A587-F8A86CA8FC4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253" name="有形固定資産減価償却率グラフ枠">
          <a:extLst>
            <a:ext uri="{FF2B5EF4-FFF2-40B4-BE49-F238E27FC236}">
              <a16:creationId xmlns:a16="http://schemas.microsoft.com/office/drawing/2014/main" id="{B1A9FF82-FC32-4D33-AF1C-C9B8F8A24A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254" name="直線コネクタ 253">
          <a:extLst>
            <a:ext uri="{FF2B5EF4-FFF2-40B4-BE49-F238E27FC236}">
              <a16:creationId xmlns:a16="http://schemas.microsoft.com/office/drawing/2014/main" id="{ECF6FC63-4335-411A-9A2F-CC5444CA7951}"/>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255" name="有形固定資産減価償却率最小値テキスト">
          <a:extLst>
            <a:ext uri="{FF2B5EF4-FFF2-40B4-BE49-F238E27FC236}">
              <a16:creationId xmlns:a16="http://schemas.microsoft.com/office/drawing/2014/main" id="{B501EEC7-BA1E-4D4B-AF57-B2800FF4F238}"/>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256" name="直線コネクタ 255">
          <a:extLst>
            <a:ext uri="{FF2B5EF4-FFF2-40B4-BE49-F238E27FC236}">
              <a16:creationId xmlns:a16="http://schemas.microsoft.com/office/drawing/2014/main" id="{9C5988FF-F219-4513-8C6E-D9C00D26DBA8}"/>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257" name="有形固定資産減価償却率最大値テキスト">
          <a:extLst>
            <a:ext uri="{FF2B5EF4-FFF2-40B4-BE49-F238E27FC236}">
              <a16:creationId xmlns:a16="http://schemas.microsoft.com/office/drawing/2014/main" id="{C599D803-9F74-4262-9A4A-C3763D4EBADD}"/>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258" name="直線コネクタ 257">
          <a:extLst>
            <a:ext uri="{FF2B5EF4-FFF2-40B4-BE49-F238E27FC236}">
              <a16:creationId xmlns:a16="http://schemas.microsoft.com/office/drawing/2014/main" id="{2F7FAFA6-8F40-4488-91D8-E2F19B9FB9AF}"/>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259" name="有形固定資産減価償却率平均値テキスト">
          <a:extLst>
            <a:ext uri="{FF2B5EF4-FFF2-40B4-BE49-F238E27FC236}">
              <a16:creationId xmlns:a16="http://schemas.microsoft.com/office/drawing/2014/main" id="{5D051017-8DAF-4B79-8A77-78CD48B8D458}"/>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260" name="フローチャート: 判断 259">
          <a:extLst>
            <a:ext uri="{FF2B5EF4-FFF2-40B4-BE49-F238E27FC236}">
              <a16:creationId xmlns:a16="http://schemas.microsoft.com/office/drawing/2014/main" id="{084A2D2B-1F65-46E4-A7CD-EB686B656D31}"/>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261" name="フローチャート: 判断 260">
          <a:extLst>
            <a:ext uri="{FF2B5EF4-FFF2-40B4-BE49-F238E27FC236}">
              <a16:creationId xmlns:a16="http://schemas.microsoft.com/office/drawing/2014/main" id="{E31B6DED-C6B0-4CCD-B2F8-21F3618327AE}"/>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262" name="フローチャート: 判断 261">
          <a:extLst>
            <a:ext uri="{FF2B5EF4-FFF2-40B4-BE49-F238E27FC236}">
              <a16:creationId xmlns:a16="http://schemas.microsoft.com/office/drawing/2014/main" id="{992B58C9-3C10-48BE-9BB5-C71FC02F00B3}"/>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263" name="フローチャート: 判断 262">
          <a:extLst>
            <a:ext uri="{FF2B5EF4-FFF2-40B4-BE49-F238E27FC236}">
              <a16:creationId xmlns:a16="http://schemas.microsoft.com/office/drawing/2014/main" id="{AE774C0B-9F36-4538-AF1C-B2B649548ABD}"/>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264" name="フローチャート: 判断 263">
          <a:extLst>
            <a:ext uri="{FF2B5EF4-FFF2-40B4-BE49-F238E27FC236}">
              <a16:creationId xmlns:a16="http://schemas.microsoft.com/office/drawing/2014/main" id="{9016A5C6-58AF-462D-90D3-378DA24509AC}"/>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265" name="テキスト ボックス 264">
          <a:extLst>
            <a:ext uri="{FF2B5EF4-FFF2-40B4-BE49-F238E27FC236}">
              <a16:creationId xmlns:a16="http://schemas.microsoft.com/office/drawing/2014/main" id="{99466FF2-ABD9-40C6-95EE-FB018EDD0C5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266" name="テキスト ボックス 265">
          <a:extLst>
            <a:ext uri="{FF2B5EF4-FFF2-40B4-BE49-F238E27FC236}">
              <a16:creationId xmlns:a16="http://schemas.microsoft.com/office/drawing/2014/main" id="{8C7BF469-977B-495D-9408-A311340730F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267" name="テキスト ボックス 266">
          <a:extLst>
            <a:ext uri="{FF2B5EF4-FFF2-40B4-BE49-F238E27FC236}">
              <a16:creationId xmlns:a16="http://schemas.microsoft.com/office/drawing/2014/main" id="{DEB436BF-6493-4C6B-9439-958E50D676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268" name="テキスト ボックス 267">
          <a:extLst>
            <a:ext uri="{FF2B5EF4-FFF2-40B4-BE49-F238E27FC236}">
              <a16:creationId xmlns:a16="http://schemas.microsoft.com/office/drawing/2014/main" id="{AC99F975-A345-4519-8E9E-342CCEBE5B3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269" name="テキスト ボックス 268">
          <a:extLst>
            <a:ext uri="{FF2B5EF4-FFF2-40B4-BE49-F238E27FC236}">
              <a16:creationId xmlns:a16="http://schemas.microsoft.com/office/drawing/2014/main" id="{48272E1E-814E-46E7-A959-814D55EDB60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61595</xdr:rowOff>
    </xdr:from>
    <xdr:to>
      <xdr:col>23</xdr:col>
      <xdr:colOff>136525</xdr:colOff>
      <xdr:row>26</xdr:row>
      <xdr:rowOff>163195</xdr:rowOff>
    </xdr:to>
    <xdr:sp macro="" textlink="">
      <xdr:nvSpPr>
        <xdr:cNvPr id="270" name="楕円 269">
          <a:extLst>
            <a:ext uri="{FF2B5EF4-FFF2-40B4-BE49-F238E27FC236}">
              <a16:creationId xmlns:a16="http://schemas.microsoft.com/office/drawing/2014/main" id="{DE97B05E-FD09-47A9-80BA-BD5D5DEDA905}"/>
            </a:ext>
          </a:extLst>
        </xdr:cNvPr>
        <xdr:cNvSpPr/>
      </xdr:nvSpPr>
      <xdr:spPr>
        <a:xfrm>
          <a:off x="47117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14622</xdr:rowOff>
    </xdr:from>
    <xdr:ext cx="405111" cy="259045"/>
    <xdr:sp macro="" textlink="">
      <xdr:nvSpPr>
        <xdr:cNvPr id="271" name="有形固定資産減価償却率該当値テキスト">
          <a:extLst>
            <a:ext uri="{FF2B5EF4-FFF2-40B4-BE49-F238E27FC236}">
              <a16:creationId xmlns:a16="http://schemas.microsoft.com/office/drawing/2014/main" id="{B9BE5056-02C8-46F8-9D52-0050D7D24D2D}"/>
            </a:ext>
          </a:extLst>
        </xdr:cNvPr>
        <xdr:cNvSpPr txBox="1"/>
      </xdr:nvSpPr>
      <xdr:spPr>
        <a:xfrm>
          <a:off x="4813300" y="52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55426</xdr:rowOff>
    </xdr:from>
    <xdr:to>
      <xdr:col>19</xdr:col>
      <xdr:colOff>187325</xdr:colOff>
      <xdr:row>26</xdr:row>
      <xdr:rowOff>157026</xdr:rowOff>
    </xdr:to>
    <xdr:sp macro="" textlink="">
      <xdr:nvSpPr>
        <xdr:cNvPr id="272" name="楕円 271">
          <a:extLst>
            <a:ext uri="{FF2B5EF4-FFF2-40B4-BE49-F238E27FC236}">
              <a16:creationId xmlns:a16="http://schemas.microsoft.com/office/drawing/2014/main" id="{047D4DE4-0C4C-41A8-8133-7972029C3EC7}"/>
            </a:ext>
          </a:extLst>
        </xdr:cNvPr>
        <xdr:cNvSpPr/>
      </xdr:nvSpPr>
      <xdr:spPr>
        <a:xfrm>
          <a:off x="4000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106226</xdr:rowOff>
    </xdr:from>
    <xdr:to>
      <xdr:col>23</xdr:col>
      <xdr:colOff>85725</xdr:colOff>
      <xdr:row>26</xdr:row>
      <xdr:rowOff>112395</xdr:rowOff>
    </xdr:to>
    <xdr:cxnSp macro="">
      <xdr:nvCxnSpPr>
        <xdr:cNvPr id="273" name="直線コネクタ 272">
          <a:extLst>
            <a:ext uri="{FF2B5EF4-FFF2-40B4-BE49-F238E27FC236}">
              <a16:creationId xmlns:a16="http://schemas.microsoft.com/office/drawing/2014/main" id="{DFC91670-DA6B-4C2E-A72C-9D7D1FFA04F8}"/>
            </a:ext>
          </a:extLst>
        </xdr:cNvPr>
        <xdr:cNvCxnSpPr/>
      </xdr:nvCxnSpPr>
      <xdr:spPr>
        <a:xfrm>
          <a:off x="4051300" y="533545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6078</xdr:rowOff>
    </xdr:from>
    <xdr:to>
      <xdr:col>15</xdr:col>
      <xdr:colOff>187325</xdr:colOff>
      <xdr:row>26</xdr:row>
      <xdr:rowOff>107678</xdr:rowOff>
    </xdr:to>
    <xdr:sp macro="" textlink="">
      <xdr:nvSpPr>
        <xdr:cNvPr id="274" name="楕円 273">
          <a:extLst>
            <a:ext uri="{FF2B5EF4-FFF2-40B4-BE49-F238E27FC236}">
              <a16:creationId xmlns:a16="http://schemas.microsoft.com/office/drawing/2014/main" id="{FB9BDE50-870C-4F03-856D-EEC4F6E347E2}"/>
            </a:ext>
          </a:extLst>
        </xdr:cNvPr>
        <xdr:cNvSpPr/>
      </xdr:nvSpPr>
      <xdr:spPr>
        <a:xfrm>
          <a:off x="3238500" y="52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56878</xdr:rowOff>
    </xdr:from>
    <xdr:to>
      <xdr:col>19</xdr:col>
      <xdr:colOff>136525</xdr:colOff>
      <xdr:row>26</xdr:row>
      <xdr:rowOff>106226</xdr:rowOff>
    </xdr:to>
    <xdr:cxnSp macro="">
      <xdr:nvCxnSpPr>
        <xdr:cNvPr id="275" name="直線コネクタ 274">
          <a:extLst>
            <a:ext uri="{FF2B5EF4-FFF2-40B4-BE49-F238E27FC236}">
              <a16:creationId xmlns:a16="http://schemas.microsoft.com/office/drawing/2014/main" id="{A0338D21-8484-40DC-B90F-C4447E5B4D9A}"/>
            </a:ext>
          </a:extLst>
        </xdr:cNvPr>
        <xdr:cNvCxnSpPr/>
      </xdr:nvCxnSpPr>
      <xdr:spPr>
        <a:xfrm>
          <a:off x="3289300" y="528610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155938</xdr:rowOff>
    </xdr:from>
    <xdr:to>
      <xdr:col>11</xdr:col>
      <xdr:colOff>187325</xdr:colOff>
      <xdr:row>26</xdr:row>
      <xdr:rowOff>86088</xdr:rowOff>
    </xdr:to>
    <xdr:sp macro="" textlink="">
      <xdr:nvSpPr>
        <xdr:cNvPr id="276" name="楕円 275">
          <a:extLst>
            <a:ext uri="{FF2B5EF4-FFF2-40B4-BE49-F238E27FC236}">
              <a16:creationId xmlns:a16="http://schemas.microsoft.com/office/drawing/2014/main" id="{7BAEDD61-97FD-4054-B37F-580A6AA2CC85}"/>
            </a:ext>
          </a:extLst>
        </xdr:cNvPr>
        <xdr:cNvSpPr/>
      </xdr:nvSpPr>
      <xdr:spPr>
        <a:xfrm>
          <a:off x="2476500" y="52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35288</xdr:rowOff>
    </xdr:from>
    <xdr:to>
      <xdr:col>15</xdr:col>
      <xdr:colOff>136525</xdr:colOff>
      <xdr:row>26</xdr:row>
      <xdr:rowOff>56878</xdr:rowOff>
    </xdr:to>
    <xdr:cxnSp macro="">
      <xdr:nvCxnSpPr>
        <xdr:cNvPr id="277" name="直線コネクタ 276">
          <a:extLst>
            <a:ext uri="{FF2B5EF4-FFF2-40B4-BE49-F238E27FC236}">
              <a16:creationId xmlns:a16="http://schemas.microsoft.com/office/drawing/2014/main" id="{81814C49-E186-4667-9385-B9E69D9B1189}"/>
            </a:ext>
          </a:extLst>
        </xdr:cNvPr>
        <xdr:cNvCxnSpPr/>
      </xdr:nvCxnSpPr>
      <xdr:spPr>
        <a:xfrm>
          <a:off x="2527300" y="526451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97336</xdr:rowOff>
    </xdr:from>
    <xdr:to>
      <xdr:col>7</xdr:col>
      <xdr:colOff>187325</xdr:colOff>
      <xdr:row>26</xdr:row>
      <xdr:rowOff>27486</xdr:rowOff>
    </xdr:to>
    <xdr:sp macro="" textlink="">
      <xdr:nvSpPr>
        <xdr:cNvPr id="278" name="楕円 277">
          <a:extLst>
            <a:ext uri="{FF2B5EF4-FFF2-40B4-BE49-F238E27FC236}">
              <a16:creationId xmlns:a16="http://schemas.microsoft.com/office/drawing/2014/main" id="{69C58445-94F9-4BBD-B3D1-47683A032E23}"/>
            </a:ext>
          </a:extLst>
        </xdr:cNvPr>
        <xdr:cNvSpPr/>
      </xdr:nvSpPr>
      <xdr:spPr>
        <a:xfrm>
          <a:off x="1714500" y="51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148136</xdr:rowOff>
    </xdr:from>
    <xdr:to>
      <xdr:col>11</xdr:col>
      <xdr:colOff>136525</xdr:colOff>
      <xdr:row>26</xdr:row>
      <xdr:rowOff>35288</xdr:rowOff>
    </xdr:to>
    <xdr:cxnSp macro="">
      <xdr:nvCxnSpPr>
        <xdr:cNvPr id="279" name="直線コネクタ 278">
          <a:extLst>
            <a:ext uri="{FF2B5EF4-FFF2-40B4-BE49-F238E27FC236}">
              <a16:creationId xmlns:a16="http://schemas.microsoft.com/office/drawing/2014/main" id="{98FC7903-186C-4088-BC11-E7ABCE7C1998}"/>
            </a:ext>
          </a:extLst>
        </xdr:cNvPr>
        <xdr:cNvCxnSpPr/>
      </xdr:nvCxnSpPr>
      <xdr:spPr>
        <a:xfrm>
          <a:off x="1765300" y="520591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280" name="n_1aveValue有形固定資産減価償却率">
          <a:extLst>
            <a:ext uri="{FF2B5EF4-FFF2-40B4-BE49-F238E27FC236}">
              <a16:creationId xmlns:a16="http://schemas.microsoft.com/office/drawing/2014/main" id="{87B212C5-46B1-4DA3-95E6-D9C67B1D16E3}"/>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281" name="n_2aveValue有形固定資産減価償却率">
          <a:extLst>
            <a:ext uri="{FF2B5EF4-FFF2-40B4-BE49-F238E27FC236}">
              <a16:creationId xmlns:a16="http://schemas.microsoft.com/office/drawing/2014/main" id="{64F89EAA-6C5D-4ED3-940A-B9F843B1F674}"/>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282" name="n_3aveValue有形固定資産減価償却率">
          <a:extLst>
            <a:ext uri="{FF2B5EF4-FFF2-40B4-BE49-F238E27FC236}">
              <a16:creationId xmlns:a16="http://schemas.microsoft.com/office/drawing/2014/main" id="{FE5E8B9E-3780-4283-A471-38739E782FA7}"/>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283" name="n_4aveValue有形固定資産減価償却率">
          <a:extLst>
            <a:ext uri="{FF2B5EF4-FFF2-40B4-BE49-F238E27FC236}">
              <a16:creationId xmlns:a16="http://schemas.microsoft.com/office/drawing/2014/main" id="{3D346794-E1B9-4CF3-95E8-8C57C41F6436}"/>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2103</xdr:rowOff>
    </xdr:from>
    <xdr:ext cx="405111" cy="259045"/>
    <xdr:sp macro="" textlink="">
      <xdr:nvSpPr>
        <xdr:cNvPr id="284" name="n_1mainValue有形固定資産減価償却率">
          <a:extLst>
            <a:ext uri="{FF2B5EF4-FFF2-40B4-BE49-F238E27FC236}">
              <a16:creationId xmlns:a16="http://schemas.microsoft.com/office/drawing/2014/main" id="{9DEB32E3-E32B-44D5-9013-469281D38289}"/>
            </a:ext>
          </a:extLst>
        </xdr:cNvPr>
        <xdr:cNvSpPr txBox="1"/>
      </xdr:nvSpPr>
      <xdr:spPr>
        <a:xfrm>
          <a:off x="3836044" y="50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124205</xdr:rowOff>
    </xdr:from>
    <xdr:ext cx="405111" cy="259045"/>
    <xdr:sp macro="" textlink="">
      <xdr:nvSpPr>
        <xdr:cNvPr id="285" name="n_2mainValue有形固定資産減価償却率">
          <a:extLst>
            <a:ext uri="{FF2B5EF4-FFF2-40B4-BE49-F238E27FC236}">
              <a16:creationId xmlns:a16="http://schemas.microsoft.com/office/drawing/2014/main" id="{D982AB01-BCE3-4949-A8AB-5B854101DF4F}"/>
            </a:ext>
          </a:extLst>
        </xdr:cNvPr>
        <xdr:cNvSpPr txBox="1"/>
      </xdr:nvSpPr>
      <xdr:spPr>
        <a:xfrm>
          <a:off x="3086744" y="501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102615</xdr:rowOff>
    </xdr:from>
    <xdr:ext cx="405111" cy="259045"/>
    <xdr:sp macro="" textlink="">
      <xdr:nvSpPr>
        <xdr:cNvPr id="286" name="n_3mainValue有形固定資産減価償却率">
          <a:extLst>
            <a:ext uri="{FF2B5EF4-FFF2-40B4-BE49-F238E27FC236}">
              <a16:creationId xmlns:a16="http://schemas.microsoft.com/office/drawing/2014/main" id="{B68F4E39-F0A5-45DA-8C29-E7BC93D93F79}"/>
            </a:ext>
          </a:extLst>
        </xdr:cNvPr>
        <xdr:cNvSpPr txBox="1"/>
      </xdr:nvSpPr>
      <xdr:spPr>
        <a:xfrm>
          <a:off x="2324744" y="49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44013</xdr:rowOff>
    </xdr:from>
    <xdr:ext cx="405111" cy="259045"/>
    <xdr:sp macro="" textlink="">
      <xdr:nvSpPr>
        <xdr:cNvPr id="287" name="n_4mainValue有形固定資産減価償却率">
          <a:extLst>
            <a:ext uri="{FF2B5EF4-FFF2-40B4-BE49-F238E27FC236}">
              <a16:creationId xmlns:a16="http://schemas.microsoft.com/office/drawing/2014/main" id="{729ED844-DC18-4106-BF07-DF9979255E63}"/>
            </a:ext>
          </a:extLst>
        </xdr:cNvPr>
        <xdr:cNvSpPr txBox="1"/>
      </xdr:nvSpPr>
      <xdr:spPr>
        <a:xfrm>
          <a:off x="1562744" y="493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288" name="正方形/長方形 287">
          <a:extLst>
            <a:ext uri="{FF2B5EF4-FFF2-40B4-BE49-F238E27FC236}">
              <a16:creationId xmlns:a16="http://schemas.microsoft.com/office/drawing/2014/main" id="{B6242EBA-1843-461E-B53D-AEF0503C080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289" name="正方形/長方形 288">
          <a:extLst>
            <a:ext uri="{FF2B5EF4-FFF2-40B4-BE49-F238E27FC236}">
              <a16:creationId xmlns:a16="http://schemas.microsoft.com/office/drawing/2014/main" id="{DA5BE97F-424B-4C76-8B12-ED2DA09AB68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290" name="正方形/長方形 289">
          <a:extLst>
            <a:ext uri="{FF2B5EF4-FFF2-40B4-BE49-F238E27FC236}">
              <a16:creationId xmlns:a16="http://schemas.microsoft.com/office/drawing/2014/main" id="{37EF905F-2D71-4769-B2F8-59A9822B405B}"/>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291" name="正方形/長方形 290">
          <a:extLst>
            <a:ext uri="{FF2B5EF4-FFF2-40B4-BE49-F238E27FC236}">
              <a16:creationId xmlns:a16="http://schemas.microsoft.com/office/drawing/2014/main" id="{7DEEC373-6219-43BA-9722-2C2DFDCAF8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292" name="正方形/長方形 291">
          <a:extLst>
            <a:ext uri="{FF2B5EF4-FFF2-40B4-BE49-F238E27FC236}">
              <a16:creationId xmlns:a16="http://schemas.microsoft.com/office/drawing/2014/main" id="{8745A1F9-60A1-44D0-9445-CB98EB9225A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293" name="正方形/長方形 292">
          <a:extLst>
            <a:ext uri="{FF2B5EF4-FFF2-40B4-BE49-F238E27FC236}">
              <a16:creationId xmlns:a16="http://schemas.microsoft.com/office/drawing/2014/main" id="{B54B8825-E058-48DD-82F7-5F41B7D8C1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294" name="正方形/長方形 293">
          <a:extLst>
            <a:ext uri="{FF2B5EF4-FFF2-40B4-BE49-F238E27FC236}">
              <a16:creationId xmlns:a16="http://schemas.microsoft.com/office/drawing/2014/main" id="{98667D9C-2625-43C2-B076-D842A5926B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295" name="正方形/長方形 294">
          <a:extLst>
            <a:ext uri="{FF2B5EF4-FFF2-40B4-BE49-F238E27FC236}">
              <a16:creationId xmlns:a16="http://schemas.microsoft.com/office/drawing/2014/main" id="{B98D36FE-6D4D-4DB3-B970-894AB04EDA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296" name="正方形/長方形 295">
          <a:extLst>
            <a:ext uri="{FF2B5EF4-FFF2-40B4-BE49-F238E27FC236}">
              <a16:creationId xmlns:a16="http://schemas.microsoft.com/office/drawing/2014/main" id="{575AD4A3-E80D-4DF7-9181-62D055FF1E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297" name="正方形/長方形 296">
          <a:extLst>
            <a:ext uri="{FF2B5EF4-FFF2-40B4-BE49-F238E27FC236}">
              <a16:creationId xmlns:a16="http://schemas.microsoft.com/office/drawing/2014/main" id="{2722E613-5F90-4D4F-A6F8-3292509497E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98" name="正方形/長方形 297">
          <a:extLst>
            <a:ext uri="{FF2B5EF4-FFF2-40B4-BE49-F238E27FC236}">
              <a16:creationId xmlns:a16="http://schemas.microsoft.com/office/drawing/2014/main" id="{5E06FCB5-185A-4935-B619-B37114B52FC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99" name="正方形/長方形 298">
          <a:extLst>
            <a:ext uri="{FF2B5EF4-FFF2-40B4-BE49-F238E27FC236}">
              <a16:creationId xmlns:a16="http://schemas.microsoft.com/office/drawing/2014/main" id="{46B9A1C7-4FFF-4C00-919D-28E5C165D70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300" name="テキスト ボックス 299">
          <a:extLst>
            <a:ext uri="{FF2B5EF4-FFF2-40B4-BE49-F238E27FC236}">
              <a16:creationId xmlns:a16="http://schemas.microsoft.com/office/drawing/2014/main" id="{05036B79-2604-44B9-A8DC-892ECEF87E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債務償還比率は、全国平均、県内平均と比較し低くなっている。しかし、本年度においては、前年比</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％となり過去５年間における最大値となったことから今後注視しなければならない。</a:t>
          </a:r>
        </a:p>
        <a:p>
          <a:r>
            <a:rPr kumimoji="1" lang="ja-JP" altLang="en-US" sz="1100">
              <a:latin typeface="ＭＳ Ｐゴシック" panose="020B0600070205080204" pitchFamily="50" charset="-128"/>
              <a:ea typeface="ＭＳ Ｐゴシック" panose="020B0600070205080204" pitchFamily="50" charset="-128"/>
            </a:rPr>
            <a:t>　ここ数年、大型公共工事の実施により地方債借入額や公債費並びに会計年度職員制度が施行され人件費が増額傾向にある中で、行政改革を中心とした定員の適正化や地方債残高の抑制に努める。</a:t>
          </a:r>
        </a:p>
      </xdr:txBody>
    </xdr:sp>
    <xdr:clientData/>
  </xdr:twoCellAnchor>
  <xdr:oneCellAnchor>
    <xdr:from>
      <xdr:col>57</xdr:col>
      <xdr:colOff>111125</xdr:colOff>
      <xdr:row>23</xdr:row>
      <xdr:rowOff>47625</xdr:rowOff>
    </xdr:from>
    <xdr:ext cx="349839" cy="225703"/>
    <xdr:sp macro="" textlink="">
      <xdr:nvSpPr>
        <xdr:cNvPr id="301" name="テキスト ボックス 300">
          <a:extLst>
            <a:ext uri="{FF2B5EF4-FFF2-40B4-BE49-F238E27FC236}">
              <a16:creationId xmlns:a16="http://schemas.microsoft.com/office/drawing/2014/main" id="{EC96BE01-FD95-4441-A00D-974267A3A4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302" name="直線コネクタ 301">
          <a:extLst>
            <a:ext uri="{FF2B5EF4-FFF2-40B4-BE49-F238E27FC236}">
              <a16:creationId xmlns:a16="http://schemas.microsoft.com/office/drawing/2014/main" id="{A95BFCF4-CB41-4D3E-8E30-D73FB7D0114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303" name="テキスト ボックス 302">
          <a:extLst>
            <a:ext uri="{FF2B5EF4-FFF2-40B4-BE49-F238E27FC236}">
              <a16:creationId xmlns:a16="http://schemas.microsoft.com/office/drawing/2014/main" id="{8770E9D2-5FA2-465E-8414-858EFCD08BD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304" name="直線コネクタ 303">
          <a:extLst>
            <a:ext uri="{FF2B5EF4-FFF2-40B4-BE49-F238E27FC236}">
              <a16:creationId xmlns:a16="http://schemas.microsoft.com/office/drawing/2014/main" id="{4D35411E-ABC5-4C17-9A5C-5793BB7D6B4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305" name="テキスト ボックス 304">
          <a:extLst>
            <a:ext uri="{FF2B5EF4-FFF2-40B4-BE49-F238E27FC236}">
              <a16:creationId xmlns:a16="http://schemas.microsoft.com/office/drawing/2014/main" id="{0A26094E-AD6D-41E5-9CBA-0A2415CA785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306" name="直線コネクタ 305">
          <a:extLst>
            <a:ext uri="{FF2B5EF4-FFF2-40B4-BE49-F238E27FC236}">
              <a16:creationId xmlns:a16="http://schemas.microsoft.com/office/drawing/2014/main" id="{C47F49B9-FBDC-4625-8E48-0013A8295CA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307" name="テキスト ボックス 306">
          <a:extLst>
            <a:ext uri="{FF2B5EF4-FFF2-40B4-BE49-F238E27FC236}">
              <a16:creationId xmlns:a16="http://schemas.microsoft.com/office/drawing/2014/main" id="{C0E9E79E-2B67-4555-AD67-7C0E035FDD5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308" name="直線コネクタ 307">
          <a:extLst>
            <a:ext uri="{FF2B5EF4-FFF2-40B4-BE49-F238E27FC236}">
              <a16:creationId xmlns:a16="http://schemas.microsoft.com/office/drawing/2014/main" id="{F69E8D4E-DDC6-4051-9F62-12C12B7FA4F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309" name="テキスト ボックス 308">
          <a:extLst>
            <a:ext uri="{FF2B5EF4-FFF2-40B4-BE49-F238E27FC236}">
              <a16:creationId xmlns:a16="http://schemas.microsoft.com/office/drawing/2014/main" id="{2B60383C-26A5-4192-B51A-BA194998539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310" name="直線コネクタ 309">
          <a:extLst>
            <a:ext uri="{FF2B5EF4-FFF2-40B4-BE49-F238E27FC236}">
              <a16:creationId xmlns:a16="http://schemas.microsoft.com/office/drawing/2014/main" id="{9FEE082F-1773-468D-BA70-F44F001AAFF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311" name="テキスト ボックス 310">
          <a:extLst>
            <a:ext uri="{FF2B5EF4-FFF2-40B4-BE49-F238E27FC236}">
              <a16:creationId xmlns:a16="http://schemas.microsoft.com/office/drawing/2014/main" id="{783B6B38-830E-4AF9-A7D9-77F4D0047E5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312" name="直線コネクタ 311">
          <a:extLst>
            <a:ext uri="{FF2B5EF4-FFF2-40B4-BE49-F238E27FC236}">
              <a16:creationId xmlns:a16="http://schemas.microsoft.com/office/drawing/2014/main" id="{9A7123BD-F4F2-4B52-BF9E-53C174B6FF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313" name="テキスト ボックス 312">
          <a:extLst>
            <a:ext uri="{FF2B5EF4-FFF2-40B4-BE49-F238E27FC236}">
              <a16:creationId xmlns:a16="http://schemas.microsoft.com/office/drawing/2014/main" id="{3DD1F551-0EC5-4599-B544-DB1FA66C657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314" name="直線コネクタ 313">
          <a:extLst>
            <a:ext uri="{FF2B5EF4-FFF2-40B4-BE49-F238E27FC236}">
              <a16:creationId xmlns:a16="http://schemas.microsoft.com/office/drawing/2014/main" id="{BC6C0567-51B6-49C2-A9BE-C02276D49C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315" name="債務償還比率グラフ枠">
          <a:extLst>
            <a:ext uri="{FF2B5EF4-FFF2-40B4-BE49-F238E27FC236}">
              <a16:creationId xmlns:a16="http://schemas.microsoft.com/office/drawing/2014/main" id="{D859BDB7-13F9-4268-B959-1A7F1872E12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316" name="直線コネクタ 315">
          <a:extLst>
            <a:ext uri="{FF2B5EF4-FFF2-40B4-BE49-F238E27FC236}">
              <a16:creationId xmlns:a16="http://schemas.microsoft.com/office/drawing/2014/main" id="{BC01CAC8-5B8A-4B4E-9A8E-0FEBF2FBEAE5}"/>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317" name="債務償還比率最小値テキスト">
          <a:extLst>
            <a:ext uri="{FF2B5EF4-FFF2-40B4-BE49-F238E27FC236}">
              <a16:creationId xmlns:a16="http://schemas.microsoft.com/office/drawing/2014/main" id="{F76A214F-058F-448E-9800-E10717909B44}"/>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318" name="直線コネクタ 317">
          <a:extLst>
            <a:ext uri="{FF2B5EF4-FFF2-40B4-BE49-F238E27FC236}">
              <a16:creationId xmlns:a16="http://schemas.microsoft.com/office/drawing/2014/main" id="{B4138647-71B4-460D-A671-A9EF171FC4E3}"/>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319" name="債務償還比率最大値テキスト">
          <a:extLst>
            <a:ext uri="{FF2B5EF4-FFF2-40B4-BE49-F238E27FC236}">
              <a16:creationId xmlns:a16="http://schemas.microsoft.com/office/drawing/2014/main" id="{04F41481-9748-4765-A094-53B9816FF2C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320" name="直線コネクタ 319">
          <a:extLst>
            <a:ext uri="{FF2B5EF4-FFF2-40B4-BE49-F238E27FC236}">
              <a16:creationId xmlns:a16="http://schemas.microsoft.com/office/drawing/2014/main" id="{0084D7F8-4FBE-465E-A426-E4B222DCEDA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321" name="債務償還比率平均値テキスト">
          <a:extLst>
            <a:ext uri="{FF2B5EF4-FFF2-40B4-BE49-F238E27FC236}">
              <a16:creationId xmlns:a16="http://schemas.microsoft.com/office/drawing/2014/main" id="{28893DD9-EA03-4420-8DC4-FF1CC3F9B77A}"/>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322" name="フローチャート: 判断 321">
          <a:extLst>
            <a:ext uri="{FF2B5EF4-FFF2-40B4-BE49-F238E27FC236}">
              <a16:creationId xmlns:a16="http://schemas.microsoft.com/office/drawing/2014/main" id="{13860D47-A375-4678-A08C-C3C780BB948B}"/>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323" name="フローチャート: 判断 322">
          <a:extLst>
            <a:ext uri="{FF2B5EF4-FFF2-40B4-BE49-F238E27FC236}">
              <a16:creationId xmlns:a16="http://schemas.microsoft.com/office/drawing/2014/main" id="{60BC633B-0092-4665-AFE5-29E0EE2F5D0B}"/>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324" name="フローチャート: 判断 323">
          <a:extLst>
            <a:ext uri="{FF2B5EF4-FFF2-40B4-BE49-F238E27FC236}">
              <a16:creationId xmlns:a16="http://schemas.microsoft.com/office/drawing/2014/main" id="{27E470C5-C73D-41BB-AF6B-9D796F924BA3}"/>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325" name="フローチャート: 判断 324">
          <a:extLst>
            <a:ext uri="{FF2B5EF4-FFF2-40B4-BE49-F238E27FC236}">
              <a16:creationId xmlns:a16="http://schemas.microsoft.com/office/drawing/2014/main" id="{4F8E768F-018A-4C81-96A2-5A416E95516F}"/>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326" name="フローチャート: 判断 325">
          <a:extLst>
            <a:ext uri="{FF2B5EF4-FFF2-40B4-BE49-F238E27FC236}">
              <a16:creationId xmlns:a16="http://schemas.microsoft.com/office/drawing/2014/main" id="{3F6574E6-8E7A-49A6-ACE9-FF08EDB97492}"/>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327" name="テキスト ボックス 326">
          <a:extLst>
            <a:ext uri="{FF2B5EF4-FFF2-40B4-BE49-F238E27FC236}">
              <a16:creationId xmlns:a16="http://schemas.microsoft.com/office/drawing/2014/main" id="{3D07C52F-CE3E-43E0-819F-0912398C903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328" name="テキスト ボックス 327">
          <a:extLst>
            <a:ext uri="{FF2B5EF4-FFF2-40B4-BE49-F238E27FC236}">
              <a16:creationId xmlns:a16="http://schemas.microsoft.com/office/drawing/2014/main" id="{FB815773-3ED0-408C-A891-AF742BC45C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329" name="テキスト ボックス 328">
          <a:extLst>
            <a:ext uri="{FF2B5EF4-FFF2-40B4-BE49-F238E27FC236}">
              <a16:creationId xmlns:a16="http://schemas.microsoft.com/office/drawing/2014/main" id="{7384F454-4EE6-42D2-8F66-CC56FD4B0F7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330" name="テキスト ボックス 329">
          <a:extLst>
            <a:ext uri="{FF2B5EF4-FFF2-40B4-BE49-F238E27FC236}">
              <a16:creationId xmlns:a16="http://schemas.microsoft.com/office/drawing/2014/main" id="{37EC1520-EE05-4235-B200-8D3373110C7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331" name="テキスト ボックス 330">
          <a:extLst>
            <a:ext uri="{FF2B5EF4-FFF2-40B4-BE49-F238E27FC236}">
              <a16:creationId xmlns:a16="http://schemas.microsoft.com/office/drawing/2014/main" id="{45D6A529-9EE6-4C82-8D3C-19708E9FF54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162888</xdr:rowOff>
    </xdr:from>
    <xdr:to>
      <xdr:col>76</xdr:col>
      <xdr:colOff>73025</xdr:colOff>
      <xdr:row>27</xdr:row>
      <xdr:rowOff>93038</xdr:rowOff>
    </xdr:to>
    <xdr:sp macro="" textlink="">
      <xdr:nvSpPr>
        <xdr:cNvPr id="332" name="楕円 331">
          <a:extLst>
            <a:ext uri="{FF2B5EF4-FFF2-40B4-BE49-F238E27FC236}">
              <a16:creationId xmlns:a16="http://schemas.microsoft.com/office/drawing/2014/main" id="{7CB54866-AAD6-49A0-AE26-5B70E799DF49}"/>
            </a:ext>
          </a:extLst>
        </xdr:cNvPr>
        <xdr:cNvSpPr/>
      </xdr:nvSpPr>
      <xdr:spPr>
        <a:xfrm>
          <a:off x="14744700" y="53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14315</xdr:rowOff>
    </xdr:from>
    <xdr:ext cx="405111" cy="259045"/>
    <xdr:sp macro="" textlink="">
      <xdr:nvSpPr>
        <xdr:cNvPr id="333" name="債務償還比率該当値テキスト">
          <a:extLst>
            <a:ext uri="{FF2B5EF4-FFF2-40B4-BE49-F238E27FC236}">
              <a16:creationId xmlns:a16="http://schemas.microsoft.com/office/drawing/2014/main" id="{051BD686-CCD2-4C04-B8E2-060074815B9C}"/>
            </a:ext>
          </a:extLst>
        </xdr:cNvPr>
        <xdr:cNvSpPr txBox="1"/>
      </xdr:nvSpPr>
      <xdr:spPr>
        <a:xfrm>
          <a:off x="14846300" y="52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151373</xdr:rowOff>
    </xdr:from>
    <xdr:to>
      <xdr:col>72</xdr:col>
      <xdr:colOff>123825</xdr:colOff>
      <xdr:row>27</xdr:row>
      <xdr:rowOff>81523</xdr:rowOff>
    </xdr:to>
    <xdr:sp macro="" textlink="">
      <xdr:nvSpPr>
        <xdr:cNvPr id="334" name="楕円 333">
          <a:extLst>
            <a:ext uri="{FF2B5EF4-FFF2-40B4-BE49-F238E27FC236}">
              <a16:creationId xmlns:a16="http://schemas.microsoft.com/office/drawing/2014/main" id="{7665605E-307D-449A-A461-A9A640CA4607}"/>
            </a:ext>
          </a:extLst>
        </xdr:cNvPr>
        <xdr:cNvSpPr/>
      </xdr:nvSpPr>
      <xdr:spPr>
        <a:xfrm>
          <a:off x="14033500" y="53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30723</xdr:rowOff>
    </xdr:from>
    <xdr:to>
      <xdr:col>76</xdr:col>
      <xdr:colOff>22225</xdr:colOff>
      <xdr:row>27</xdr:row>
      <xdr:rowOff>42238</xdr:rowOff>
    </xdr:to>
    <xdr:cxnSp macro="">
      <xdr:nvCxnSpPr>
        <xdr:cNvPr id="335" name="直線コネクタ 334">
          <a:extLst>
            <a:ext uri="{FF2B5EF4-FFF2-40B4-BE49-F238E27FC236}">
              <a16:creationId xmlns:a16="http://schemas.microsoft.com/office/drawing/2014/main" id="{FEEBE25E-DF67-4D86-AB9C-7EDB5045D4EB}"/>
            </a:ext>
          </a:extLst>
        </xdr:cNvPr>
        <xdr:cNvCxnSpPr/>
      </xdr:nvCxnSpPr>
      <xdr:spPr>
        <a:xfrm>
          <a:off x="14084300" y="5431398"/>
          <a:ext cx="711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65373</xdr:rowOff>
    </xdr:from>
    <xdr:to>
      <xdr:col>68</xdr:col>
      <xdr:colOff>123825</xdr:colOff>
      <xdr:row>26</xdr:row>
      <xdr:rowOff>166973</xdr:rowOff>
    </xdr:to>
    <xdr:sp macro="" textlink="">
      <xdr:nvSpPr>
        <xdr:cNvPr id="336" name="楕円 335">
          <a:extLst>
            <a:ext uri="{FF2B5EF4-FFF2-40B4-BE49-F238E27FC236}">
              <a16:creationId xmlns:a16="http://schemas.microsoft.com/office/drawing/2014/main" id="{3C3A725F-AA98-47BA-BDA1-E99E0AC38A77}"/>
            </a:ext>
          </a:extLst>
        </xdr:cNvPr>
        <xdr:cNvSpPr/>
      </xdr:nvSpPr>
      <xdr:spPr>
        <a:xfrm>
          <a:off x="13271500" y="52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116173</xdr:rowOff>
    </xdr:from>
    <xdr:to>
      <xdr:col>72</xdr:col>
      <xdr:colOff>73025</xdr:colOff>
      <xdr:row>27</xdr:row>
      <xdr:rowOff>30723</xdr:rowOff>
    </xdr:to>
    <xdr:cxnSp macro="">
      <xdr:nvCxnSpPr>
        <xdr:cNvPr id="337" name="直線コネクタ 336">
          <a:extLst>
            <a:ext uri="{FF2B5EF4-FFF2-40B4-BE49-F238E27FC236}">
              <a16:creationId xmlns:a16="http://schemas.microsoft.com/office/drawing/2014/main" id="{8989971F-28FA-4C36-8B7A-A2BEEAECA701}"/>
            </a:ext>
          </a:extLst>
        </xdr:cNvPr>
        <xdr:cNvCxnSpPr/>
      </xdr:nvCxnSpPr>
      <xdr:spPr>
        <a:xfrm>
          <a:off x="13322300" y="5345398"/>
          <a:ext cx="762000" cy="8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62854</xdr:rowOff>
    </xdr:from>
    <xdr:to>
      <xdr:col>64</xdr:col>
      <xdr:colOff>123825</xdr:colOff>
      <xdr:row>26</xdr:row>
      <xdr:rowOff>164454</xdr:rowOff>
    </xdr:to>
    <xdr:sp macro="" textlink="">
      <xdr:nvSpPr>
        <xdr:cNvPr id="338" name="楕円 337">
          <a:extLst>
            <a:ext uri="{FF2B5EF4-FFF2-40B4-BE49-F238E27FC236}">
              <a16:creationId xmlns:a16="http://schemas.microsoft.com/office/drawing/2014/main" id="{7A263A91-6920-4503-B470-3989429D31B8}"/>
            </a:ext>
          </a:extLst>
        </xdr:cNvPr>
        <xdr:cNvSpPr/>
      </xdr:nvSpPr>
      <xdr:spPr>
        <a:xfrm>
          <a:off x="12509500" y="52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113654</xdr:rowOff>
    </xdr:from>
    <xdr:to>
      <xdr:col>68</xdr:col>
      <xdr:colOff>73025</xdr:colOff>
      <xdr:row>26</xdr:row>
      <xdr:rowOff>116173</xdr:rowOff>
    </xdr:to>
    <xdr:cxnSp macro="">
      <xdr:nvCxnSpPr>
        <xdr:cNvPr id="339" name="直線コネクタ 338">
          <a:extLst>
            <a:ext uri="{FF2B5EF4-FFF2-40B4-BE49-F238E27FC236}">
              <a16:creationId xmlns:a16="http://schemas.microsoft.com/office/drawing/2014/main" id="{49AE01DA-F6BB-48C4-B9CC-F791B5A85D47}"/>
            </a:ext>
          </a:extLst>
        </xdr:cNvPr>
        <xdr:cNvCxnSpPr/>
      </xdr:nvCxnSpPr>
      <xdr:spPr>
        <a:xfrm>
          <a:off x="12560300" y="5342879"/>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64653</xdr:rowOff>
    </xdr:from>
    <xdr:to>
      <xdr:col>60</xdr:col>
      <xdr:colOff>123825</xdr:colOff>
      <xdr:row>26</xdr:row>
      <xdr:rowOff>166253</xdr:rowOff>
    </xdr:to>
    <xdr:sp macro="" textlink="">
      <xdr:nvSpPr>
        <xdr:cNvPr id="340" name="楕円 339">
          <a:extLst>
            <a:ext uri="{FF2B5EF4-FFF2-40B4-BE49-F238E27FC236}">
              <a16:creationId xmlns:a16="http://schemas.microsoft.com/office/drawing/2014/main" id="{8FAD11E4-2110-4EE7-991C-451E35B96FC2}"/>
            </a:ext>
          </a:extLst>
        </xdr:cNvPr>
        <xdr:cNvSpPr/>
      </xdr:nvSpPr>
      <xdr:spPr>
        <a:xfrm>
          <a:off x="11747500" y="52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113654</xdr:rowOff>
    </xdr:from>
    <xdr:to>
      <xdr:col>64</xdr:col>
      <xdr:colOff>73025</xdr:colOff>
      <xdr:row>26</xdr:row>
      <xdr:rowOff>115453</xdr:rowOff>
    </xdr:to>
    <xdr:cxnSp macro="">
      <xdr:nvCxnSpPr>
        <xdr:cNvPr id="341" name="直線コネクタ 340">
          <a:extLst>
            <a:ext uri="{FF2B5EF4-FFF2-40B4-BE49-F238E27FC236}">
              <a16:creationId xmlns:a16="http://schemas.microsoft.com/office/drawing/2014/main" id="{7AA84B11-77E8-4E51-A65C-83C8BD21283B}"/>
            </a:ext>
          </a:extLst>
        </xdr:cNvPr>
        <xdr:cNvCxnSpPr/>
      </xdr:nvCxnSpPr>
      <xdr:spPr>
        <a:xfrm flipV="1">
          <a:off x="11798300" y="5342879"/>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342" name="n_1aveValue債務償還比率">
          <a:extLst>
            <a:ext uri="{FF2B5EF4-FFF2-40B4-BE49-F238E27FC236}">
              <a16:creationId xmlns:a16="http://schemas.microsoft.com/office/drawing/2014/main" id="{C3C215A5-AEDC-49F2-AC01-5AB0CA561C7F}"/>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343" name="n_2aveValue債務償還比率">
          <a:extLst>
            <a:ext uri="{FF2B5EF4-FFF2-40B4-BE49-F238E27FC236}">
              <a16:creationId xmlns:a16="http://schemas.microsoft.com/office/drawing/2014/main" id="{6519B9DB-A327-4D70-8C44-854AD2DB30EE}"/>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344" name="n_3aveValue債務償還比率">
          <a:extLst>
            <a:ext uri="{FF2B5EF4-FFF2-40B4-BE49-F238E27FC236}">
              <a16:creationId xmlns:a16="http://schemas.microsoft.com/office/drawing/2014/main" id="{BD5B9715-6191-4D8B-8282-FA3B0AEA5F51}"/>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345" name="n_4aveValue債務償還比率">
          <a:extLst>
            <a:ext uri="{FF2B5EF4-FFF2-40B4-BE49-F238E27FC236}">
              <a16:creationId xmlns:a16="http://schemas.microsoft.com/office/drawing/2014/main" id="{6997B2D2-BE6C-4513-8015-9B6C7992815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98050</xdr:rowOff>
    </xdr:from>
    <xdr:ext cx="405111" cy="259045"/>
    <xdr:sp macro="" textlink="">
      <xdr:nvSpPr>
        <xdr:cNvPr id="346" name="n_1mainValue債務償還比率">
          <a:extLst>
            <a:ext uri="{FF2B5EF4-FFF2-40B4-BE49-F238E27FC236}">
              <a16:creationId xmlns:a16="http://schemas.microsoft.com/office/drawing/2014/main" id="{E69295C2-5C79-470E-AE59-83683BA1C38C}"/>
            </a:ext>
          </a:extLst>
        </xdr:cNvPr>
        <xdr:cNvSpPr txBox="1"/>
      </xdr:nvSpPr>
      <xdr:spPr>
        <a:xfrm>
          <a:off x="13869044" y="51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12050</xdr:rowOff>
    </xdr:from>
    <xdr:ext cx="405111" cy="259045"/>
    <xdr:sp macro="" textlink="">
      <xdr:nvSpPr>
        <xdr:cNvPr id="347" name="n_2mainValue債務償還比率">
          <a:extLst>
            <a:ext uri="{FF2B5EF4-FFF2-40B4-BE49-F238E27FC236}">
              <a16:creationId xmlns:a16="http://schemas.microsoft.com/office/drawing/2014/main" id="{B189BC80-2075-44AE-8CAC-0BE9FAB7BF78}"/>
            </a:ext>
          </a:extLst>
        </xdr:cNvPr>
        <xdr:cNvSpPr txBox="1"/>
      </xdr:nvSpPr>
      <xdr:spPr>
        <a:xfrm>
          <a:off x="13119744" y="50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9531</xdr:rowOff>
    </xdr:from>
    <xdr:ext cx="405111" cy="259045"/>
    <xdr:sp macro="" textlink="">
      <xdr:nvSpPr>
        <xdr:cNvPr id="348" name="n_3mainValue債務償還比率">
          <a:extLst>
            <a:ext uri="{FF2B5EF4-FFF2-40B4-BE49-F238E27FC236}">
              <a16:creationId xmlns:a16="http://schemas.microsoft.com/office/drawing/2014/main" id="{FB4BBF4A-07B7-4D95-B281-8C1848244D89}"/>
            </a:ext>
          </a:extLst>
        </xdr:cNvPr>
        <xdr:cNvSpPr txBox="1"/>
      </xdr:nvSpPr>
      <xdr:spPr>
        <a:xfrm>
          <a:off x="12357744" y="506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11330</xdr:rowOff>
    </xdr:from>
    <xdr:ext cx="405111" cy="259045"/>
    <xdr:sp macro="" textlink="">
      <xdr:nvSpPr>
        <xdr:cNvPr id="349" name="n_4mainValue債務償還比率">
          <a:extLst>
            <a:ext uri="{FF2B5EF4-FFF2-40B4-BE49-F238E27FC236}">
              <a16:creationId xmlns:a16="http://schemas.microsoft.com/office/drawing/2014/main" id="{EEBF0C36-81C8-42A6-839A-5241FFBB2E57}"/>
            </a:ext>
          </a:extLst>
        </xdr:cNvPr>
        <xdr:cNvSpPr txBox="1"/>
      </xdr:nvSpPr>
      <xdr:spPr>
        <a:xfrm>
          <a:off x="11595744" y="506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350" name="正方形/長方形 349">
          <a:extLst>
            <a:ext uri="{FF2B5EF4-FFF2-40B4-BE49-F238E27FC236}">
              <a16:creationId xmlns:a16="http://schemas.microsoft.com/office/drawing/2014/main" id="{0A047105-885F-4F48-B981-C00E15F1AE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351" name="正方形/長方形 350">
          <a:extLst>
            <a:ext uri="{FF2B5EF4-FFF2-40B4-BE49-F238E27FC236}">
              <a16:creationId xmlns:a16="http://schemas.microsoft.com/office/drawing/2014/main" id="{96AF4CC4-B344-401E-9760-AE88C18FDD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352" name="テキスト ボックス 351">
          <a:extLst>
            <a:ext uri="{FF2B5EF4-FFF2-40B4-BE49-F238E27FC236}">
              <a16:creationId xmlns:a16="http://schemas.microsoft.com/office/drawing/2014/main" id="{AFDC7B18-B04F-41B6-A7F6-73434A68ADB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353" name="テキスト ボックス 352">
          <a:extLst>
            <a:ext uri="{FF2B5EF4-FFF2-40B4-BE49-F238E27FC236}">
              <a16:creationId xmlns:a16="http://schemas.microsoft.com/office/drawing/2014/main" id="{7E456C98-E5FA-47ED-979E-8F3DCDB6A7A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354" name="テキスト ボックス 353">
          <a:extLst>
            <a:ext uri="{FF2B5EF4-FFF2-40B4-BE49-F238E27FC236}">
              <a16:creationId xmlns:a16="http://schemas.microsoft.com/office/drawing/2014/main" id="{8A98CE79-4BB5-45FE-9861-1A2F8F4406D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355" name="テキスト ボックス 354">
          <a:extLst>
            <a:ext uri="{FF2B5EF4-FFF2-40B4-BE49-F238E27FC236}">
              <a16:creationId xmlns:a16="http://schemas.microsoft.com/office/drawing/2014/main" id="{0B2F5CE4-9ADE-4A93-B5BD-67D94721B3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685380-DECC-4538-87F5-69AD1CCE77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84E084-7D81-44E9-A634-23A1D56B70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EB8172-6B2C-4BA2-BD74-F57FBCA672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C18801-83E9-4D25-9442-1D70D2D7FB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FAE2A3-9785-468B-B0A6-5406AB898B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7AEA32-7019-4395-B777-AA27914062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612142-C205-49B7-8CCE-DC4FD60D92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892C85-C871-4906-B699-01834DA567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895C07-D48E-429A-B07D-74A4FA5344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A004FB-8A1A-4244-88EE-AF46D1B1FD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464C6F-6EC5-4C6A-904C-C6ADF911C0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69F898-0DCE-4585-9F50-E188CDCA58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5ECA1B-A99F-4874-B1A3-F18B86D894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402F60-CB74-488A-8DFE-E6801DC9FC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3A3FDD-8798-4A15-BE90-6341B6C30F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CA60D2-AD24-44EF-B7DA-4EBF8DF954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CC43F7-6E08-4603-AE31-715ABEE819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9E0034-0BC6-4078-84F6-56E19E51BA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3C7CD5-9420-4528-B984-EE6425D2E9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71D4A1-1324-4E82-A9E5-7652F2DFB6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2CBD08-F581-478B-869B-434615D81C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160ACC-D7C0-43C9-B3DF-CDA40C137E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F641E0-98B5-4E3F-8725-C1F19C6BD5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EBF858-69CD-4D8E-BB97-E4D8D5926B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C8B0A8-3ACC-4475-8ADB-601D1FB862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E8A5D0-FC2F-4E79-82F0-F7AC9B1678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7C6F27-69CD-43EF-A0B0-4F2587CEA1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F05A0F-F4BB-4C9D-A348-7747735687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75213A-91E8-4CE4-9030-2A18D98A74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BA57CC-C0C0-4925-9BC8-BA17A68D46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E8E81C-6E64-42A3-8F3A-79035C0326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05B627-4CB0-4DC0-9286-968D840FB2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504EEA-6BA9-4D29-87A5-CF6AD952C5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034321-36A8-4C63-84C8-B603E262E9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7D049A-6838-412B-87F5-AD1EC49BB4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D13909-CC80-464C-B961-7069136D93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9F5FE5-F492-418B-9D41-B245B676F9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529C32-E3EF-4ED3-B1F4-081E32523E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84BB76-A6D0-4447-9E0E-C2C5C09AB8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DC04AC-AAB4-4E6A-9D5B-6DC435AE34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538EA1-0C36-49A7-B6B3-07EFA91B55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49EAD5-3431-4DE0-A89D-74F0811A41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AC263FC-AB78-41F5-8CF0-93B93480473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C3F724-505C-42FA-BCB5-9F95B1054A9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0DC68B-582B-4A16-8CF4-6B20E219EC6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EEAAE0-4B99-46CE-AB5E-D2B98E3ACF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C6DEED2-779F-4C8D-896A-5E364302057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15538A-539C-4EC0-9D87-CCBCAA1E2A6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67C0F04-9AD9-4B05-A629-DE19D881E8E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F9A6A39-D3B6-4AA3-BF14-313E2928CAE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727C10-F777-43E7-8309-9D4A925802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57845A-A244-445F-B0CE-923F51A806E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EAE606-0086-4491-99EB-9B422BCF744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C81686-6F91-495E-88C9-F87A35BB340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A704E9F-0AFE-48E0-95FF-3487CA8AF0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16F9DDA-B175-48CC-9447-3488CC3F17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33F20E8-9A68-4CA6-AB20-6AEB552571EB}"/>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DC7889EB-2B14-426D-A96A-24187AF1D80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DD0E9D1-4617-446F-AA81-19679A7F259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8D22D039-6E36-4C43-8005-CDEA9E0AA65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10B0F78-BEE0-45B9-83CF-312780DAD39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4ED18A47-9AFC-402F-9CD9-43836CBA08A1}"/>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9AB8CD9E-3150-4693-BEAD-C0CFC196431B}"/>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3AB19A8-35CB-42EE-945E-8313D309A77E}"/>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9FD6CB5-F05D-45E1-A0E0-480941F50473}"/>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35FBCC9C-DF5B-42CA-94B7-0F541F7CA66A}"/>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5E5A9DFC-D9F8-47CC-B82D-159ABE055866}"/>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227773-A36E-4FD5-9079-3346CFDFE0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C8AEDE-3C88-4C43-86AB-C8D67D7F8C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4E24A5-1DF2-4D47-8BF8-5960B260C0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FA10EF-DF9B-4B4B-90F8-C53FEF9DAE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A220EC3-14D9-4817-84B5-C900D34BE3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4" name="楕円 73">
          <a:extLst>
            <a:ext uri="{FF2B5EF4-FFF2-40B4-BE49-F238E27FC236}">
              <a16:creationId xmlns:a16="http://schemas.microsoft.com/office/drawing/2014/main" id="{393AD209-FC0C-46ED-9BFD-F37D23C3195A}"/>
            </a:ext>
          </a:extLst>
        </xdr:cNvPr>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5" name="【道路】&#10;有形固定資産減価償却率該当値テキスト">
          <a:extLst>
            <a:ext uri="{FF2B5EF4-FFF2-40B4-BE49-F238E27FC236}">
              <a16:creationId xmlns:a16="http://schemas.microsoft.com/office/drawing/2014/main" id="{E5CD6CEF-1372-42C0-BF1D-760D08FC0D67}"/>
            </a:ext>
          </a:extLst>
        </xdr:cNvPr>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6" name="楕円 75">
          <a:extLst>
            <a:ext uri="{FF2B5EF4-FFF2-40B4-BE49-F238E27FC236}">
              <a16:creationId xmlns:a16="http://schemas.microsoft.com/office/drawing/2014/main" id="{4C7E2276-CE98-416D-BB44-8D43949C0CFC}"/>
            </a:ext>
          </a:extLst>
        </xdr:cNvPr>
        <xdr:cNvSpPr/>
      </xdr:nvSpPr>
      <xdr:spPr>
        <a:xfrm>
          <a:off x="3746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37</xdr:row>
      <xdr:rowOff>1089</xdr:rowOff>
    </xdr:to>
    <xdr:cxnSp macro="">
      <xdr:nvCxnSpPr>
        <xdr:cNvPr id="77" name="直線コネクタ 76">
          <a:extLst>
            <a:ext uri="{FF2B5EF4-FFF2-40B4-BE49-F238E27FC236}">
              <a16:creationId xmlns:a16="http://schemas.microsoft.com/office/drawing/2014/main" id="{BD31BE07-8BF7-407F-908A-942C4658D54C}"/>
            </a:ext>
          </a:extLst>
        </xdr:cNvPr>
        <xdr:cNvCxnSpPr/>
      </xdr:nvCxnSpPr>
      <xdr:spPr>
        <a:xfrm>
          <a:off x="3797300" y="630881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8" name="楕円 77">
          <a:extLst>
            <a:ext uri="{FF2B5EF4-FFF2-40B4-BE49-F238E27FC236}">
              <a16:creationId xmlns:a16="http://schemas.microsoft.com/office/drawing/2014/main" id="{5D4A258F-F17F-465F-A29C-E4F195623D64}"/>
            </a:ext>
          </a:extLst>
        </xdr:cNvPr>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166007</xdr:rowOff>
    </xdr:to>
    <xdr:cxnSp macro="">
      <xdr:nvCxnSpPr>
        <xdr:cNvPr id="79" name="直線コネクタ 78">
          <a:extLst>
            <a:ext uri="{FF2B5EF4-FFF2-40B4-BE49-F238E27FC236}">
              <a16:creationId xmlns:a16="http://schemas.microsoft.com/office/drawing/2014/main" id="{E6CAE5B0-9DB6-4353-B155-CF28D62016F0}"/>
            </a:ext>
          </a:extLst>
        </xdr:cNvPr>
        <xdr:cNvCxnSpPr/>
      </xdr:nvCxnSpPr>
      <xdr:spPr>
        <a:xfrm flipV="1">
          <a:off x="2908300" y="63088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98878</xdr:rowOff>
    </xdr:from>
    <xdr:to>
      <xdr:col>10</xdr:col>
      <xdr:colOff>165100</xdr:colOff>
      <xdr:row>37</xdr:row>
      <xdr:rowOff>29028</xdr:rowOff>
    </xdr:to>
    <xdr:sp macro="" textlink="">
      <xdr:nvSpPr>
        <xdr:cNvPr id="80" name="楕円 79">
          <a:extLst>
            <a:ext uri="{FF2B5EF4-FFF2-40B4-BE49-F238E27FC236}">
              <a16:creationId xmlns:a16="http://schemas.microsoft.com/office/drawing/2014/main" id="{E3262385-0F47-4A9F-9689-EDBA11612629}"/>
            </a:ext>
          </a:extLst>
        </xdr:cNvPr>
        <xdr:cNvSpPr/>
      </xdr:nvSpPr>
      <xdr:spPr>
        <a:xfrm>
          <a:off x="1968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36</xdr:row>
      <xdr:rowOff>166007</xdr:rowOff>
    </xdr:to>
    <xdr:cxnSp macro="">
      <xdr:nvCxnSpPr>
        <xdr:cNvPr id="81" name="直線コネクタ 80">
          <a:extLst>
            <a:ext uri="{FF2B5EF4-FFF2-40B4-BE49-F238E27FC236}">
              <a16:creationId xmlns:a16="http://schemas.microsoft.com/office/drawing/2014/main" id="{E0F9FCE6-E649-49AA-8172-0FF6A02383BB}"/>
            </a:ext>
          </a:extLst>
        </xdr:cNvPr>
        <xdr:cNvCxnSpPr/>
      </xdr:nvCxnSpPr>
      <xdr:spPr>
        <a:xfrm>
          <a:off x="2019300" y="63218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76019</xdr:rowOff>
    </xdr:from>
    <xdr:to>
      <xdr:col>6</xdr:col>
      <xdr:colOff>38100</xdr:colOff>
      <xdr:row>37</xdr:row>
      <xdr:rowOff>6169</xdr:rowOff>
    </xdr:to>
    <xdr:sp macro="" textlink="">
      <xdr:nvSpPr>
        <xdr:cNvPr id="82" name="楕円 81">
          <a:extLst>
            <a:ext uri="{FF2B5EF4-FFF2-40B4-BE49-F238E27FC236}">
              <a16:creationId xmlns:a16="http://schemas.microsoft.com/office/drawing/2014/main" id="{F1538175-DAEC-4307-BBE4-DCCBFBA454C7}"/>
            </a:ext>
          </a:extLst>
        </xdr:cNvPr>
        <xdr:cNvSpPr/>
      </xdr:nvSpPr>
      <xdr:spPr>
        <a:xfrm>
          <a:off x="1079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126819</xdr:rowOff>
    </xdr:from>
    <xdr:to>
      <xdr:col>10</xdr:col>
      <xdr:colOff>114300</xdr:colOff>
      <xdr:row>36</xdr:row>
      <xdr:rowOff>149678</xdr:rowOff>
    </xdr:to>
    <xdr:cxnSp macro="">
      <xdr:nvCxnSpPr>
        <xdr:cNvPr id="83" name="直線コネクタ 82">
          <a:extLst>
            <a:ext uri="{FF2B5EF4-FFF2-40B4-BE49-F238E27FC236}">
              <a16:creationId xmlns:a16="http://schemas.microsoft.com/office/drawing/2014/main" id="{1BB0DBB8-6266-4EE7-B1C7-42605FE537B0}"/>
            </a:ext>
          </a:extLst>
        </xdr:cNvPr>
        <xdr:cNvCxnSpPr/>
      </xdr:nvCxnSpPr>
      <xdr:spPr>
        <a:xfrm>
          <a:off x="1130300" y="62990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B748B444-5E2F-460D-A867-B9169A41464A}"/>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86AFE887-6EE7-4591-8D77-2424370BA4F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FEEEE49B-5949-4723-B5A7-FBF506D208D6}"/>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8B0EBBFC-150E-4142-B44C-41E7C44E56F6}"/>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8" name="n_1mainValue【道路】&#10;有形固定資産減価償却率">
          <a:extLst>
            <a:ext uri="{FF2B5EF4-FFF2-40B4-BE49-F238E27FC236}">
              <a16:creationId xmlns:a16="http://schemas.microsoft.com/office/drawing/2014/main" id="{04047974-7FBC-46D3-BFB3-83BCB789C839}"/>
            </a:ext>
          </a:extLst>
        </xdr:cNvPr>
        <xdr:cNvSpPr txBox="1"/>
      </xdr:nvSpPr>
      <xdr:spPr>
        <a:xfrm>
          <a:off x="3582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1F54B525-664C-49C5-817E-67B8956F1AAC}"/>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45555</xdr:rowOff>
    </xdr:from>
    <xdr:ext cx="405111" cy="259045"/>
    <xdr:sp macro="" textlink="">
      <xdr:nvSpPr>
        <xdr:cNvPr id="90" name="n_3mainValue【道路】&#10;有形固定資産減価償却率">
          <a:extLst>
            <a:ext uri="{FF2B5EF4-FFF2-40B4-BE49-F238E27FC236}">
              <a16:creationId xmlns:a16="http://schemas.microsoft.com/office/drawing/2014/main" id="{C7102E9F-1DF1-4E49-8EC6-17801BC17F9A}"/>
            </a:ext>
          </a:extLst>
        </xdr:cNvPr>
        <xdr:cNvSpPr txBox="1"/>
      </xdr:nvSpPr>
      <xdr:spPr>
        <a:xfrm>
          <a:off x="1816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22696</xdr:rowOff>
    </xdr:from>
    <xdr:ext cx="405111" cy="259045"/>
    <xdr:sp macro="" textlink="">
      <xdr:nvSpPr>
        <xdr:cNvPr id="91" name="n_4mainValue【道路】&#10;有形固定資産減価償却率">
          <a:extLst>
            <a:ext uri="{FF2B5EF4-FFF2-40B4-BE49-F238E27FC236}">
              <a16:creationId xmlns:a16="http://schemas.microsoft.com/office/drawing/2014/main" id="{498323F7-C15B-49D3-819F-74F8ED8FD39F}"/>
            </a:ext>
          </a:extLst>
        </xdr:cNvPr>
        <xdr:cNvSpPr txBox="1"/>
      </xdr:nvSpPr>
      <xdr:spPr>
        <a:xfrm>
          <a:off x="927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C845885-81BB-462B-907C-CB6228BF2B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B3DB60-FABE-4A07-9B12-508331DDB4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ABB6FFE-62C4-4127-AB78-476B7FDB59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86FF810-C6E6-4F37-98AB-4B37D586D6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D131294-52D4-46E4-967C-EA124B220E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6AA707F-4220-4EF5-8BED-67EF352167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792C02F-CB6B-4E98-8EC5-35FBD0BA13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915BE36-E4F4-4AF4-A77A-9CBF865FF0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7F92D00-F8D4-4BDD-81E1-433B7968B8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512285A-B2B6-4DAF-8115-3A3B857A0E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9CAD805-CC1D-48D5-9AD5-FE58A020C9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BEE72BA-E4E7-4963-A11B-729A6E49FF1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E24DF56-9404-433C-AA0A-3027BDBC4F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DCFF5A0-DF8F-4995-87EE-A3CAD6712F5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AE9E67-A379-4C66-A474-9B9B0C7DF83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60C8F30-9749-461A-A6A2-453C844996B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043EDCF-250A-4A4B-88D2-A04A2CB55E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DABCF0B-0D66-48D0-BE02-704F866FEA7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9D7513C-8565-4B8A-A955-0339740B0B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FD219EF-49FF-4AD0-8BCE-E69CC558847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090BB01-F2D9-4B5F-AF13-0CBCA4F727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5DEF355-850C-4DD1-B73D-33B35250CFD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E60114F-463D-423A-A76F-7562BB90A5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CD4609EA-3C45-4E22-A72E-23AD17C1EAAF}"/>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2411128-0088-4AEE-B19B-D37A3F630EF2}"/>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37C9A78E-FF99-43E2-8312-895719B31EA7}"/>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2AE14D8-3DD4-43C7-8D4F-D196C162DF3A}"/>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1FEC92DF-E02A-4AD3-91EF-C48878E46139}"/>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DE9D6EFD-8D73-49BE-B336-71DE69457936}"/>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68FB08C3-9ED4-4164-A60C-B4B53FA872B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4E66CC5-6D43-4023-AD35-0FF9EDC8B23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66A37B82-A8CE-4E04-883A-8251B4685F86}"/>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A3858A34-F994-4ADF-916D-9A59F324B5CC}"/>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DDB08D7-FCC8-464F-B5CC-E81235395B63}"/>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0478C93-EEC5-4D29-A6B7-44786E4907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B647B07-F69B-4696-B53E-F46655CECA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85D6BC5-9246-4D6C-9B12-2A7890AF4A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CB60059-309A-47B1-A15E-20315C8EBE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A23AB93-4849-430F-ACE4-FA552ABB70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81376</xdr:rowOff>
    </xdr:from>
    <xdr:to>
      <xdr:col>55</xdr:col>
      <xdr:colOff>50800</xdr:colOff>
      <xdr:row>42</xdr:row>
      <xdr:rowOff>11526</xdr:rowOff>
    </xdr:to>
    <xdr:sp macro="" textlink="">
      <xdr:nvSpPr>
        <xdr:cNvPr id="131" name="楕円 130">
          <a:extLst>
            <a:ext uri="{FF2B5EF4-FFF2-40B4-BE49-F238E27FC236}">
              <a16:creationId xmlns:a16="http://schemas.microsoft.com/office/drawing/2014/main" id="{868F7267-AB41-465B-A893-37242FE9E0AA}"/>
            </a:ext>
          </a:extLst>
        </xdr:cNvPr>
        <xdr:cNvSpPr/>
      </xdr:nvSpPr>
      <xdr:spPr>
        <a:xfrm>
          <a:off x="10426700" y="71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167753</xdr:rowOff>
    </xdr:from>
    <xdr:ext cx="534377" cy="259045"/>
    <xdr:sp macro="" textlink="">
      <xdr:nvSpPr>
        <xdr:cNvPr id="132" name="【道路】&#10;一人当たり延長該当値テキスト">
          <a:extLst>
            <a:ext uri="{FF2B5EF4-FFF2-40B4-BE49-F238E27FC236}">
              <a16:creationId xmlns:a16="http://schemas.microsoft.com/office/drawing/2014/main" id="{A178457E-341E-490B-BE62-57FED45A5A22}"/>
            </a:ext>
          </a:extLst>
        </xdr:cNvPr>
        <xdr:cNvSpPr txBox="1"/>
      </xdr:nvSpPr>
      <xdr:spPr>
        <a:xfrm>
          <a:off x="10515600" y="70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87199</xdr:rowOff>
    </xdr:from>
    <xdr:to>
      <xdr:col>50</xdr:col>
      <xdr:colOff>165100</xdr:colOff>
      <xdr:row>42</xdr:row>
      <xdr:rowOff>17349</xdr:rowOff>
    </xdr:to>
    <xdr:sp macro="" textlink="">
      <xdr:nvSpPr>
        <xdr:cNvPr id="133" name="楕円 132">
          <a:extLst>
            <a:ext uri="{FF2B5EF4-FFF2-40B4-BE49-F238E27FC236}">
              <a16:creationId xmlns:a16="http://schemas.microsoft.com/office/drawing/2014/main" id="{9CC6CDC6-12CC-461B-85AB-85C224483BED}"/>
            </a:ext>
          </a:extLst>
        </xdr:cNvPr>
        <xdr:cNvSpPr/>
      </xdr:nvSpPr>
      <xdr:spPr>
        <a:xfrm>
          <a:off x="9588500" y="71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132176</xdr:rowOff>
    </xdr:from>
    <xdr:to>
      <xdr:col>55</xdr:col>
      <xdr:colOff>0</xdr:colOff>
      <xdr:row>41</xdr:row>
      <xdr:rowOff>137999</xdr:rowOff>
    </xdr:to>
    <xdr:cxnSp macro="">
      <xdr:nvCxnSpPr>
        <xdr:cNvPr id="134" name="直線コネクタ 133">
          <a:extLst>
            <a:ext uri="{FF2B5EF4-FFF2-40B4-BE49-F238E27FC236}">
              <a16:creationId xmlns:a16="http://schemas.microsoft.com/office/drawing/2014/main" id="{933A1FB0-6A05-41E7-9758-599665D4569E}"/>
            </a:ext>
          </a:extLst>
        </xdr:cNvPr>
        <xdr:cNvCxnSpPr/>
      </xdr:nvCxnSpPr>
      <xdr:spPr>
        <a:xfrm flipV="1">
          <a:off x="9639300" y="7161626"/>
          <a:ext cx="8382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83162</xdr:rowOff>
    </xdr:from>
    <xdr:to>
      <xdr:col>46</xdr:col>
      <xdr:colOff>38100</xdr:colOff>
      <xdr:row>42</xdr:row>
      <xdr:rowOff>13312</xdr:rowOff>
    </xdr:to>
    <xdr:sp macro="" textlink="">
      <xdr:nvSpPr>
        <xdr:cNvPr id="135" name="楕円 134">
          <a:extLst>
            <a:ext uri="{FF2B5EF4-FFF2-40B4-BE49-F238E27FC236}">
              <a16:creationId xmlns:a16="http://schemas.microsoft.com/office/drawing/2014/main" id="{78EE95E0-82F8-4188-8D01-F4B119D1D46B}"/>
            </a:ext>
          </a:extLst>
        </xdr:cNvPr>
        <xdr:cNvSpPr/>
      </xdr:nvSpPr>
      <xdr:spPr>
        <a:xfrm>
          <a:off x="8699500" y="71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133962</xdr:rowOff>
    </xdr:from>
    <xdr:to>
      <xdr:col>50</xdr:col>
      <xdr:colOff>114300</xdr:colOff>
      <xdr:row>41</xdr:row>
      <xdr:rowOff>137999</xdr:rowOff>
    </xdr:to>
    <xdr:cxnSp macro="">
      <xdr:nvCxnSpPr>
        <xdr:cNvPr id="136" name="直線コネクタ 135">
          <a:extLst>
            <a:ext uri="{FF2B5EF4-FFF2-40B4-BE49-F238E27FC236}">
              <a16:creationId xmlns:a16="http://schemas.microsoft.com/office/drawing/2014/main" id="{727E429F-027D-4133-8832-5E7F2D1124E0}"/>
            </a:ext>
          </a:extLst>
        </xdr:cNvPr>
        <xdr:cNvCxnSpPr/>
      </xdr:nvCxnSpPr>
      <xdr:spPr>
        <a:xfrm>
          <a:off x="8750300" y="7163412"/>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84455</xdr:rowOff>
    </xdr:from>
    <xdr:to>
      <xdr:col>41</xdr:col>
      <xdr:colOff>101600</xdr:colOff>
      <xdr:row>42</xdr:row>
      <xdr:rowOff>14605</xdr:rowOff>
    </xdr:to>
    <xdr:sp macro="" textlink="">
      <xdr:nvSpPr>
        <xdr:cNvPr id="137" name="楕円 136">
          <a:extLst>
            <a:ext uri="{FF2B5EF4-FFF2-40B4-BE49-F238E27FC236}">
              <a16:creationId xmlns:a16="http://schemas.microsoft.com/office/drawing/2014/main" id="{93E372D0-3895-4E3D-B3E4-32DAC38FB3AD}"/>
            </a:ext>
          </a:extLst>
        </xdr:cNvPr>
        <xdr:cNvSpPr/>
      </xdr:nvSpPr>
      <xdr:spPr>
        <a:xfrm>
          <a:off x="7810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133962</xdr:rowOff>
    </xdr:from>
    <xdr:to>
      <xdr:col>45</xdr:col>
      <xdr:colOff>177800</xdr:colOff>
      <xdr:row>41</xdr:row>
      <xdr:rowOff>135255</xdr:rowOff>
    </xdr:to>
    <xdr:cxnSp macro="">
      <xdr:nvCxnSpPr>
        <xdr:cNvPr id="138" name="直線コネクタ 137">
          <a:extLst>
            <a:ext uri="{FF2B5EF4-FFF2-40B4-BE49-F238E27FC236}">
              <a16:creationId xmlns:a16="http://schemas.microsoft.com/office/drawing/2014/main" id="{5651EF93-CBF6-4D20-BC26-893A04999D29}"/>
            </a:ext>
          </a:extLst>
        </xdr:cNvPr>
        <xdr:cNvCxnSpPr/>
      </xdr:nvCxnSpPr>
      <xdr:spPr>
        <a:xfrm flipV="1">
          <a:off x="7861300" y="7163412"/>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84648</xdr:rowOff>
    </xdr:from>
    <xdr:to>
      <xdr:col>36</xdr:col>
      <xdr:colOff>165100</xdr:colOff>
      <xdr:row>42</xdr:row>
      <xdr:rowOff>14798</xdr:rowOff>
    </xdr:to>
    <xdr:sp macro="" textlink="">
      <xdr:nvSpPr>
        <xdr:cNvPr id="139" name="楕円 138">
          <a:extLst>
            <a:ext uri="{FF2B5EF4-FFF2-40B4-BE49-F238E27FC236}">
              <a16:creationId xmlns:a16="http://schemas.microsoft.com/office/drawing/2014/main" id="{BA4470F2-595E-455D-8C4A-C04626D7281D}"/>
            </a:ext>
          </a:extLst>
        </xdr:cNvPr>
        <xdr:cNvSpPr/>
      </xdr:nvSpPr>
      <xdr:spPr>
        <a:xfrm>
          <a:off x="6921500" y="71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135255</xdr:rowOff>
    </xdr:from>
    <xdr:to>
      <xdr:col>41</xdr:col>
      <xdr:colOff>50800</xdr:colOff>
      <xdr:row>41</xdr:row>
      <xdr:rowOff>135448</xdr:rowOff>
    </xdr:to>
    <xdr:cxnSp macro="">
      <xdr:nvCxnSpPr>
        <xdr:cNvPr id="140" name="直線コネクタ 139">
          <a:extLst>
            <a:ext uri="{FF2B5EF4-FFF2-40B4-BE49-F238E27FC236}">
              <a16:creationId xmlns:a16="http://schemas.microsoft.com/office/drawing/2014/main" id="{E280339D-C4CC-4EFD-8D55-D7B37392D49B}"/>
            </a:ext>
          </a:extLst>
        </xdr:cNvPr>
        <xdr:cNvCxnSpPr/>
      </xdr:nvCxnSpPr>
      <xdr:spPr>
        <a:xfrm flipV="1">
          <a:off x="6972300" y="7164705"/>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2678F2E1-FE59-4D45-BF2E-3CE51623658D}"/>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B84AD9C8-1A22-43DD-BE6B-50D938A9ABAC}"/>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2F750750-BFB6-4986-8FA9-A2BF3B6D5CD5}"/>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BCE8E0ED-E068-4658-AC99-A46A28DD2061}"/>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8476</xdr:rowOff>
    </xdr:from>
    <xdr:ext cx="534377" cy="259045"/>
    <xdr:sp macro="" textlink="">
      <xdr:nvSpPr>
        <xdr:cNvPr id="145" name="n_1mainValue【道路】&#10;一人当たり延長">
          <a:extLst>
            <a:ext uri="{FF2B5EF4-FFF2-40B4-BE49-F238E27FC236}">
              <a16:creationId xmlns:a16="http://schemas.microsoft.com/office/drawing/2014/main" id="{3B5DDEE6-683E-4E3F-B95F-467581AED972}"/>
            </a:ext>
          </a:extLst>
        </xdr:cNvPr>
        <xdr:cNvSpPr txBox="1"/>
      </xdr:nvSpPr>
      <xdr:spPr>
        <a:xfrm>
          <a:off x="9359411" y="72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4439</xdr:rowOff>
    </xdr:from>
    <xdr:ext cx="534377" cy="259045"/>
    <xdr:sp macro="" textlink="">
      <xdr:nvSpPr>
        <xdr:cNvPr id="146" name="n_2mainValue【道路】&#10;一人当たり延長">
          <a:extLst>
            <a:ext uri="{FF2B5EF4-FFF2-40B4-BE49-F238E27FC236}">
              <a16:creationId xmlns:a16="http://schemas.microsoft.com/office/drawing/2014/main" id="{2A0D6DF4-2316-429F-BFA0-DBEAEC16DACF}"/>
            </a:ext>
          </a:extLst>
        </xdr:cNvPr>
        <xdr:cNvSpPr txBox="1"/>
      </xdr:nvSpPr>
      <xdr:spPr>
        <a:xfrm>
          <a:off x="8483111" y="72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5732</xdr:rowOff>
    </xdr:from>
    <xdr:ext cx="534377" cy="259045"/>
    <xdr:sp macro="" textlink="">
      <xdr:nvSpPr>
        <xdr:cNvPr id="147" name="n_3mainValue【道路】&#10;一人当たり延長">
          <a:extLst>
            <a:ext uri="{FF2B5EF4-FFF2-40B4-BE49-F238E27FC236}">
              <a16:creationId xmlns:a16="http://schemas.microsoft.com/office/drawing/2014/main" id="{8B5C1E9F-A36E-485D-AA3B-B7FA7F9B4556}"/>
            </a:ext>
          </a:extLst>
        </xdr:cNvPr>
        <xdr:cNvSpPr txBox="1"/>
      </xdr:nvSpPr>
      <xdr:spPr>
        <a:xfrm>
          <a:off x="7594111" y="72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5925</xdr:rowOff>
    </xdr:from>
    <xdr:ext cx="534377" cy="259045"/>
    <xdr:sp macro="" textlink="">
      <xdr:nvSpPr>
        <xdr:cNvPr id="148" name="n_4mainValue【道路】&#10;一人当たり延長">
          <a:extLst>
            <a:ext uri="{FF2B5EF4-FFF2-40B4-BE49-F238E27FC236}">
              <a16:creationId xmlns:a16="http://schemas.microsoft.com/office/drawing/2014/main" id="{9A7FC28A-CAF4-42D5-AA42-F7FC2326ADE8}"/>
            </a:ext>
          </a:extLst>
        </xdr:cNvPr>
        <xdr:cNvSpPr txBox="1"/>
      </xdr:nvSpPr>
      <xdr:spPr>
        <a:xfrm>
          <a:off x="6705111" y="72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3E798B5-5AF4-4D54-9631-E5E8B64A3A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B20164E-BE6D-4FCC-A8B2-DBE663A092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BE3124F-9B11-452A-A70F-4D1D4F936D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CA88FBF-E3D1-4EA7-B989-433F7334BF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8E47881-5B17-40D5-835B-27D8D73CC5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317063D-4D92-462C-A6C1-8697CA05E3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EE44BB8-B169-4C3E-B81B-1398326A6D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47C93FA-5DB2-400F-B8F9-66493148E2B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4114938B-F69B-47B5-92B3-86D7287586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A016A41B-0657-41C0-8CEC-177CE35DC0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43CBE6E2-0377-4D03-B631-4316CB94BD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401E4A85-180D-4FC9-997D-1348ED48FE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747F72D-439C-45F2-A996-685EC5EDD3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1F634620-C498-450C-88FE-BC4AE52156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7219D091-D5EB-497C-A679-F02A7D7FD2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837D0E8F-BD1A-479E-88F8-CAC1A92CC09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FEE62267-0B7C-4DCB-BC6B-1F50F2CA37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57606D2C-5CF5-4C9E-BE50-7E53BF0E80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6036D93-5B43-4A1B-9191-465B5322FB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7FE0CD06-E6C9-4AED-90B1-0BC4E1304EF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2AF9A91D-BC18-4A08-8D88-709088691F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A64F4046-858E-4239-A731-D6A4279031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7E803BC4-7FC6-42A8-AABC-F166F4349D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AB0C58A9-ECE5-4E9E-8E31-127C97506A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B5EE5940-CF23-4B8C-BEE1-9D3F2CD4F48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13509DF8-2955-48E8-8FCB-98E1DDF9A6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2308620D-0464-4752-88F2-0A219DE42C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99ACECBA-26C0-4ADF-A7C2-8DA18D3217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6177E736-D037-4D58-B7AE-A75804CBE6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E781C8E7-8D62-4521-9881-790BD5E55F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DE66C9C-A022-49DD-B6C8-DA79CB5BB7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472F2914-50FA-4AD6-9172-979D6858F8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10ECAFC8-D95D-4200-8967-1FEE6860EC4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380839A2-35B9-46A4-B99F-477CE36A7B8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A889BEE1-7398-4EF4-B765-106C54E8E9F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4F3BF641-E46C-4FCC-BA92-D0F40489B1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8DF89E6E-CB1A-48A9-80D8-97FB0DF2E4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303FCB73-B0DE-421B-828A-7C7A2471E0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93B21BFD-EFA8-47BF-A3FF-0775BA284CD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E81B6A0D-FD27-4DFD-88D6-2F3B6D45DC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6BECFD9A-258F-4531-BC8D-40CFE19A027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D274BC15-9CF5-4040-A3C8-92ED44F9142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4BA91EE3-BE35-444D-8BC9-B22EF56FCC4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B12077AE-CC63-4D0B-92F7-6E2CAFC2271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193" name="直線コネクタ 192">
          <a:extLst>
            <a:ext uri="{FF2B5EF4-FFF2-40B4-BE49-F238E27FC236}">
              <a16:creationId xmlns:a16="http://schemas.microsoft.com/office/drawing/2014/main" id="{03EF3D3A-082F-4AE4-8330-29DE63E94F3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80F50600-4A9C-45BE-A3B5-F0AC5149E2E1}"/>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195" name="フローチャート: 判断 194">
          <a:extLst>
            <a:ext uri="{FF2B5EF4-FFF2-40B4-BE49-F238E27FC236}">
              <a16:creationId xmlns:a16="http://schemas.microsoft.com/office/drawing/2014/main" id="{35B8171C-593F-4BCE-9682-58D1D94A2E57}"/>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196" name="フローチャート: 判断 195">
          <a:extLst>
            <a:ext uri="{FF2B5EF4-FFF2-40B4-BE49-F238E27FC236}">
              <a16:creationId xmlns:a16="http://schemas.microsoft.com/office/drawing/2014/main" id="{5C2B396A-3383-48DB-9C15-4E25C199C31F}"/>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7" name="フローチャート: 判断 196">
          <a:extLst>
            <a:ext uri="{FF2B5EF4-FFF2-40B4-BE49-F238E27FC236}">
              <a16:creationId xmlns:a16="http://schemas.microsoft.com/office/drawing/2014/main" id="{1D7FE50E-3459-43A7-A66D-91DC66ECEC8C}"/>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198" name="フローチャート: 判断 197">
          <a:extLst>
            <a:ext uri="{FF2B5EF4-FFF2-40B4-BE49-F238E27FC236}">
              <a16:creationId xmlns:a16="http://schemas.microsoft.com/office/drawing/2014/main" id="{33E66171-449F-4D86-BBFA-1ECA6EBBDEB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199" name="フローチャート: 判断 198">
          <a:extLst>
            <a:ext uri="{FF2B5EF4-FFF2-40B4-BE49-F238E27FC236}">
              <a16:creationId xmlns:a16="http://schemas.microsoft.com/office/drawing/2014/main" id="{750827FA-F42A-4F4E-86F6-2FAE368C9032}"/>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D8075D4-FBA3-4FFC-9AF2-6235788BB9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61C579F-FB84-4D08-A76C-D4C62FDCE9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3468F3D-0A23-42A0-A451-2A4DCA90C9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8AA078F-83D0-4A47-BB97-A9715D0280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2252B282-44E9-4A02-B8D4-95A427607A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05" name="楕円 204">
          <a:extLst>
            <a:ext uri="{FF2B5EF4-FFF2-40B4-BE49-F238E27FC236}">
              <a16:creationId xmlns:a16="http://schemas.microsoft.com/office/drawing/2014/main" id="{044D0BDE-A363-487A-ADC3-EAB534E923D1}"/>
            </a:ext>
          </a:extLst>
        </xdr:cNvPr>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4DD538EB-D6FC-435D-9685-F7B59B536BE7}"/>
            </a:ext>
          </a:extLst>
        </xdr:cNvPr>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207" name="楕円 206">
          <a:extLst>
            <a:ext uri="{FF2B5EF4-FFF2-40B4-BE49-F238E27FC236}">
              <a16:creationId xmlns:a16="http://schemas.microsoft.com/office/drawing/2014/main" id="{31958E1A-E9DE-4350-AB32-ED6666511C42}"/>
            </a:ext>
          </a:extLst>
        </xdr:cNvPr>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123825</xdr:rowOff>
    </xdr:from>
    <xdr:to>
      <xdr:col>24</xdr:col>
      <xdr:colOff>63500</xdr:colOff>
      <xdr:row>79</xdr:row>
      <xdr:rowOff>163830</xdr:rowOff>
    </xdr:to>
    <xdr:cxnSp macro="">
      <xdr:nvCxnSpPr>
        <xdr:cNvPr id="208" name="直線コネクタ 207">
          <a:extLst>
            <a:ext uri="{FF2B5EF4-FFF2-40B4-BE49-F238E27FC236}">
              <a16:creationId xmlns:a16="http://schemas.microsoft.com/office/drawing/2014/main" id="{7CAE21ED-CEA7-4ED3-B74F-81388C4376D6}"/>
            </a:ext>
          </a:extLst>
        </xdr:cNvPr>
        <xdr:cNvCxnSpPr/>
      </xdr:nvCxnSpPr>
      <xdr:spPr>
        <a:xfrm>
          <a:off x="3797300" y="13668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23495</xdr:rowOff>
    </xdr:from>
    <xdr:to>
      <xdr:col>15</xdr:col>
      <xdr:colOff>101600</xdr:colOff>
      <xdr:row>79</xdr:row>
      <xdr:rowOff>125095</xdr:rowOff>
    </xdr:to>
    <xdr:sp macro="" textlink="">
      <xdr:nvSpPr>
        <xdr:cNvPr id="209" name="楕円 208">
          <a:extLst>
            <a:ext uri="{FF2B5EF4-FFF2-40B4-BE49-F238E27FC236}">
              <a16:creationId xmlns:a16="http://schemas.microsoft.com/office/drawing/2014/main" id="{9D557023-1EAE-4894-875E-741AB65994A0}"/>
            </a:ext>
          </a:extLst>
        </xdr:cNvPr>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123825</xdr:rowOff>
    </xdr:to>
    <xdr:cxnSp macro="">
      <xdr:nvCxnSpPr>
        <xdr:cNvPr id="210" name="直線コネクタ 209">
          <a:extLst>
            <a:ext uri="{FF2B5EF4-FFF2-40B4-BE49-F238E27FC236}">
              <a16:creationId xmlns:a16="http://schemas.microsoft.com/office/drawing/2014/main" id="{46341220-4A23-4918-9327-A15225EBB967}"/>
            </a:ext>
          </a:extLst>
        </xdr:cNvPr>
        <xdr:cNvCxnSpPr/>
      </xdr:nvCxnSpPr>
      <xdr:spPr>
        <a:xfrm>
          <a:off x="2908300" y="136188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11" name="楕円 210">
          <a:extLst>
            <a:ext uri="{FF2B5EF4-FFF2-40B4-BE49-F238E27FC236}">
              <a16:creationId xmlns:a16="http://schemas.microsoft.com/office/drawing/2014/main" id="{8B010818-1E12-4DF5-8332-53B8035C6759}"/>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74295</xdr:rowOff>
    </xdr:from>
    <xdr:to>
      <xdr:col>15</xdr:col>
      <xdr:colOff>50800</xdr:colOff>
      <xdr:row>82</xdr:row>
      <xdr:rowOff>51436</xdr:rowOff>
    </xdr:to>
    <xdr:cxnSp macro="">
      <xdr:nvCxnSpPr>
        <xdr:cNvPr id="212" name="直線コネクタ 211">
          <a:extLst>
            <a:ext uri="{FF2B5EF4-FFF2-40B4-BE49-F238E27FC236}">
              <a16:creationId xmlns:a16="http://schemas.microsoft.com/office/drawing/2014/main" id="{84D2D04D-7F17-4BCF-9806-2EE02743C02B}"/>
            </a:ext>
          </a:extLst>
        </xdr:cNvPr>
        <xdr:cNvCxnSpPr/>
      </xdr:nvCxnSpPr>
      <xdr:spPr>
        <a:xfrm flipV="1">
          <a:off x="2019300" y="13618845"/>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213" name="楕円 212">
          <a:extLst>
            <a:ext uri="{FF2B5EF4-FFF2-40B4-BE49-F238E27FC236}">
              <a16:creationId xmlns:a16="http://schemas.microsoft.com/office/drawing/2014/main" id="{7D49AAD9-864C-45D0-A703-461F891189C4}"/>
            </a:ext>
          </a:extLst>
        </xdr:cNvPr>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51436</xdr:rowOff>
    </xdr:to>
    <xdr:cxnSp macro="">
      <xdr:nvCxnSpPr>
        <xdr:cNvPr id="214" name="直線コネクタ 213">
          <a:extLst>
            <a:ext uri="{FF2B5EF4-FFF2-40B4-BE49-F238E27FC236}">
              <a16:creationId xmlns:a16="http://schemas.microsoft.com/office/drawing/2014/main" id="{C7310EB8-54F2-4CCF-B2A1-5DFFBCD90CD2}"/>
            </a:ext>
          </a:extLst>
        </xdr:cNvPr>
        <xdr:cNvCxnSpPr/>
      </xdr:nvCxnSpPr>
      <xdr:spPr>
        <a:xfrm>
          <a:off x="1130300" y="140665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15" name="n_1aveValue【公営住宅】&#10;有形固定資産減価償却率">
          <a:extLst>
            <a:ext uri="{FF2B5EF4-FFF2-40B4-BE49-F238E27FC236}">
              <a16:creationId xmlns:a16="http://schemas.microsoft.com/office/drawing/2014/main" id="{8562449E-EF95-44FE-A920-71C32988FEA8}"/>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6" name="n_2aveValue【公営住宅】&#10;有形固定資産減価償却率">
          <a:extLst>
            <a:ext uri="{FF2B5EF4-FFF2-40B4-BE49-F238E27FC236}">
              <a16:creationId xmlns:a16="http://schemas.microsoft.com/office/drawing/2014/main" id="{F65452A7-39D3-41B2-AEEE-B2C298FEDAB2}"/>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17" name="n_3aveValue【公営住宅】&#10;有形固定資産減価償却率">
          <a:extLst>
            <a:ext uri="{FF2B5EF4-FFF2-40B4-BE49-F238E27FC236}">
              <a16:creationId xmlns:a16="http://schemas.microsoft.com/office/drawing/2014/main" id="{02961792-7AE8-4527-8405-C09F59C06B05}"/>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18" name="n_4aveValue【公営住宅】&#10;有形固定資産減価償却率">
          <a:extLst>
            <a:ext uri="{FF2B5EF4-FFF2-40B4-BE49-F238E27FC236}">
              <a16:creationId xmlns:a16="http://schemas.microsoft.com/office/drawing/2014/main" id="{B5AE11C9-428D-4132-A9B7-46E8DE862D38}"/>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219" name="n_1mainValue【公営住宅】&#10;有形固定資産減価償却率">
          <a:extLst>
            <a:ext uri="{FF2B5EF4-FFF2-40B4-BE49-F238E27FC236}">
              <a16:creationId xmlns:a16="http://schemas.microsoft.com/office/drawing/2014/main" id="{CB09CA0B-4FF7-4389-8F7E-5AA91699705A}"/>
            </a:ext>
          </a:extLst>
        </xdr:cNvPr>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20" name="n_2mainValue【公営住宅】&#10;有形固定資産減価償却率">
          <a:extLst>
            <a:ext uri="{FF2B5EF4-FFF2-40B4-BE49-F238E27FC236}">
              <a16:creationId xmlns:a16="http://schemas.microsoft.com/office/drawing/2014/main" id="{6A46C314-7653-475D-88DC-829565E7502D}"/>
            </a:ext>
          </a:extLst>
        </xdr:cNvPr>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93363</xdr:rowOff>
    </xdr:from>
    <xdr:ext cx="405111" cy="259045"/>
    <xdr:sp macro="" textlink="">
      <xdr:nvSpPr>
        <xdr:cNvPr id="221" name="n_3mainValue【公営住宅】&#10;有形固定資産減価償却率">
          <a:extLst>
            <a:ext uri="{FF2B5EF4-FFF2-40B4-BE49-F238E27FC236}">
              <a16:creationId xmlns:a16="http://schemas.microsoft.com/office/drawing/2014/main" id="{130CF5A0-8A51-4350-ACF0-8CC9EBC13885}"/>
            </a:ext>
          </a:extLst>
        </xdr:cNvPr>
        <xdr:cNvSpPr txBox="1"/>
      </xdr:nvSpPr>
      <xdr:spPr>
        <a:xfrm>
          <a:off x="1816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49547</xdr:rowOff>
    </xdr:from>
    <xdr:ext cx="405111" cy="259045"/>
    <xdr:sp macro="" textlink="">
      <xdr:nvSpPr>
        <xdr:cNvPr id="222" name="n_4mainValue【公営住宅】&#10;有形固定資産減価償却率">
          <a:extLst>
            <a:ext uri="{FF2B5EF4-FFF2-40B4-BE49-F238E27FC236}">
              <a16:creationId xmlns:a16="http://schemas.microsoft.com/office/drawing/2014/main" id="{AB76B0DD-5E9E-4373-8115-22AED20ED574}"/>
            </a:ext>
          </a:extLst>
        </xdr:cNvPr>
        <xdr:cNvSpPr txBox="1"/>
      </xdr:nvSpPr>
      <xdr:spPr>
        <a:xfrm>
          <a:off x="927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331E8338-C7B8-4A01-B260-82E98BFED6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1DA9FB0E-EF33-458B-B524-BE23B46761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26FBFD82-069B-4707-8F9E-09614DE4C8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471066AA-B509-4B40-9057-5C34777703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E18350DF-21A6-4880-A6B0-F90E5EE16E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E6E2DA03-178C-4EF7-85FF-49056FF03B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3B282DD3-15A7-45FE-9DA0-CFB72E48CC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367FDC89-3C63-4CF0-A811-BF83E2AE06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6B353DE0-C69D-45AD-BADC-65A3C7D370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C32E5A03-9323-4A4E-81F7-B3E9207661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a:extLst>
            <a:ext uri="{FF2B5EF4-FFF2-40B4-BE49-F238E27FC236}">
              <a16:creationId xmlns:a16="http://schemas.microsoft.com/office/drawing/2014/main" id="{4F3DE3DB-CB22-4691-9B6D-E8AE362E860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a:extLst>
            <a:ext uri="{FF2B5EF4-FFF2-40B4-BE49-F238E27FC236}">
              <a16:creationId xmlns:a16="http://schemas.microsoft.com/office/drawing/2014/main" id="{D059351B-F956-46FD-9A71-08082BF6453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a:extLst>
            <a:ext uri="{FF2B5EF4-FFF2-40B4-BE49-F238E27FC236}">
              <a16:creationId xmlns:a16="http://schemas.microsoft.com/office/drawing/2014/main" id="{59E7A1DA-659C-4DD9-9E6E-823F2DD51BE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a:extLst>
            <a:ext uri="{FF2B5EF4-FFF2-40B4-BE49-F238E27FC236}">
              <a16:creationId xmlns:a16="http://schemas.microsoft.com/office/drawing/2014/main" id="{6AD3F0F7-7F8A-4ADD-9615-2EC72DA8402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a:extLst>
            <a:ext uri="{FF2B5EF4-FFF2-40B4-BE49-F238E27FC236}">
              <a16:creationId xmlns:a16="http://schemas.microsoft.com/office/drawing/2014/main" id="{32E0BA18-95FB-4026-AB2B-1F144E27D6D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a:extLst>
            <a:ext uri="{FF2B5EF4-FFF2-40B4-BE49-F238E27FC236}">
              <a16:creationId xmlns:a16="http://schemas.microsoft.com/office/drawing/2014/main" id="{FCBB822B-1239-4EB8-BE13-E340290C8CC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a:extLst>
            <a:ext uri="{FF2B5EF4-FFF2-40B4-BE49-F238E27FC236}">
              <a16:creationId xmlns:a16="http://schemas.microsoft.com/office/drawing/2014/main" id="{B65BDFF9-B197-4C89-912B-850CF20C496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a:extLst>
            <a:ext uri="{FF2B5EF4-FFF2-40B4-BE49-F238E27FC236}">
              <a16:creationId xmlns:a16="http://schemas.microsoft.com/office/drawing/2014/main" id="{167C6448-A976-441A-9CA2-E9F1DE906DC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a:extLst>
            <a:ext uri="{FF2B5EF4-FFF2-40B4-BE49-F238E27FC236}">
              <a16:creationId xmlns:a16="http://schemas.microsoft.com/office/drawing/2014/main" id="{842683F2-0244-4351-9507-9D8089A2E45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42" name="テキスト ボックス 241">
          <a:extLst>
            <a:ext uri="{FF2B5EF4-FFF2-40B4-BE49-F238E27FC236}">
              <a16:creationId xmlns:a16="http://schemas.microsoft.com/office/drawing/2014/main" id="{90EEF7D1-EF47-4795-99E0-617A7637D5D3}"/>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a:extLst>
            <a:ext uri="{FF2B5EF4-FFF2-40B4-BE49-F238E27FC236}">
              <a16:creationId xmlns:a16="http://schemas.microsoft.com/office/drawing/2014/main" id="{ED35ECA9-8F30-4D93-BD0C-0F5EA08CA35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44" name="テキスト ボックス 243">
          <a:extLst>
            <a:ext uri="{FF2B5EF4-FFF2-40B4-BE49-F238E27FC236}">
              <a16:creationId xmlns:a16="http://schemas.microsoft.com/office/drawing/2014/main" id="{EF23DF57-505A-4E99-8CCC-2BAA5CAA7D1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FDA41F2-F084-43D5-9B7D-F3DB0370AB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6" name="テキスト ボックス 245">
          <a:extLst>
            <a:ext uri="{FF2B5EF4-FFF2-40B4-BE49-F238E27FC236}">
              <a16:creationId xmlns:a16="http://schemas.microsoft.com/office/drawing/2014/main" id="{54169B81-E4D5-4AEA-8978-CF6A65EF90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公営住宅】&#10;一人当たり面積グラフ枠">
          <a:extLst>
            <a:ext uri="{FF2B5EF4-FFF2-40B4-BE49-F238E27FC236}">
              <a16:creationId xmlns:a16="http://schemas.microsoft.com/office/drawing/2014/main" id="{88981CFC-FE2D-4D19-BBDC-89A7071F09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248" name="直線コネクタ 247">
          <a:extLst>
            <a:ext uri="{FF2B5EF4-FFF2-40B4-BE49-F238E27FC236}">
              <a16:creationId xmlns:a16="http://schemas.microsoft.com/office/drawing/2014/main" id="{226DAAF7-1469-4D22-BEBC-182D25C47BBB}"/>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249" name="【公営住宅】&#10;一人当たり面積最小値テキスト">
          <a:extLst>
            <a:ext uri="{FF2B5EF4-FFF2-40B4-BE49-F238E27FC236}">
              <a16:creationId xmlns:a16="http://schemas.microsoft.com/office/drawing/2014/main" id="{8A1C409B-2DFF-4D91-8BC1-8C1430D0E9E1}"/>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250" name="直線コネクタ 249">
          <a:extLst>
            <a:ext uri="{FF2B5EF4-FFF2-40B4-BE49-F238E27FC236}">
              <a16:creationId xmlns:a16="http://schemas.microsoft.com/office/drawing/2014/main" id="{335F4620-92B2-4EFB-A40B-B222DB5F4F2B}"/>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251" name="【公営住宅】&#10;一人当たり面積最大値テキスト">
          <a:extLst>
            <a:ext uri="{FF2B5EF4-FFF2-40B4-BE49-F238E27FC236}">
              <a16:creationId xmlns:a16="http://schemas.microsoft.com/office/drawing/2014/main" id="{239C4D11-5D42-46D7-8512-35EC948E53F6}"/>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252" name="直線コネクタ 251">
          <a:extLst>
            <a:ext uri="{FF2B5EF4-FFF2-40B4-BE49-F238E27FC236}">
              <a16:creationId xmlns:a16="http://schemas.microsoft.com/office/drawing/2014/main" id="{48233F82-0468-4271-B694-7CCAB83157E6}"/>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253" name="【公営住宅】&#10;一人当たり面積平均値テキスト">
          <a:extLst>
            <a:ext uri="{FF2B5EF4-FFF2-40B4-BE49-F238E27FC236}">
              <a16:creationId xmlns:a16="http://schemas.microsoft.com/office/drawing/2014/main" id="{B8342FEE-B3B0-43C6-8595-3BBAE468F831}"/>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254" name="フローチャート: 判断 253">
          <a:extLst>
            <a:ext uri="{FF2B5EF4-FFF2-40B4-BE49-F238E27FC236}">
              <a16:creationId xmlns:a16="http://schemas.microsoft.com/office/drawing/2014/main" id="{2D954494-B4CF-490F-9540-F1F1A52CA8A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255" name="フローチャート: 判断 254">
          <a:extLst>
            <a:ext uri="{FF2B5EF4-FFF2-40B4-BE49-F238E27FC236}">
              <a16:creationId xmlns:a16="http://schemas.microsoft.com/office/drawing/2014/main" id="{840CF413-01FF-451E-AF00-60D2593866B7}"/>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256" name="フローチャート: 判断 255">
          <a:extLst>
            <a:ext uri="{FF2B5EF4-FFF2-40B4-BE49-F238E27FC236}">
              <a16:creationId xmlns:a16="http://schemas.microsoft.com/office/drawing/2014/main" id="{39E3BFD4-C763-4A87-AAE2-57C567B7ACB8}"/>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257" name="フローチャート: 判断 256">
          <a:extLst>
            <a:ext uri="{FF2B5EF4-FFF2-40B4-BE49-F238E27FC236}">
              <a16:creationId xmlns:a16="http://schemas.microsoft.com/office/drawing/2014/main" id="{EE51DC91-0822-4FC8-ACFD-59AA26089294}"/>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258" name="フローチャート: 判断 257">
          <a:extLst>
            <a:ext uri="{FF2B5EF4-FFF2-40B4-BE49-F238E27FC236}">
              <a16:creationId xmlns:a16="http://schemas.microsoft.com/office/drawing/2014/main" id="{583AB2BE-94C3-4CB9-B8B3-3ACCB2363146}"/>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5793D03-6370-45AD-AF13-FE3F346283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76CEF7D-0608-4069-A9B1-C6B87E6762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29B0181-C06E-4736-A27A-D1B625C6EA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9354D17D-64B0-4F9A-B114-67E8F72CE12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601AB64-E0FA-4721-8C2F-23969154B5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86034</xdr:rowOff>
    </xdr:from>
    <xdr:to>
      <xdr:col>55</xdr:col>
      <xdr:colOff>50800</xdr:colOff>
      <xdr:row>86</xdr:row>
      <xdr:rowOff>16184</xdr:rowOff>
    </xdr:to>
    <xdr:sp macro="" textlink="">
      <xdr:nvSpPr>
        <xdr:cNvPr id="264" name="楕円 263">
          <a:extLst>
            <a:ext uri="{FF2B5EF4-FFF2-40B4-BE49-F238E27FC236}">
              <a16:creationId xmlns:a16="http://schemas.microsoft.com/office/drawing/2014/main" id="{FDDFDABB-6E45-44C0-9822-0608C71A9BA1}"/>
            </a:ext>
          </a:extLst>
        </xdr:cNvPr>
        <xdr:cNvSpPr/>
      </xdr:nvSpPr>
      <xdr:spPr>
        <a:xfrm>
          <a:off x="10426700" y="146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64461</xdr:rowOff>
    </xdr:from>
    <xdr:ext cx="469744" cy="259045"/>
    <xdr:sp macro="" textlink="">
      <xdr:nvSpPr>
        <xdr:cNvPr id="265" name="【公営住宅】&#10;一人当たり面積該当値テキスト">
          <a:extLst>
            <a:ext uri="{FF2B5EF4-FFF2-40B4-BE49-F238E27FC236}">
              <a16:creationId xmlns:a16="http://schemas.microsoft.com/office/drawing/2014/main" id="{A557B200-B979-4650-ADBD-64F95605A050}"/>
            </a:ext>
          </a:extLst>
        </xdr:cNvPr>
        <xdr:cNvSpPr txBox="1"/>
      </xdr:nvSpPr>
      <xdr:spPr>
        <a:xfrm>
          <a:off x="10515600" y="1463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266" name="楕円 265">
          <a:extLst>
            <a:ext uri="{FF2B5EF4-FFF2-40B4-BE49-F238E27FC236}">
              <a16:creationId xmlns:a16="http://schemas.microsoft.com/office/drawing/2014/main" id="{A7947577-1E19-492B-BBF6-636A5CA9A7AB}"/>
            </a:ext>
          </a:extLst>
        </xdr:cNvPr>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136834</xdr:rowOff>
    </xdr:from>
    <xdr:to>
      <xdr:col>55</xdr:col>
      <xdr:colOff>0</xdr:colOff>
      <xdr:row>85</xdr:row>
      <xdr:rowOff>138685</xdr:rowOff>
    </xdr:to>
    <xdr:cxnSp macro="">
      <xdr:nvCxnSpPr>
        <xdr:cNvPr id="267" name="直線コネクタ 266">
          <a:extLst>
            <a:ext uri="{FF2B5EF4-FFF2-40B4-BE49-F238E27FC236}">
              <a16:creationId xmlns:a16="http://schemas.microsoft.com/office/drawing/2014/main" id="{9DF63256-BC26-4F48-BB7F-F008536A6C4E}"/>
            </a:ext>
          </a:extLst>
        </xdr:cNvPr>
        <xdr:cNvCxnSpPr/>
      </xdr:nvCxnSpPr>
      <xdr:spPr>
        <a:xfrm flipV="1">
          <a:off x="9639300" y="14710084"/>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90061</xdr:rowOff>
    </xdr:from>
    <xdr:to>
      <xdr:col>46</xdr:col>
      <xdr:colOff>38100</xdr:colOff>
      <xdr:row>86</xdr:row>
      <xdr:rowOff>20211</xdr:rowOff>
    </xdr:to>
    <xdr:sp macro="" textlink="">
      <xdr:nvSpPr>
        <xdr:cNvPr id="268" name="楕円 267">
          <a:extLst>
            <a:ext uri="{FF2B5EF4-FFF2-40B4-BE49-F238E27FC236}">
              <a16:creationId xmlns:a16="http://schemas.microsoft.com/office/drawing/2014/main" id="{DD352A9C-C5AE-4061-AD1C-83C86480CA05}"/>
            </a:ext>
          </a:extLst>
        </xdr:cNvPr>
        <xdr:cNvSpPr/>
      </xdr:nvSpPr>
      <xdr:spPr>
        <a:xfrm>
          <a:off x="8699500" y="14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140861</xdr:rowOff>
    </xdr:to>
    <xdr:cxnSp macro="">
      <xdr:nvCxnSpPr>
        <xdr:cNvPr id="269" name="直線コネクタ 268">
          <a:extLst>
            <a:ext uri="{FF2B5EF4-FFF2-40B4-BE49-F238E27FC236}">
              <a16:creationId xmlns:a16="http://schemas.microsoft.com/office/drawing/2014/main" id="{9E603CD4-D7B1-4CDE-B4C9-BAE98114FD64}"/>
            </a:ext>
          </a:extLst>
        </xdr:cNvPr>
        <xdr:cNvCxnSpPr/>
      </xdr:nvCxnSpPr>
      <xdr:spPr>
        <a:xfrm flipV="1">
          <a:off x="8750300" y="1471193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142966</xdr:rowOff>
    </xdr:from>
    <xdr:to>
      <xdr:col>41</xdr:col>
      <xdr:colOff>101600</xdr:colOff>
      <xdr:row>86</xdr:row>
      <xdr:rowOff>73116</xdr:rowOff>
    </xdr:to>
    <xdr:sp macro="" textlink="">
      <xdr:nvSpPr>
        <xdr:cNvPr id="270" name="楕円 269">
          <a:extLst>
            <a:ext uri="{FF2B5EF4-FFF2-40B4-BE49-F238E27FC236}">
              <a16:creationId xmlns:a16="http://schemas.microsoft.com/office/drawing/2014/main" id="{BF1AD5DD-7FE9-46B5-8F06-DEC8ABC8B92A}"/>
            </a:ext>
          </a:extLst>
        </xdr:cNvPr>
        <xdr:cNvSpPr/>
      </xdr:nvSpPr>
      <xdr:spPr>
        <a:xfrm>
          <a:off x="7810500" y="147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140861</xdr:rowOff>
    </xdr:from>
    <xdr:to>
      <xdr:col>45</xdr:col>
      <xdr:colOff>177800</xdr:colOff>
      <xdr:row>86</xdr:row>
      <xdr:rowOff>22316</xdr:rowOff>
    </xdr:to>
    <xdr:cxnSp macro="">
      <xdr:nvCxnSpPr>
        <xdr:cNvPr id="271" name="直線コネクタ 270">
          <a:extLst>
            <a:ext uri="{FF2B5EF4-FFF2-40B4-BE49-F238E27FC236}">
              <a16:creationId xmlns:a16="http://schemas.microsoft.com/office/drawing/2014/main" id="{A7C36A66-3AC2-42C3-AF32-45FC47628E68}"/>
            </a:ext>
          </a:extLst>
        </xdr:cNvPr>
        <xdr:cNvCxnSpPr/>
      </xdr:nvCxnSpPr>
      <xdr:spPr>
        <a:xfrm flipV="1">
          <a:off x="7861300" y="1471411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143075</xdr:rowOff>
    </xdr:from>
    <xdr:to>
      <xdr:col>36</xdr:col>
      <xdr:colOff>165100</xdr:colOff>
      <xdr:row>86</xdr:row>
      <xdr:rowOff>73225</xdr:rowOff>
    </xdr:to>
    <xdr:sp macro="" textlink="">
      <xdr:nvSpPr>
        <xdr:cNvPr id="272" name="楕円 271">
          <a:extLst>
            <a:ext uri="{FF2B5EF4-FFF2-40B4-BE49-F238E27FC236}">
              <a16:creationId xmlns:a16="http://schemas.microsoft.com/office/drawing/2014/main" id="{443EA0E8-8479-43EE-AB48-69308CEC303B}"/>
            </a:ext>
          </a:extLst>
        </xdr:cNvPr>
        <xdr:cNvSpPr/>
      </xdr:nvSpPr>
      <xdr:spPr>
        <a:xfrm>
          <a:off x="6921500" y="147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22316</xdr:rowOff>
    </xdr:from>
    <xdr:to>
      <xdr:col>41</xdr:col>
      <xdr:colOff>50800</xdr:colOff>
      <xdr:row>86</xdr:row>
      <xdr:rowOff>22425</xdr:rowOff>
    </xdr:to>
    <xdr:cxnSp macro="">
      <xdr:nvCxnSpPr>
        <xdr:cNvPr id="273" name="直線コネクタ 272">
          <a:extLst>
            <a:ext uri="{FF2B5EF4-FFF2-40B4-BE49-F238E27FC236}">
              <a16:creationId xmlns:a16="http://schemas.microsoft.com/office/drawing/2014/main" id="{C217F7B1-0FF8-4455-89E7-4B8B50F8250F}"/>
            </a:ext>
          </a:extLst>
        </xdr:cNvPr>
        <xdr:cNvCxnSpPr/>
      </xdr:nvCxnSpPr>
      <xdr:spPr>
        <a:xfrm flipV="1">
          <a:off x="6972300" y="1476701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274" name="n_1aveValue【公営住宅】&#10;一人当たり面積">
          <a:extLst>
            <a:ext uri="{FF2B5EF4-FFF2-40B4-BE49-F238E27FC236}">
              <a16:creationId xmlns:a16="http://schemas.microsoft.com/office/drawing/2014/main" id="{4745C988-78F1-49DE-B1B7-014F543B0B0D}"/>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275" name="n_2aveValue【公営住宅】&#10;一人当たり面積">
          <a:extLst>
            <a:ext uri="{FF2B5EF4-FFF2-40B4-BE49-F238E27FC236}">
              <a16:creationId xmlns:a16="http://schemas.microsoft.com/office/drawing/2014/main" id="{4C9B056E-3800-45F9-B787-F9C569E20D45}"/>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276" name="n_3aveValue【公営住宅】&#10;一人当たり面積">
          <a:extLst>
            <a:ext uri="{FF2B5EF4-FFF2-40B4-BE49-F238E27FC236}">
              <a16:creationId xmlns:a16="http://schemas.microsoft.com/office/drawing/2014/main" id="{F504621D-6683-4F3D-A9D2-2D980A3B93A4}"/>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277" name="n_4aveValue【公営住宅】&#10;一人当たり面積">
          <a:extLst>
            <a:ext uri="{FF2B5EF4-FFF2-40B4-BE49-F238E27FC236}">
              <a16:creationId xmlns:a16="http://schemas.microsoft.com/office/drawing/2014/main" id="{DEF9B760-BE5D-49B3-B687-4582FBCD6451}"/>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278" name="n_1mainValue【公営住宅】&#10;一人当たり面積">
          <a:extLst>
            <a:ext uri="{FF2B5EF4-FFF2-40B4-BE49-F238E27FC236}">
              <a16:creationId xmlns:a16="http://schemas.microsoft.com/office/drawing/2014/main" id="{073B9F41-03D5-4634-A955-298BD7A29CBC}"/>
            </a:ext>
          </a:extLst>
        </xdr:cNvPr>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11338</xdr:rowOff>
    </xdr:from>
    <xdr:ext cx="469744" cy="259045"/>
    <xdr:sp macro="" textlink="">
      <xdr:nvSpPr>
        <xdr:cNvPr id="279" name="n_2mainValue【公営住宅】&#10;一人当たり面積">
          <a:extLst>
            <a:ext uri="{FF2B5EF4-FFF2-40B4-BE49-F238E27FC236}">
              <a16:creationId xmlns:a16="http://schemas.microsoft.com/office/drawing/2014/main" id="{8BD48E5C-B405-40EF-A058-58D670B59A6B}"/>
            </a:ext>
          </a:extLst>
        </xdr:cNvPr>
        <xdr:cNvSpPr txBox="1"/>
      </xdr:nvSpPr>
      <xdr:spPr>
        <a:xfrm>
          <a:off x="8515427" y="1475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64243</xdr:rowOff>
    </xdr:from>
    <xdr:ext cx="469744" cy="259045"/>
    <xdr:sp macro="" textlink="">
      <xdr:nvSpPr>
        <xdr:cNvPr id="280" name="n_3mainValue【公営住宅】&#10;一人当たり面積">
          <a:extLst>
            <a:ext uri="{FF2B5EF4-FFF2-40B4-BE49-F238E27FC236}">
              <a16:creationId xmlns:a16="http://schemas.microsoft.com/office/drawing/2014/main" id="{889432A4-09CC-49FB-BD0B-5379769A891B}"/>
            </a:ext>
          </a:extLst>
        </xdr:cNvPr>
        <xdr:cNvSpPr txBox="1"/>
      </xdr:nvSpPr>
      <xdr:spPr>
        <a:xfrm>
          <a:off x="7626427" y="1480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64352</xdr:rowOff>
    </xdr:from>
    <xdr:ext cx="469744" cy="259045"/>
    <xdr:sp macro="" textlink="">
      <xdr:nvSpPr>
        <xdr:cNvPr id="281" name="n_4mainValue【公営住宅】&#10;一人当たり面積">
          <a:extLst>
            <a:ext uri="{FF2B5EF4-FFF2-40B4-BE49-F238E27FC236}">
              <a16:creationId xmlns:a16="http://schemas.microsoft.com/office/drawing/2014/main" id="{94B503D0-0823-476B-B585-3BFFBEC6318E}"/>
            </a:ext>
          </a:extLst>
        </xdr:cNvPr>
        <xdr:cNvSpPr txBox="1"/>
      </xdr:nvSpPr>
      <xdr:spPr>
        <a:xfrm>
          <a:off x="6737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210DC718-6B0C-4138-841D-FD78AD63F3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82141F15-2C19-4B8E-8FBE-C5F4AFD03E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79E9DFBB-E64D-4DB6-B2F0-6E93BD3C07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BABB43B2-3C3D-4A92-B3CA-3BCEE307A2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8DAC64C3-9F44-4136-93A0-9A81608B7D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F193E25-F2E8-4623-8E0E-7057BB56F1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AB0077D-94F8-4FBE-9352-FA5EAA8A98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7A06D83F-ED11-4314-B6F1-9931B2A569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EADFA18D-BE25-4043-8574-2BD5601C3DF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B9872581-F8DA-4E34-9C52-7E11AB7C727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94BD5A9A-53B5-48B8-B1AD-C6F96572152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a:extLst>
            <a:ext uri="{FF2B5EF4-FFF2-40B4-BE49-F238E27FC236}">
              <a16:creationId xmlns:a16="http://schemas.microsoft.com/office/drawing/2014/main" id="{261947D0-5F68-4A69-B1A3-D9D5F321CD0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9EBECBA1-7262-43F4-AA48-7798D123716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a:extLst>
            <a:ext uri="{FF2B5EF4-FFF2-40B4-BE49-F238E27FC236}">
              <a16:creationId xmlns:a16="http://schemas.microsoft.com/office/drawing/2014/main" id="{1B3D0FFE-4902-4549-9D66-68DAFACC5A4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a:extLst>
            <a:ext uri="{FF2B5EF4-FFF2-40B4-BE49-F238E27FC236}">
              <a16:creationId xmlns:a16="http://schemas.microsoft.com/office/drawing/2014/main" id="{0B6E3028-2B42-49D7-8A35-93D4D7D950D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a:extLst>
            <a:ext uri="{FF2B5EF4-FFF2-40B4-BE49-F238E27FC236}">
              <a16:creationId xmlns:a16="http://schemas.microsoft.com/office/drawing/2014/main" id="{AE23E034-B463-47F4-85F2-697792BA14D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a:extLst>
            <a:ext uri="{FF2B5EF4-FFF2-40B4-BE49-F238E27FC236}">
              <a16:creationId xmlns:a16="http://schemas.microsoft.com/office/drawing/2014/main" id="{21853754-E883-4110-9AF4-E14EC042F60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a:extLst>
            <a:ext uri="{FF2B5EF4-FFF2-40B4-BE49-F238E27FC236}">
              <a16:creationId xmlns:a16="http://schemas.microsoft.com/office/drawing/2014/main" id="{92540EC9-D4B2-4D44-81CF-DF582A1057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a:extLst>
            <a:ext uri="{FF2B5EF4-FFF2-40B4-BE49-F238E27FC236}">
              <a16:creationId xmlns:a16="http://schemas.microsoft.com/office/drawing/2014/main" id="{7F338B29-9398-491D-9C74-03227BD0B8B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a:extLst>
            <a:ext uri="{FF2B5EF4-FFF2-40B4-BE49-F238E27FC236}">
              <a16:creationId xmlns:a16="http://schemas.microsoft.com/office/drawing/2014/main" id="{0991C495-D0E8-4D21-89DC-00AA4169CF4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a:extLst>
            <a:ext uri="{FF2B5EF4-FFF2-40B4-BE49-F238E27FC236}">
              <a16:creationId xmlns:a16="http://schemas.microsoft.com/office/drawing/2014/main" id="{1B4CCE62-ADDC-40AC-991C-700D58D8213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a:extLst>
            <a:ext uri="{FF2B5EF4-FFF2-40B4-BE49-F238E27FC236}">
              <a16:creationId xmlns:a16="http://schemas.microsoft.com/office/drawing/2014/main" id="{0582DBBB-9B4F-470E-8EA6-76DAC6D66A8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a:extLst>
            <a:ext uri="{FF2B5EF4-FFF2-40B4-BE49-F238E27FC236}">
              <a16:creationId xmlns:a16="http://schemas.microsoft.com/office/drawing/2014/main" id="{0BEC9BBA-9855-477A-B5EF-92317BF7BA7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9D069C73-0D09-4A9F-91C3-15F511D5489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港湾・漁港】&#10;有形固定資産減価償却率グラフ枠">
          <a:extLst>
            <a:ext uri="{FF2B5EF4-FFF2-40B4-BE49-F238E27FC236}">
              <a16:creationId xmlns:a16="http://schemas.microsoft.com/office/drawing/2014/main" id="{9EF72C21-001F-4D47-8321-A7CF7A3CAB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307" name="直線コネクタ 306">
          <a:extLst>
            <a:ext uri="{FF2B5EF4-FFF2-40B4-BE49-F238E27FC236}">
              <a16:creationId xmlns:a16="http://schemas.microsoft.com/office/drawing/2014/main" id="{59133A48-CA29-4E8D-AD41-F8CD9FA885D7}"/>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8" name="【港湾・漁港】&#10;有形固定資産減価償却率最小値テキスト">
          <a:extLst>
            <a:ext uri="{FF2B5EF4-FFF2-40B4-BE49-F238E27FC236}">
              <a16:creationId xmlns:a16="http://schemas.microsoft.com/office/drawing/2014/main" id="{FB307599-1E40-4652-805A-4498A7D6425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9" name="直線コネクタ 308">
          <a:extLst>
            <a:ext uri="{FF2B5EF4-FFF2-40B4-BE49-F238E27FC236}">
              <a16:creationId xmlns:a16="http://schemas.microsoft.com/office/drawing/2014/main" id="{3DBCB086-C446-4A64-84F1-7889336E443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310" name="【港湾・漁港】&#10;有形固定資産減価償却率最大値テキスト">
          <a:extLst>
            <a:ext uri="{FF2B5EF4-FFF2-40B4-BE49-F238E27FC236}">
              <a16:creationId xmlns:a16="http://schemas.microsoft.com/office/drawing/2014/main" id="{D942D0C6-8F8C-4E7F-9227-9EC4CDC4CFFD}"/>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311" name="直線コネクタ 310">
          <a:extLst>
            <a:ext uri="{FF2B5EF4-FFF2-40B4-BE49-F238E27FC236}">
              <a16:creationId xmlns:a16="http://schemas.microsoft.com/office/drawing/2014/main" id="{3B50BAB6-3BA6-4A87-85D2-50570B8A1B8D}"/>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12" name="【港湾・漁港】&#10;有形固定資産減価償却率平均値テキスト">
          <a:extLst>
            <a:ext uri="{FF2B5EF4-FFF2-40B4-BE49-F238E27FC236}">
              <a16:creationId xmlns:a16="http://schemas.microsoft.com/office/drawing/2014/main" id="{0314F39A-4B2E-45B2-9AA3-A7F1384A6DEC}"/>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13" name="フローチャート: 判断 312">
          <a:extLst>
            <a:ext uri="{FF2B5EF4-FFF2-40B4-BE49-F238E27FC236}">
              <a16:creationId xmlns:a16="http://schemas.microsoft.com/office/drawing/2014/main" id="{C6FC26B6-4A95-4E29-98CF-28D90EFA0ED7}"/>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314" name="フローチャート: 判断 313">
          <a:extLst>
            <a:ext uri="{FF2B5EF4-FFF2-40B4-BE49-F238E27FC236}">
              <a16:creationId xmlns:a16="http://schemas.microsoft.com/office/drawing/2014/main" id="{91C27F62-C640-4C24-A4B0-D4163DD9AE18}"/>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15" name="フローチャート: 判断 314">
          <a:extLst>
            <a:ext uri="{FF2B5EF4-FFF2-40B4-BE49-F238E27FC236}">
              <a16:creationId xmlns:a16="http://schemas.microsoft.com/office/drawing/2014/main" id="{299D5B68-B6D6-43E1-AF85-50D64D9E89D6}"/>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316" name="フローチャート: 判断 315">
          <a:extLst>
            <a:ext uri="{FF2B5EF4-FFF2-40B4-BE49-F238E27FC236}">
              <a16:creationId xmlns:a16="http://schemas.microsoft.com/office/drawing/2014/main" id="{16DB2F9F-3269-4116-A593-C35EEBD64BE8}"/>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7" name="フローチャート: 判断 316">
          <a:extLst>
            <a:ext uri="{FF2B5EF4-FFF2-40B4-BE49-F238E27FC236}">
              <a16:creationId xmlns:a16="http://schemas.microsoft.com/office/drawing/2014/main" id="{E4F19A76-445D-4774-94E5-73BCEECC037F}"/>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BD458AB-A2DE-4798-999B-1E0A0B2028E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FA210E5-B0A4-4E4C-B59E-99A87DBA464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4F58DEC-B595-4DE8-AF09-07D9784A663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BBD00467-AB7F-4E2C-9356-70377218C2A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3F0BF1D4-B3BB-403E-A5EB-04F0B6F66F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120106</xdr:rowOff>
    </xdr:from>
    <xdr:to>
      <xdr:col>24</xdr:col>
      <xdr:colOff>114300</xdr:colOff>
      <xdr:row>101</xdr:row>
      <xdr:rowOff>50256</xdr:rowOff>
    </xdr:to>
    <xdr:sp macro="" textlink="">
      <xdr:nvSpPr>
        <xdr:cNvPr id="323" name="楕円 322">
          <a:extLst>
            <a:ext uri="{FF2B5EF4-FFF2-40B4-BE49-F238E27FC236}">
              <a16:creationId xmlns:a16="http://schemas.microsoft.com/office/drawing/2014/main" id="{1F4B05F5-9E16-4E75-B7E2-E389C9F85CB6}"/>
            </a:ext>
          </a:extLst>
        </xdr:cNvPr>
        <xdr:cNvSpPr/>
      </xdr:nvSpPr>
      <xdr:spPr>
        <a:xfrm>
          <a:off x="45847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142983</xdr:rowOff>
    </xdr:from>
    <xdr:ext cx="405111" cy="259045"/>
    <xdr:sp macro="" textlink="">
      <xdr:nvSpPr>
        <xdr:cNvPr id="324" name="【港湾・漁港】&#10;有形固定資産減価償却率該当値テキスト">
          <a:extLst>
            <a:ext uri="{FF2B5EF4-FFF2-40B4-BE49-F238E27FC236}">
              <a16:creationId xmlns:a16="http://schemas.microsoft.com/office/drawing/2014/main" id="{F9A72A92-AF64-4046-8CE6-DF8DA7FB3E3A}"/>
            </a:ext>
          </a:extLst>
        </xdr:cNvPr>
        <xdr:cNvSpPr txBox="1"/>
      </xdr:nvSpPr>
      <xdr:spPr>
        <a:xfrm>
          <a:off x="4673600" y="171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80918</xdr:rowOff>
    </xdr:from>
    <xdr:to>
      <xdr:col>20</xdr:col>
      <xdr:colOff>38100</xdr:colOff>
      <xdr:row>101</xdr:row>
      <xdr:rowOff>11068</xdr:rowOff>
    </xdr:to>
    <xdr:sp macro="" textlink="">
      <xdr:nvSpPr>
        <xdr:cNvPr id="325" name="楕円 324">
          <a:extLst>
            <a:ext uri="{FF2B5EF4-FFF2-40B4-BE49-F238E27FC236}">
              <a16:creationId xmlns:a16="http://schemas.microsoft.com/office/drawing/2014/main" id="{FD18B8D1-8482-45F5-93A6-CE667E79980D}"/>
            </a:ext>
          </a:extLst>
        </xdr:cNvPr>
        <xdr:cNvSpPr/>
      </xdr:nvSpPr>
      <xdr:spPr>
        <a:xfrm>
          <a:off x="3746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131718</xdr:rowOff>
    </xdr:from>
    <xdr:to>
      <xdr:col>24</xdr:col>
      <xdr:colOff>63500</xdr:colOff>
      <xdr:row>100</xdr:row>
      <xdr:rowOff>170906</xdr:rowOff>
    </xdr:to>
    <xdr:cxnSp macro="">
      <xdr:nvCxnSpPr>
        <xdr:cNvPr id="326" name="直線コネクタ 325">
          <a:extLst>
            <a:ext uri="{FF2B5EF4-FFF2-40B4-BE49-F238E27FC236}">
              <a16:creationId xmlns:a16="http://schemas.microsoft.com/office/drawing/2014/main" id="{DF201001-4BFD-456B-8485-DABB3594FE92}"/>
            </a:ext>
          </a:extLst>
        </xdr:cNvPr>
        <xdr:cNvCxnSpPr/>
      </xdr:nvCxnSpPr>
      <xdr:spPr>
        <a:xfrm>
          <a:off x="3797300" y="172767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43362</xdr:rowOff>
    </xdr:from>
    <xdr:to>
      <xdr:col>15</xdr:col>
      <xdr:colOff>101600</xdr:colOff>
      <xdr:row>100</xdr:row>
      <xdr:rowOff>144962</xdr:rowOff>
    </xdr:to>
    <xdr:sp macro="" textlink="">
      <xdr:nvSpPr>
        <xdr:cNvPr id="327" name="楕円 326">
          <a:extLst>
            <a:ext uri="{FF2B5EF4-FFF2-40B4-BE49-F238E27FC236}">
              <a16:creationId xmlns:a16="http://schemas.microsoft.com/office/drawing/2014/main" id="{8D01D8C3-7C96-4D64-8FA5-D5F31E09B8BB}"/>
            </a:ext>
          </a:extLst>
        </xdr:cNvPr>
        <xdr:cNvSpPr/>
      </xdr:nvSpPr>
      <xdr:spPr>
        <a:xfrm>
          <a:off x="2857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94162</xdr:rowOff>
    </xdr:from>
    <xdr:to>
      <xdr:col>19</xdr:col>
      <xdr:colOff>177800</xdr:colOff>
      <xdr:row>100</xdr:row>
      <xdr:rowOff>131718</xdr:rowOff>
    </xdr:to>
    <xdr:cxnSp macro="">
      <xdr:nvCxnSpPr>
        <xdr:cNvPr id="328" name="直線コネクタ 327">
          <a:extLst>
            <a:ext uri="{FF2B5EF4-FFF2-40B4-BE49-F238E27FC236}">
              <a16:creationId xmlns:a16="http://schemas.microsoft.com/office/drawing/2014/main" id="{159B1F86-67A8-4E2F-B906-E3A320C8562E}"/>
            </a:ext>
          </a:extLst>
        </xdr:cNvPr>
        <xdr:cNvCxnSpPr/>
      </xdr:nvCxnSpPr>
      <xdr:spPr>
        <a:xfrm>
          <a:off x="2908300" y="172391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33564</xdr:rowOff>
    </xdr:from>
    <xdr:to>
      <xdr:col>10</xdr:col>
      <xdr:colOff>165100</xdr:colOff>
      <xdr:row>100</xdr:row>
      <xdr:rowOff>135164</xdr:rowOff>
    </xdr:to>
    <xdr:sp macro="" textlink="">
      <xdr:nvSpPr>
        <xdr:cNvPr id="329" name="楕円 328">
          <a:extLst>
            <a:ext uri="{FF2B5EF4-FFF2-40B4-BE49-F238E27FC236}">
              <a16:creationId xmlns:a16="http://schemas.microsoft.com/office/drawing/2014/main" id="{56577778-8CC0-4EB1-9D2B-0BBF83C21600}"/>
            </a:ext>
          </a:extLst>
        </xdr:cNvPr>
        <xdr:cNvSpPr/>
      </xdr:nvSpPr>
      <xdr:spPr>
        <a:xfrm>
          <a:off x="1968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84364</xdr:rowOff>
    </xdr:from>
    <xdr:to>
      <xdr:col>15</xdr:col>
      <xdr:colOff>50800</xdr:colOff>
      <xdr:row>100</xdr:row>
      <xdr:rowOff>94162</xdr:rowOff>
    </xdr:to>
    <xdr:cxnSp macro="">
      <xdr:nvCxnSpPr>
        <xdr:cNvPr id="330" name="直線コネクタ 329">
          <a:extLst>
            <a:ext uri="{FF2B5EF4-FFF2-40B4-BE49-F238E27FC236}">
              <a16:creationId xmlns:a16="http://schemas.microsoft.com/office/drawing/2014/main" id="{81C42273-D326-47F9-86F7-7AAC61DE284C}"/>
            </a:ext>
          </a:extLst>
        </xdr:cNvPr>
        <xdr:cNvCxnSpPr/>
      </xdr:nvCxnSpPr>
      <xdr:spPr>
        <a:xfrm>
          <a:off x="2019300" y="172293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170724</xdr:rowOff>
    </xdr:from>
    <xdr:to>
      <xdr:col>6</xdr:col>
      <xdr:colOff>38100</xdr:colOff>
      <xdr:row>100</xdr:row>
      <xdr:rowOff>100874</xdr:rowOff>
    </xdr:to>
    <xdr:sp macro="" textlink="">
      <xdr:nvSpPr>
        <xdr:cNvPr id="331" name="楕円 330">
          <a:extLst>
            <a:ext uri="{FF2B5EF4-FFF2-40B4-BE49-F238E27FC236}">
              <a16:creationId xmlns:a16="http://schemas.microsoft.com/office/drawing/2014/main" id="{4707CB64-8CB7-49F9-8176-D9E186010291}"/>
            </a:ext>
          </a:extLst>
        </xdr:cNvPr>
        <xdr:cNvSpPr/>
      </xdr:nvSpPr>
      <xdr:spPr>
        <a:xfrm>
          <a:off x="1079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50074</xdr:rowOff>
    </xdr:from>
    <xdr:to>
      <xdr:col>10</xdr:col>
      <xdr:colOff>114300</xdr:colOff>
      <xdr:row>100</xdr:row>
      <xdr:rowOff>84364</xdr:rowOff>
    </xdr:to>
    <xdr:cxnSp macro="">
      <xdr:nvCxnSpPr>
        <xdr:cNvPr id="332" name="直線コネクタ 331">
          <a:extLst>
            <a:ext uri="{FF2B5EF4-FFF2-40B4-BE49-F238E27FC236}">
              <a16:creationId xmlns:a16="http://schemas.microsoft.com/office/drawing/2014/main" id="{84088B56-C706-4ECE-8C86-7AE1C25E5BF4}"/>
            </a:ext>
          </a:extLst>
        </xdr:cNvPr>
        <xdr:cNvCxnSpPr/>
      </xdr:nvCxnSpPr>
      <xdr:spPr>
        <a:xfrm>
          <a:off x="1130300" y="171950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333" name="n_1aveValue【港湾・漁港】&#10;有形固定資産減価償却率">
          <a:extLst>
            <a:ext uri="{FF2B5EF4-FFF2-40B4-BE49-F238E27FC236}">
              <a16:creationId xmlns:a16="http://schemas.microsoft.com/office/drawing/2014/main" id="{DA182A8D-B976-4222-84E8-2693F98D9B5F}"/>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34" name="n_2aveValue【港湾・漁港】&#10;有形固定資産減価償却率">
          <a:extLst>
            <a:ext uri="{FF2B5EF4-FFF2-40B4-BE49-F238E27FC236}">
              <a16:creationId xmlns:a16="http://schemas.microsoft.com/office/drawing/2014/main" id="{8D7A2621-71D4-4505-87C9-B3F5F4AEF8ED}"/>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335" name="n_3aveValue【港湾・漁港】&#10;有形固定資産減価償却率">
          <a:extLst>
            <a:ext uri="{FF2B5EF4-FFF2-40B4-BE49-F238E27FC236}">
              <a16:creationId xmlns:a16="http://schemas.microsoft.com/office/drawing/2014/main" id="{44602A45-D202-453C-B91E-1C2A1EB764F3}"/>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336" name="n_4aveValue【港湾・漁港】&#10;有形固定資産減価償却率">
          <a:extLst>
            <a:ext uri="{FF2B5EF4-FFF2-40B4-BE49-F238E27FC236}">
              <a16:creationId xmlns:a16="http://schemas.microsoft.com/office/drawing/2014/main" id="{B1299B49-FDC4-4988-A5F4-243CCA3B5811}"/>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27595</xdr:rowOff>
    </xdr:from>
    <xdr:ext cx="405111" cy="259045"/>
    <xdr:sp macro="" textlink="">
      <xdr:nvSpPr>
        <xdr:cNvPr id="337" name="n_1mainValue【港湾・漁港】&#10;有形固定資産減価償却率">
          <a:extLst>
            <a:ext uri="{FF2B5EF4-FFF2-40B4-BE49-F238E27FC236}">
              <a16:creationId xmlns:a16="http://schemas.microsoft.com/office/drawing/2014/main" id="{5DD3AFB2-8589-4DF5-AC7D-5AE304C72360}"/>
            </a:ext>
          </a:extLst>
        </xdr:cNvPr>
        <xdr:cNvSpPr txBox="1"/>
      </xdr:nvSpPr>
      <xdr:spPr>
        <a:xfrm>
          <a:off x="35820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161489</xdr:rowOff>
    </xdr:from>
    <xdr:ext cx="340478" cy="259045"/>
    <xdr:sp macro="" textlink="">
      <xdr:nvSpPr>
        <xdr:cNvPr id="338" name="n_2mainValue【港湾・漁港】&#10;有形固定資産減価償却率">
          <a:extLst>
            <a:ext uri="{FF2B5EF4-FFF2-40B4-BE49-F238E27FC236}">
              <a16:creationId xmlns:a16="http://schemas.microsoft.com/office/drawing/2014/main" id="{C6DEB4E8-2904-4407-A5C0-67F835F011F2}"/>
            </a:ext>
          </a:extLst>
        </xdr:cNvPr>
        <xdr:cNvSpPr txBox="1"/>
      </xdr:nvSpPr>
      <xdr:spPr>
        <a:xfrm>
          <a:off x="2738061" y="1696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151691</xdr:rowOff>
    </xdr:from>
    <xdr:ext cx="340478" cy="259045"/>
    <xdr:sp macro="" textlink="">
      <xdr:nvSpPr>
        <xdr:cNvPr id="339" name="n_3mainValue【港湾・漁港】&#10;有形固定資産減価償却率">
          <a:extLst>
            <a:ext uri="{FF2B5EF4-FFF2-40B4-BE49-F238E27FC236}">
              <a16:creationId xmlns:a16="http://schemas.microsoft.com/office/drawing/2014/main" id="{A444F64F-ABB8-4AB3-AC5E-4C231DEF9E84}"/>
            </a:ext>
          </a:extLst>
        </xdr:cNvPr>
        <xdr:cNvSpPr txBox="1"/>
      </xdr:nvSpPr>
      <xdr:spPr>
        <a:xfrm>
          <a:off x="1849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117401</xdr:rowOff>
    </xdr:from>
    <xdr:ext cx="340478" cy="259045"/>
    <xdr:sp macro="" textlink="">
      <xdr:nvSpPr>
        <xdr:cNvPr id="340" name="n_4mainValue【港湾・漁港】&#10;有形固定資産減価償却率">
          <a:extLst>
            <a:ext uri="{FF2B5EF4-FFF2-40B4-BE49-F238E27FC236}">
              <a16:creationId xmlns:a16="http://schemas.microsoft.com/office/drawing/2014/main" id="{B4A3FA33-A691-488C-A1AD-5CE6BC7A5729}"/>
            </a:ext>
          </a:extLst>
        </xdr:cNvPr>
        <xdr:cNvSpPr txBox="1"/>
      </xdr:nvSpPr>
      <xdr:spPr>
        <a:xfrm>
          <a:off x="960061" y="1691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3D0947A5-0AEC-4109-8854-4C5724011B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2861B9CC-A0B9-461A-9CBD-8BCC008E28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30961608-448A-46E5-A9C1-FC299C9495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A0930A36-474E-44F8-A95B-C9C9E0B5D8F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383CC72E-2684-4CAE-BF55-CA8CF5B095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41FB30A9-061B-4879-ABD3-09FE2DE9E4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F6B0B5DB-F0AF-4581-9F83-8A0A857C5D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EF3F017B-994B-4AA1-9040-0E02CECDDE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845B3D24-3B0D-4BD3-A1D9-9DF48C31E2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BDE2C051-0FE2-469A-94C4-4BA2F4174A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a:extLst>
            <a:ext uri="{FF2B5EF4-FFF2-40B4-BE49-F238E27FC236}">
              <a16:creationId xmlns:a16="http://schemas.microsoft.com/office/drawing/2014/main" id="{602693AA-0C16-472E-8AAF-856EED49338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2" name="テキスト ボックス 351">
          <a:extLst>
            <a:ext uri="{FF2B5EF4-FFF2-40B4-BE49-F238E27FC236}">
              <a16:creationId xmlns:a16="http://schemas.microsoft.com/office/drawing/2014/main" id="{56BD4FFB-1EFC-4064-B450-7055BAC9C91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a:extLst>
            <a:ext uri="{FF2B5EF4-FFF2-40B4-BE49-F238E27FC236}">
              <a16:creationId xmlns:a16="http://schemas.microsoft.com/office/drawing/2014/main" id="{35E590C6-8A78-49F8-A6F0-D00DB942D97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4" name="テキスト ボックス 353">
          <a:extLst>
            <a:ext uri="{FF2B5EF4-FFF2-40B4-BE49-F238E27FC236}">
              <a16:creationId xmlns:a16="http://schemas.microsoft.com/office/drawing/2014/main" id="{C655F8EC-F511-426C-AF45-53AA6CC2452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a:extLst>
            <a:ext uri="{FF2B5EF4-FFF2-40B4-BE49-F238E27FC236}">
              <a16:creationId xmlns:a16="http://schemas.microsoft.com/office/drawing/2014/main" id="{7B4FE8B8-325D-4A24-ACBE-3F8388E5473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6" name="テキスト ボックス 355">
          <a:extLst>
            <a:ext uri="{FF2B5EF4-FFF2-40B4-BE49-F238E27FC236}">
              <a16:creationId xmlns:a16="http://schemas.microsoft.com/office/drawing/2014/main" id="{B2FE836E-A67B-49C5-A6B1-FE073461844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a:extLst>
            <a:ext uri="{FF2B5EF4-FFF2-40B4-BE49-F238E27FC236}">
              <a16:creationId xmlns:a16="http://schemas.microsoft.com/office/drawing/2014/main" id="{928554AE-C85F-42B8-A4A6-8A3AB1D7A47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8" name="テキスト ボックス 357">
          <a:extLst>
            <a:ext uri="{FF2B5EF4-FFF2-40B4-BE49-F238E27FC236}">
              <a16:creationId xmlns:a16="http://schemas.microsoft.com/office/drawing/2014/main" id="{136BD435-F0CC-4151-868A-29B5C75D069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5097C86D-3495-43F9-87A4-6D2EAC1724C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0" name="テキスト ボックス 359">
          <a:extLst>
            <a:ext uri="{FF2B5EF4-FFF2-40B4-BE49-F238E27FC236}">
              <a16:creationId xmlns:a16="http://schemas.microsoft.com/office/drawing/2014/main" id="{7B8F214F-5EFB-4A3B-BAD5-927BED9D8BD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a:extLst>
            <a:ext uri="{FF2B5EF4-FFF2-40B4-BE49-F238E27FC236}">
              <a16:creationId xmlns:a16="http://schemas.microsoft.com/office/drawing/2014/main" id="{0D9BCE11-8D6A-466B-BDCB-51808E7AC95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362" name="直線コネクタ 361">
          <a:extLst>
            <a:ext uri="{FF2B5EF4-FFF2-40B4-BE49-F238E27FC236}">
              <a16:creationId xmlns:a16="http://schemas.microsoft.com/office/drawing/2014/main" id="{BD3D768C-8087-424A-AD74-7F8E6CFD2387}"/>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363" name="【港湾・漁港】&#10;一人当たり有形固定資産（償却資産）額最小値テキスト">
          <a:extLst>
            <a:ext uri="{FF2B5EF4-FFF2-40B4-BE49-F238E27FC236}">
              <a16:creationId xmlns:a16="http://schemas.microsoft.com/office/drawing/2014/main" id="{7E92230A-9725-4F45-B59C-0A3E43225D14}"/>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364" name="直線コネクタ 363">
          <a:extLst>
            <a:ext uri="{FF2B5EF4-FFF2-40B4-BE49-F238E27FC236}">
              <a16:creationId xmlns:a16="http://schemas.microsoft.com/office/drawing/2014/main" id="{DB92239C-CD05-4ADE-8724-E5EBE9017C8D}"/>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365" name="【港湾・漁港】&#10;一人当たり有形固定資産（償却資産）額最大値テキスト">
          <a:extLst>
            <a:ext uri="{FF2B5EF4-FFF2-40B4-BE49-F238E27FC236}">
              <a16:creationId xmlns:a16="http://schemas.microsoft.com/office/drawing/2014/main" id="{7419DEC7-C302-462A-A2EA-FF48763BE6C6}"/>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366" name="直線コネクタ 365">
          <a:extLst>
            <a:ext uri="{FF2B5EF4-FFF2-40B4-BE49-F238E27FC236}">
              <a16:creationId xmlns:a16="http://schemas.microsoft.com/office/drawing/2014/main" id="{C0205A7C-49E2-43CF-B083-23692998C78B}"/>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89812</xdr:rowOff>
    </xdr:from>
    <xdr:ext cx="690189" cy="259045"/>
    <xdr:sp macro="" textlink="">
      <xdr:nvSpPr>
        <xdr:cNvPr id="367" name="【港湾・漁港】&#10;一人当たり有形固定資産（償却資産）額平均値テキスト">
          <a:extLst>
            <a:ext uri="{FF2B5EF4-FFF2-40B4-BE49-F238E27FC236}">
              <a16:creationId xmlns:a16="http://schemas.microsoft.com/office/drawing/2014/main" id="{DC566A62-E176-4C23-B4F9-C9EFC9B9A667}"/>
            </a:ext>
          </a:extLst>
        </xdr:cNvPr>
        <xdr:cNvSpPr txBox="1"/>
      </xdr:nvSpPr>
      <xdr:spPr>
        <a:xfrm>
          <a:off x="10515600" y="18092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368" name="フローチャート: 判断 367">
          <a:extLst>
            <a:ext uri="{FF2B5EF4-FFF2-40B4-BE49-F238E27FC236}">
              <a16:creationId xmlns:a16="http://schemas.microsoft.com/office/drawing/2014/main" id="{4819A9E6-BC60-428F-9EB1-ACBBE206CE18}"/>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369" name="フローチャート: 判断 368">
          <a:extLst>
            <a:ext uri="{FF2B5EF4-FFF2-40B4-BE49-F238E27FC236}">
              <a16:creationId xmlns:a16="http://schemas.microsoft.com/office/drawing/2014/main" id="{34F78AF0-123D-4A6D-B369-6D055DE8F55A}"/>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370" name="フローチャート: 判断 369">
          <a:extLst>
            <a:ext uri="{FF2B5EF4-FFF2-40B4-BE49-F238E27FC236}">
              <a16:creationId xmlns:a16="http://schemas.microsoft.com/office/drawing/2014/main" id="{E55B8B02-C177-4E21-9FE8-E1B3F5FD5892}"/>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371" name="フローチャート: 判断 370">
          <a:extLst>
            <a:ext uri="{FF2B5EF4-FFF2-40B4-BE49-F238E27FC236}">
              <a16:creationId xmlns:a16="http://schemas.microsoft.com/office/drawing/2014/main" id="{1FC7845D-4890-4D72-9A3B-5EF370DF19DB}"/>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372" name="フローチャート: 判断 371">
          <a:extLst>
            <a:ext uri="{FF2B5EF4-FFF2-40B4-BE49-F238E27FC236}">
              <a16:creationId xmlns:a16="http://schemas.microsoft.com/office/drawing/2014/main" id="{4DB946D7-60DD-4118-90A0-A427E7492780}"/>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BB585C4-FC47-4533-B548-2621375B7E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0E7FF16-1BC7-4F89-A2CD-68494F01A3F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C29E2B7-FCDF-4501-8910-3CE119A006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0A87ECE-03F5-4F88-9BDC-0479DBF8D1C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B715B35-883A-497E-8A9B-F9F712B059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158451</xdr:rowOff>
    </xdr:from>
    <xdr:to>
      <xdr:col>55</xdr:col>
      <xdr:colOff>50800</xdr:colOff>
      <xdr:row>108</xdr:row>
      <xdr:rowOff>88601</xdr:rowOff>
    </xdr:to>
    <xdr:sp macro="" textlink="">
      <xdr:nvSpPr>
        <xdr:cNvPr id="378" name="楕円 377">
          <a:extLst>
            <a:ext uri="{FF2B5EF4-FFF2-40B4-BE49-F238E27FC236}">
              <a16:creationId xmlns:a16="http://schemas.microsoft.com/office/drawing/2014/main" id="{2A22D033-6B3F-4498-8ECD-E5AFB5F04A1F}"/>
            </a:ext>
          </a:extLst>
        </xdr:cNvPr>
        <xdr:cNvSpPr/>
      </xdr:nvSpPr>
      <xdr:spPr>
        <a:xfrm>
          <a:off x="10426700" y="185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73378</xdr:rowOff>
    </xdr:from>
    <xdr:ext cx="599010" cy="259045"/>
    <xdr:sp macro="" textlink="">
      <xdr:nvSpPr>
        <xdr:cNvPr id="379" name="【港湾・漁港】&#10;一人当たり有形固定資産（償却資産）額該当値テキスト">
          <a:extLst>
            <a:ext uri="{FF2B5EF4-FFF2-40B4-BE49-F238E27FC236}">
              <a16:creationId xmlns:a16="http://schemas.microsoft.com/office/drawing/2014/main" id="{C06ABEE9-720B-494C-9A19-4CFFB8D440D2}"/>
            </a:ext>
          </a:extLst>
        </xdr:cNvPr>
        <xdr:cNvSpPr txBox="1"/>
      </xdr:nvSpPr>
      <xdr:spPr>
        <a:xfrm>
          <a:off x="10515600" y="1841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158803</xdr:rowOff>
    </xdr:from>
    <xdr:to>
      <xdr:col>50</xdr:col>
      <xdr:colOff>165100</xdr:colOff>
      <xdr:row>108</xdr:row>
      <xdr:rowOff>88953</xdr:rowOff>
    </xdr:to>
    <xdr:sp macro="" textlink="">
      <xdr:nvSpPr>
        <xdr:cNvPr id="380" name="楕円 379">
          <a:extLst>
            <a:ext uri="{FF2B5EF4-FFF2-40B4-BE49-F238E27FC236}">
              <a16:creationId xmlns:a16="http://schemas.microsoft.com/office/drawing/2014/main" id="{1EE9EFF4-8B87-4A4A-8766-2A75B778AC30}"/>
            </a:ext>
          </a:extLst>
        </xdr:cNvPr>
        <xdr:cNvSpPr/>
      </xdr:nvSpPr>
      <xdr:spPr>
        <a:xfrm>
          <a:off x="9588500" y="185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37801</xdr:rowOff>
    </xdr:from>
    <xdr:to>
      <xdr:col>55</xdr:col>
      <xdr:colOff>0</xdr:colOff>
      <xdr:row>108</xdr:row>
      <xdr:rowOff>38153</xdr:rowOff>
    </xdr:to>
    <xdr:cxnSp macro="">
      <xdr:nvCxnSpPr>
        <xdr:cNvPr id="381" name="直線コネクタ 380">
          <a:extLst>
            <a:ext uri="{FF2B5EF4-FFF2-40B4-BE49-F238E27FC236}">
              <a16:creationId xmlns:a16="http://schemas.microsoft.com/office/drawing/2014/main" id="{8E3792C0-5C26-4FD7-867E-FBE0C3C7DEF4}"/>
            </a:ext>
          </a:extLst>
        </xdr:cNvPr>
        <xdr:cNvCxnSpPr/>
      </xdr:nvCxnSpPr>
      <xdr:spPr>
        <a:xfrm flipV="1">
          <a:off x="9639300" y="18554401"/>
          <a:ext cx="8382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159214</xdr:rowOff>
    </xdr:from>
    <xdr:to>
      <xdr:col>46</xdr:col>
      <xdr:colOff>38100</xdr:colOff>
      <xdr:row>108</xdr:row>
      <xdr:rowOff>89364</xdr:rowOff>
    </xdr:to>
    <xdr:sp macro="" textlink="">
      <xdr:nvSpPr>
        <xdr:cNvPr id="382" name="楕円 381">
          <a:extLst>
            <a:ext uri="{FF2B5EF4-FFF2-40B4-BE49-F238E27FC236}">
              <a16:creationId xmlns:a16="http://schemas.microsoft.com/office/drawing/2014/main" id="{0BA4DA3B-5781-440F-960A-838893A677FF}"/>
            </a:ext>
          </a:extLst>
        </xdr:cNvPr>
        <xdr:cNvSpPr/>
      </xdr:nvSpPr>
      <xdr:spPr>
        <a:xfrm>
          <a:off x="8699500" y="185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38153</xdr:rowOff>
    </xdr:from>
    <xdr:to>
      <xdr:col>50</xdr:col>
      <xdr:colOff>114300</xdr:colOff>
      <xdr:row>108</xdr:row>
      <xdr:rowOff>38564</xdr:rowOff>
    </xdr:to>
    <xdr:cxnSp macro="">
      <xdr:nvCxnSpPr>
        <xdr:cNvPr id="383" name="直線コネクタ 382">
          <a:extLst>
            <a:ext uri="{FF2B5EF4-FFF2-40B4-BE49-F238E27FC236}">
              <a16:creationId xmlns:a16="http://schemas.microsoft.com/office/drawing/2014/main" id="{B9A0BCD5-2F30-47B5-A2EB-FDD6AFF76ADC}"/>
            </a:ext>
          </a:extLst>
        </xdr:cNvPr>
        <xdr:cNvCxnSpPr/>
      </xdr:nvCxnSpPr>
      <xdr:spPr>
        <a:xfrm flipV="1">
          <a:off x="8750300" y="1855475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164877</xdr:rowOff>
    </xdr:from>
    <xdr:to>
      <xdr:col>41</xdr:col>
      <xdr:colOff>101600</xdr:colOff>
      <xdr:row>108</xdr:row>
      <xdr:rowOff>95027</xdr:rowOff>
    </xdr:to>
    <xdr:sp macro="" textlink="">
      <xdr:nvSpPr>
        <xdr:cNvPr id="384" name="楕円 383">
          <a:extLst>
            <a:ext uri="{FF2B5EF4-FFF2-40B4-BE49-F238E27FC236}">
              <a16:creationId xmlns:a16="http://schemas.microsoft.com/office/drawing/2014/main" id="{FB87A9A8-8139-4E64-ADEA-3EEAB7644C2E}"/>
            </a:ext>
          </a:extLst>
        </xdr:cNvPr>
        <xdr:cNvSpPr/>
      </xdr:nvSpPr>
      <xdr:spPr>
        <a:xfrm>
          <a:off x="7810500" y="185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38564</xdr:rowOff>
    </xdr:from>
    <xdr:to>
      <xdr:col>45</xdr:col>
      <xdr:colOff>177800</xdr:colOff>
      <xdr:row>108</xdr:row>
      <xdr:rowOff>44227</xdr:rowOff>
    </xdr:to>
    <xdr:cxnSp macro="">
      <xdr:nvCxnSpPr>
        <xdr:cNvPr id="385" name="直線コネクタ 384">
          <a:extLst>
            <a:ext uri="{FF2B5EF4-FFF2-40B4-BE49-F238E27FC236}">
              <a16:creationId xmlns:a16="http://schemas.microsoft.com/office/drawing/2014/main" id="{77AA8DAB-D1F9-4AC6-8BDB-43D3DC3AD70B}"/>
            </a:ext>
          </a:extLst>
        </xdr:cNvPr>
        <xdr:cNvCxnSpPr/>
      </xdr:nvCxnSpPr>
      <xdr:spPr>
        <a:xfrm flipV="1">
          <a:off x="7861300" y="18555164"/>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164897</xdr:rowOff>
    </xdr:from>
    <xdr:to>
      <xdr:col>36</xdr:col>
      <xdr:colOff>165100</xdr:colOff>
      <xdr:row>108</xdr:row>
      <xdr:rowOff>95047</xdr:rowOff>
    </xdr:to>
    <xdr:sp macro="" textlink="">
      <xdr:nvSpPr>
        <xdr:cNvPr id="386" name="楕円 385">
          <a:extLst>
            <a:ext uri="{FF2B5EF4-FFF2-40B4-BE49-F238E27FC236}">
              <a16:creationId xmlns:a16="http://schemas.microsoft.com/office/drawing/2014/main" id="{61E84356-24C7-46EB-889E-ADBAFB87BA28}"/>
            </a:ext>
          </a:extLst>
        </xdr:cNvPr>
        <xdr:cNvSpPr/>
      </xdr:nvSpPr>
      <xdr:spPr>
        <a:xfrm>
          <a:off x="6921500" y="185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44227</xdr:rowOff>
    </xdr:from>
    <xdr:to>
      <xdr:col>41</xdr:col>
      <xdr:colOff>50800</xdr:colOff>
      <xdr:row>108</xdr:row>
      <xdr:rowOff>44247</xdr:rowOff>
    </xdr:to>
    <xdr:cxnSp macro="">
      <xdr:nvCxnSpPr>
        <xdr:cNvPr id="387" name="直線コネクタ 386">
          <a:extLst>
            <a:ext uri="{FF2B5EF4-FFF2-40B4-BE49-F238E27FC236}">
              <a16:creationId xmlns:a16="http://schemas.microsoft.com/office/drawing/2014/main" id="{CCEC50FF-94EF-4BED-B556-A0EA8B55E93E}"/>
            </a:ext>
          </a:extLst>
        </xdr:cNvPr>
        <xdr:cNvCxnSpPr/>
      </xdr:nvCxnSpPr>
      <xdr:spPr>
        <a:xfrm flipV="1">
          <a:off x="6972300" y="1856082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388" name="n_1aveValue【港湾・漁港】&#10;一人当たり有形固定資産（償却資産）額">
          <a:extLst>
            <a:ext uri="{FF2B5EF4-FFF2-40B4-BE49-F238E27FC236}">
              <a16:creationId xmlns:a16="http://schemas.microsoft.com/office/drawing/2014/main" id="{BF7535FF-B726-4465-81F9-2D2EF9089E50}"/>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389" name="n_2aveValue【港湾・漁港】&#10;一人当たり有形固定資産（償却資産）額">
          <a:extLst>
            <a:ext uri="{FF2B5EF4-FFF2-40B4-BE49-F238E27FC236}">
              <a16:creationId xmlns:a16="http://schemas.microsoft.com/office/drawing/2014/main" id="{011AB290-CD48-43BF-A01A-09F7DA641434}"/>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390" name="n_3aveValue【港湾・漁港】&#10;一人当たり有形固定資産（償却資産）額">
          <a:extLst>
            <a:ext uri="{FF2B5EF4-FFF2-40B4-BE49-F238E27FC236}">
              <a16:creationId xmlns:a16="http://schemas.microsoft.com/office/drawing/2014/main" id="{4A37110B-4BA5-458D-BD43-86DA3F86D6C9}"/>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391" name="n_4aveValue【港湾・漁港】&#10;一人当たり有形固定資産（償却資産）額">
          <a:extLst>
            <a:ext uri="{FF2B5EF4-FFF2-40B4-BE49-F238E27FC236}">
              <a16:creationId xmlns:a16="http://schemas.microsoft.com/office/drawing/2014/main" id="{B855ED3F-F13E-42B6-BE58-7EFF4F5F2F8C}"/>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80080</xdr:rowOff>
    </xdr:from>
    <xdr:ext cx="599010" cy="259045"/>
    <xdr:sp macro="" textlink="">
      <xdr:nvSpPr>
        <xdr:cNvPr id="392" name="n_1mainValue【港湾・漁港】&#10;一人当たり有形固定資産（償却資産）額">
          <a:extLst>
            <a:ext uri="{FF2B5EF4-FFF2-40B4-BE49-F238E27FC236}">
              <a16:creationId xmlns:a16="http://schemas.microsoft.com/office/drawing/2014/main" id="{CE8E4579-0462-4F69-92A6-1DC74DA9506D}"/>
            </a:ext>
          </a:extLst>
        </xdr:cNvPr>
        <xdr:cNvSpPr txBox="1"/>
      </xdr:nvSpPr>
      <xdr:spPr>
        <a:xfrm>
          <a:off x="9327095" y="1859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80491</xdr:rowOff>
    </xdr:from>
    <xdr:ext cx="599010" cy="259045"/>
    <xdr:sp macro="" textlink="">
      <xdr:nvSpPr>
        <xdr:cNvPr id="393" name="n_2mainValue【港湾・漁港】&#10;一人当たり有形固定資産（償却資産）額">
          <a:extLst>
            <a:ext uri="{FF2B5EF4-FFF2-40B4-BE49-F238E27FC236}">
              <a16:creationId xmlns:a16="http://schemas.microsoft.com/office/drawing/2014/main" id="{458D99C6-AA87-4A1E-9EB8-EB6CE846A47D}"/>
            </a:ext>
          </a:extLst>
        </xdr:cNvPr>
        <xdr:cNvSpPr txBox="1"/>
      </xdr:nvSpPr>
      <xdr:spPr>
        <a:xfrm>
          <a:off x="8450795" y="1859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86154</xdr:rowOff>
    </xdr:from>
    <xdr:ext cx="599010" cy="259045"/>
    <xdr:sp macro="" textlink="">
      <xdr:nvSpPr>
        <xdr:cNvPr id="394" name="n_3mainValue【港湾・漁港】&#10;一人当たり有形固定資産（償却資産）額">
          <a:extLst>
            <a:ext uri="{FF2B5EF4-FFF2-40B4-BE49-F238E27FC236}">
              <a16:creationId xmlns:a16="http://schemas.microsoft.com/office/drawing/2014/main" id="{301505FC-2DE8-4D9A-8A3E-E8C33E3569BE}"/>
            </a:ext>
          </a:extLst>
        </xdr:cNvPr>
        <xdr:cNvSpPr txBox="1"/>
      </xdr:nvSpPr>
      <xdr:spPr>
        <a:xfrm>
          <a:off x="7561795" y="1860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86174</xdr:rowOff>
    </xdr:from>
    <xdr:ext cx="599010" cy="259045"/>
    <xdr:sp macro="" textlink="">
      <xdr:nvSpPr>
        <xdr:cNvPr id="395" name="n_4mainValue【港湾・漁港】&#10;一人当たり有形固定資産（償却資産）額">
          <a:extLst>
            <a:ext uri="{FF2B5EF4-FFF2-40B4-BE49-F238E27FC236}">
              <a16:creationId xmlns:a16="http://schemas.microsoft.com/office/drawing/2014/main" id="{4ACCD472-C2AA-43CA-9759-556905C3098C}"/>
            </a:ext>
          </a:extLst>
        </xdr:cNvPr>
        <xdr:cNvSpPr txBox="1"/>
      </xdr:nvSpPr>
      <xdr:spPr>
        <a:xfrm>
          <a:off x="6672795" y="1860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DEA28FF-E8EF-4136-ACD4-97629B725C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BE6A674-748B-45AB-9F63-C26DD5ADB1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AF2EF08-E62F-4B53-BA2D-2507BE3B95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CBBFF80-DC9F-4DDB-9154-ADF32C9CAC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65DB486-B0E4-404A-A43A-EC1469B00B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3B7E68C3-2CA1-4718-849D-C48626D96D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A752E00-C3F9-4E49-A0EE-259A6CAD44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54C4A15-8F0B-468F-9B39-63D8336F3A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243CE65-D142-4805-82FD-C687C76223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309581D-90CC-48FE-A8AF-64164A7C651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4674953-0C92-46A8-B955-772C035673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79B4A2C1-44D1-4F48-A9D2-2ACF90E125A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4F238FB-C7C7-431C-830E-FA66C1AC5F1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D391566-D5D3-47DD-A187-E14759464F6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AE5D76EF-B386-497C-9BD7-013AF9BABFB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5307AAAC-2109-42FF-B472-04B7EE8AED0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702E4B21-9B33-4385-ADC9-A4FE2709A3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E836D1BC-F856-4482-BEFD-CA75783F356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7A65B74-384D-4133-AFDD-B42F92AB5E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4C35014-D972-47B2-BD09-9963A4F93F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5A2127E7-C5F5-4E0C-9392-D682EA6318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C4FBDE2C-CE22-4551-8918-6D6EDAE7F4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99793DB7-C256-4BD5-AE70-963DF5514BD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DDF503F-0B9F-4BAA-8127-02FE8FAA72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BD47C84-A276-4D88-A29B-A74C2FA73A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630644F-2B41-446D-B8CA-355E0D475C12}"/>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CA52E7CD-A0FA-4EF3-B4A4-9B5BD0FC36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38DDFC3-7C60-4A34-87AF-A2106D9D489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817B467-E482-480F-AF07-5723C666718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FFA7FAE5-1266-433E-B766-229FCCED081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9B27D5E-1F50-43F8-850D-2AA9F6994E2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B381B357-9336-4C51-9D70-1798428819CB}"/>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EB599455-0012-40A9-B7A5-B6CB8DB05CC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94FCDDE3-FEDE-4415-AACA-08C88E507B08}"/>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5CA4919-55CF-4F04-9ED1-963CE6FDBBE1}"/>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72571383-280C-4927-A3C7-4BE3D591ACE3}"/>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71A65DF-9103-414F-8AB7-53DC7257AA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E09CCE8-5A42-4C35-86C0-49C2A77197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4CB89AD-624B-4F97-9DDB-5AFC292B7AD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C3F69C8-4053-4057-B716-D4E6DE8CE0D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D1A2FD6-F640-4986-8933-FB7A46258C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9072</xdr:rowOff>
    </xdr:from>
    <xdr:to>
      <xdr:col>85</xdr:col>
      <xdr:colOff>177800</xdr:colOff>
      <xdr:row>34</xdr:row>
      <xdr:rowOff>110672</xdr:rowOff>
    </xdr:to>
    <xdr:sp macro="" textlink="">
      <xdr:nvSpPr>
        <xdr:cNvPr id="437" name="楕円 436">
          <a:extLst>
            <a:ext uri="{FF2B5EF4-FFF2-40B4-BE49-F238E27FC236}">
              <a16:creationId xmlns:a16="http://schemas.microsoft.com/office/drawing/2014/main" id="{6BDCB85F-C0F1-4876-9F7E-8AD346884161}"/>
            </a:ext>
          </a:extLst>
        </xdr:cNvPr>
        <xdr:cNvSpPr/>
      </xdr:nvSpPr>
      <xdr:spPr>
        <a:xfrm>
          <a:off x="16268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31949</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B9AA5E93-1A0B-40DC-BCF7-83A8F2A1953D}"/>
            </a:ext>
          </a:extLst>
        </xdr:cNvPr>
        <xdr:cNvSpPr txBox="1"/>
      </xdr:nvSpPr>
      <xdr:spPr>
        <a:xfrm>
          <a:off x="16357600"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136434</xdr:rowOff>
    </xdr:from>
    <xdr:to>
      <xdr:col>81</xdr:col>
      <xdr:colOff>101600</xdr:colOff>
      <xdr:row>34</xdr:row>
      <xdr:rowOff>66584</xdr:rowOff>
    </xdr:to>
    <xdr:sp macro="" textlink="">
      <xdr:nvSpPr>
        <xdr:cNvPr id="439" name="楕円 438">
          <a:extLst>
            <a:ext uri="{FF2B5EF4-FFF2-40B4-BE49-F238E27FC236}">
              <a16:creationId xmlns:a16="http://schemas.microsoft.com/office/drawing/2014/main" id="{EC4B7619-4B33-4A08-81B5-01A0D77F417B}"/>
            </a:ext>
          </a:extLst>
        </xdr:cNvPr>
        <xdr:cNvSpPr/>
      </xdr:nvSpPr>
      <xdr:spPr>
        <a:xfrm>
          <a:off x="15430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xdr:rowOff>
    </xdr:from>
    <xdr:to>
      <xdr:col>85</xdr:col>
      <xdr:colOff>127000</xdr:colOff>
      <xdr:row>34</xdr:row>
      <xdr:rowOff>59872</xdr:rowOff>
    </xdr:to>
    <xdr:cxnSp macro="">
      <xdr:nvCxnSpPr>
        <xdr:cNvPr id="440" name="直線コネクタ 439">
          <a:extLst>
            <a:ext uri="{FF2B5EF4-FFF2-40B4-BE49-F238E27FC236}">
              <a16:creationId xmlns:a16="http://schemas.microsoft.com/office/drawing/2014/main" id="{EBBA9528-57C7-4EBB-9CFB-39CAB38BAE61}"/>
            </a:ext>
          </a:extLst>
        </xdr:cNvPr>
        <xdr:cNvCxnSpPr/>
      </xdr:nvCxnSpPr>
      <xdr:spPr>
        <a:xfrm>
          <a:off x="15481300" y="584508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147864</xdr:rowOff>
    </xdr:from>
    <xdr:to>
      <xdr:col>76</xdr:col>
      <xdr:colOff>165100</xdr:colOff>
      <xdr:row>35</xdr:row>
      <xdr:rowOff>78014</xdr:rowOff>
    </xdr:to>
    <xdr:sp macro="" textlink="">
      <xdr:nvSpPr>
        <xdr:cNvPr id="441" name="楕円 440">
          <a:extLst>
            <a:ext uri="{FF2B5EF4-FFF2-40B4-BE49-F238E27FC236}">
              <a16:creationId xmlns:a16="http://schemas.microsoft.com/office/drawing/2014/main" id="{23A8BF63-6A88-49F2-8D21-1DE2BEBC2215}"/>
            </a:ext>
          </a:extLst>
        </xdr:cNvPr>
        <xdr:cNvSpPr/>
      </xdr:nvSpPr>
      <xdr:spPr>
        <a:xfrm>
          <a:off x="14541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35</xdr:row>
      <xdr:rowOff>27214</xdr:rowOff>
    </xdr:to>
    <xdr:cxnSp macro="">
      <xdr:nvCxnSpPr>
        <xdr:cNvPr id="442" name="直線コネクタ 441">
          <a:extLst>
            <a:ext uri="{FF2B5EF4-FFF2-40B4-BE49-F238E27FC236}">
              <a16:creationId xmlns:a16="http://schemas.microsoft.com/office/drawing/2014/main" id="{F6CEBAB7-0765-4D34-A5D7-755360CD428F}"/>
            </a:ext>
          </a:extLst>
        </xdr:cNvPr>
        <xdr:cNvCxnSpPr/>
      </xdr:nvCxnSpPr>
      <xdr:spPr>
        <a:xfrm flipV="1">
          <a:off x="14592300" y="58450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108676</xdr:rowOff>
    </xdr:from>
    <xdr:to>
      <xdr:col>72</xdr:col>
      <xdr:colOff>38100</xdr:colOff>
      <xdr:row>35</xdr:row>
      <xdr:rowOff>38826</xdr:rowOff>
    </xdr:to>
    <xdr:sp macro="" textlink="">
      <xdr:nvSpPr>
        <xdr:cNvPr id="443" name="楕円 442">
          <a:extLst>
            <a:ext uri="{FF2B5EF4-FFF2-40B4-BE49-F238E27FC236}">
              <a16:creationId xmlns:a16="http://schemas.microsoft.com/office/drawing/2014/main" id="{69281A5D-F0C3-4B1A-AA42-F3ACABD643EC}"/>
            </a:ext>
          </a:extLst>
        </xdr:cNvPr>
        <xdr:cNvSpPr/>
      </xdr:nvSpPr>
      <xdr:spPr>
        <a:xfrm>
          <a:off x="13652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159476</xdr:rowOff>
    </xdr:from>
    <xdr:to>
      <xdr:col>76</xdr:col>
      <xdr:colOff>114300</xdr:colOff>
      <xdr:row>35</xdr:row>
      <xdr:rowOff>27214</xdr:rowOff>
    </xdr:to>
    <xdr:cxnSp macro="">
      <xdr:nvCxnSpPr>
        <xdr:cNvPr id="444" name="直線コネクタ 443">
          <a:extLst>
            <a:ext uri="{FF2B5EF4-FFF2-40B4-BE49-F238E27FC236}">
              <a16:creationId xmlns:a16="http://schemas.microsoft.com/office/drawing/2014/main" id="{55207E70-BADD-492F-8D10-B0AFD5745D22}"/>
            </a:ext>
          </a:extLst>
        </xdr:cNvPr>
        <xdr:cNvCxnSpPr/>
      </xdr:nvCxnSpPr>
      <xdr:spPr>
        <a:xfrm>
          <a:off x="13703300" y="59887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43361</xdr:rowOff>
    </xdr:from>
    <xdr:to>
      <xdr:col>67</xdr:col>
      <xdr:colOff>101600</xdr:colOff>
      <xdr:row>34</xdr:row>
      <xdr:rowOff>144961</xdr:rowOff>
    </xdr:to>
    <xdr:sp macro="" textlink="">
      <xdr:nvSpPr>
        <xdr:cNvPr id="445" name="楕円 444">
          <a:extLst>
            <a:ext uri="{FF2B5EF4-FFF2-40B4-BE49-F238E27FC236}">
              <a16:creationId xmlns:a16="http://schemas.microsoft.com/office/drawing/2014/main" id="{29DDFE25-815D-4B9E-A60F-9E53B758FF69}"/>
            </a:ext>
          </a:extLst>
        </xdr:cNvPr>
        <xdr:cNvSpPr/>
      </xdr:nvSpPr>
      <xdr:spPr>
        <a:xfrm>
          <a:off x="12763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94161</xdr:rowOff>
    </xdr:from>
    <xdr:to>
      <xdr:col>71</xdr:col>
      <xdr:colOff>177800</xdr:colOff>
      <xdr:row>34</xdr:row>
      <xdr:rowOff>159476</xdr:rowOff>
    </xdr:to>
    <xdr:cxnSp macro="">
      <xdr:nvCxnSpPr>
        <xdr:cNvPr id="446" name="直線コネクタ 445">
          <a:extLst>
            <a:ext uri="{FF2B5EF4-FFF2-40B4-BE49-F238E27FC236}">
              <a16:creationId xmlns:a16="http://schemas.microsoft.com/office/drawing/2014/main" id="{F1F07C3A-E506-443C-8BB8-937924AEBF76}"/>
            </a:ext>
          </a:extLst>
        </xdr:cNvPr>
        <xdr:cNvCxnSpPr/>
      </xdr:nvCxnSpPr>
      <xdr:spPr>
        <a:xfrm>
          <a:off x="12814300" y="592346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3E84176-35D6-40A8-AE20-BE650E43546D}"/>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FEB278D-E80E-4F75-9DBC-C7281C88C5F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DF02616-831F-4EBA-A612-11BB3C9B416E}"/>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287A25A-C84C-4772-89D8-E6ED43FED863}"/>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83111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891D886-3F2A-4DE9-94A1-8567EC1C1BDA}"/>
            </a:ext>
          </a:extLst>
        </xdr:cNvPr>
        <xdr:cNvSpPr txBox="1"/>
      </xdr:nvSpPr>
      <xdr:spPr>
        <a:xfrm>
          <a:off x="152660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94541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5E1C500-CAC6-4620-8E93-43E77AEFE170}"/>
            </a:ext>
          </a:extLst>
        </xdr:cNvPr>
        <xdr:cNvSpPr txBox="1"/>
      </xdr:nvSpPr>
      <xdr:spPr>
        <a:xfrm>
          <a:off x="14389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55353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A015B21-DA4A-41C0-BC57-DC6F2A9EC788}"/>
            </a:ext>
          </a:extLst>
        </xdr:cNvPr>
        <xdr:cNvSpPr txBox="1"/>
      </xdr:nvSpPr>
      <xdr:spPr>
        <a:xfrm>
          <a:off x="13500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161488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80ADE77-AABD-43C8-A736-8504FB5D44D4}"/>
            </a:ext>
          </a:extLst>
        </xdr:cNvPr>
        <xdr:cNvSpPr txBox="1"/>
      </xdr:nvSpPr>
      <xdr:spPr>
        <a:xfrm>
          <a:off x="12611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C8550F8-801A-4ECC-9FA0-FC0C9C18FA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6C9E5E2-70A4-4EB4-9F78-916BC7F9B9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A10E257-6C5D-4995-AADD-8EAE6E37FD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2D58853-5340-4116-B650-DD5066AD26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76568C3-51AE-49FE-AE19-86E634EFCF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D7A12B2-7AA5-4934-B456-CFFD4652F1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B1D4DDA4-5B12-460E-85A8-5A3D6EC037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4638B9F7-D591-4DF8-8353-53D184CF36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FA45B9B-83D0-45C5-940B-FABE924C44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857E7D9-F91F-40B2-A32F-2AD5E6F824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F621F91-7647-4403-AD7F-C4DB8DB1B45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F3CA8AD5-2112-4983-ADAD-B8B64DF46A5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E407ADE-370C-4483-823C-5C3DFBCA21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8A9AC85-4A66-495A-9F7C-EA25B87A86A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531F487E-22A5-4355-B1A9-DB5285125D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8809FAD-7D77-4370-BD72-271F9D4F37F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7B6B69CF-5E61-40D6-9D7B-C2D4373724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C6CC46D4-83F1-4B8E-89C5-01D7F3D38B4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5D5EDE7-2EC2-4B96-A27D-85A40F71C7B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0A21C9A-86C6-4213-B08D-7FFDDED9972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7655204-00C7-4C3E-BA2C-80446AB4BF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EC0AF428-4DE8-4629-8BCF-23B52F099CF9}"/>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A18D137-6A66-492D-8F9A-14FF25FEFE37}"/>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3E2062DD-B993-4E05-AAF6-04CD4C4FA04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F6839F5-91B7-4984-B50C-9AD848B9B11D}"/>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1E41DBC6-6766-4885-A7DC-D98132F4E789}"/>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1CC0B985-77E2-4FFE-B6D6-1FCA7AAE0B96}"/>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B2774D96-5C27-4A8D-80E3-A5EC6C17E0D9}"/>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D17644E0-E3B9-40A7-B385-D18EC5001F08}"/>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BDD1D0A0-7D5F-45F6-94F7-60CAF19AE037}"/>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070748D8-83BD-416D-AB6E-F1AA98825FAA}"/>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2629B433-3DC8-492C-9A8D-B7A4E7779EC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34EB9E6-495A-46D7-9B49-8C9341E9DA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76F97CF-FBD8-45FB-A542-CD05900A91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5D4C2CF-E915-4D74-BFC7-8539DB079B1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9E130FE-6042-4B2D-9A04-9E0DE419E1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E56C28C-3A52-4B51-B3E2-7936DC0F49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72949</xdr:rowOff>
    </xdr:from>
    <xdr:to>
      <xdr:col>116</xdr:col>
      <xdr:colOff>114300</xdr:colOff>
      <xdr:row>39</xdr:row>
      <xdr:rowOff>3099</xdr:rowOff>
    </xdr:to>
    <xdr:sp macro="" textlink="">
      <xdr:nvSpPr>
        <xdr:cNvPr id="492" name="楕円 491">
          <a:extLst>
            <a:ext uri="{FF2B5EF4-FFF2-40B4-BE49-F238E27FC236}">
              <a16:creationId xmlns:a16="http://schemas.microsoft.com/office/drawing/2014/main" id="{D9AE86C4-39C2-4171-9CDD-6A212545E19A}"/>
            </a:ext>
          </a:extLst>
        </xdr:cNvPr>
        <xdr:cNvSpPr/>
      </xdr:nvSpPr>
      <xdr:spPr>
        <a:xfrm>
          <a:off x="221107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95826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F02AD46-2718-4D1E-81B5-5034B6CFAAB7}"/>
            </a:ext>
          </a:extLst>
        </xdr:cNvPr>
        <xdr:cNvSpPr txBox="1"/>
      </xdr:nvSpPr>
      <xdr:spPr>
        <a:xfrm>
          <a:off x="22199600" y="64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78436</xdr:rowOff>
    </xdr:from>
    <xdr:to>
      <xdr:col>112</xdr:col>
      <xdr:colOff>38100</xdr:colOff>
      <xdr:row>39</xdr:row>
      <xdr:rowOff>8586</xdr:rowOff>
    </xdr:to>
    <xdr:sp macro="" textlink="">
      <xdr:nvSpPr>
        <xdr:cNvPr id="494" name="楕円 493">
          <a:extLst>
            <a:ext uri="{FF2B5EF4-FFF2-40B4-BE49-F238E27FC236}">
              <a16:creationId xmlns:a16="http://schemas.microsoft.com/office/drawing/2014/main" id="{E42F2134-1971-4F41-A08D-F02D26BD1990}"/>
            </a:ext>
          </a:extLst>
        </xdr:cNvPr>
        <xdr:cNvSpPr/>
      </xdr:nvSpPr>
      <xdr:spPr>
        <a:xfrm>
          <a:off x="21272500" y="65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123749</xdr:rowOff>
    </xdr:from>
    <xdr:to>
      <xdr:col>116</xdr:col>
      <xdr:colOff>63500</xdr:colOff>
      <xdr:row>38</xdr:row>
      <xdr:rowOff>129236</xdr:rowOff>
    </xdr:to>
    <xdr:cxnSp macro="">
      <xdr:nvCxnSpPr>
        <xdr:cNvPr id="495" name="直線コネクタ 494">
          <a:extLst>
            <a:ext uri="{FF2B5EF4-FFF2-40B4-BE49-F238E27FC236}">
              <a16:creationId xmlns:a16="http://schemas.microsoft.com/office/drawing/2014/main" id="{891F390A-DDB1-4517-A56C-3012D9F8952D}"/>
            </a:ext>
          </a:extLst>
        </xdr:cNvPr>
        <xdr:cNvCxnSpPr/>
      </xdr:nvCxnSpPr>
      <xdr:spPr>
        <a:xfrm flipV="1">
          <a:off x="21323300" y="663884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154330</xdr:rowOff>
    </xdr:from>
    <xdr:to>
      <xdr:col>107</xdr:col>
      <xdr:colOff>101600</xdr:colOff>
      <xdr:row>39</xdr:row>
      <xdr:rowOff>84480</xdr:rowOff>
    </xdr:to>
    <xdr:sp macro="" textlink="">
      <xdr:nvSpPr>
        <xdr:cNvPr id="496" name="楕円 495">
          <a:extLst>
            <a:ext uri="{FF2B5EF4-FFF2-40B4-BE49-F238E27FC236}">
              <a16:creationId xmlns:a16="http://schemas.microsoft.com/office/drawing/2014/main" id="{99F3B7B7-BE17-436B-AA61-F3A92C819436}"/>
            </a:ext>
          </a:extLst>
        </xdr:cNvPr>
        <xdr:cNvSpPr/>
      </xdr:nvSpPr>
      <xdr:spPr>
        <a:xfrm>
          <a:off x="20383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129236</xdr:rowOff>
    </xdr:from>
    <xdr:to>
      <xdr:col>111</xdr:col>
      <xdr:colOff>177800</xdr:colOff>
      <xdr:row>39</xdr:row>
      <xdr:rowOff>33680</xdr:rowOff>
    </xdr:to>
    <xdr:cxnSp macro="">
      <xdr:nvCxnSpPr>
        <xdr:cNvPr id="497" name="直線コネクタ 496">
          <a:extLst>
            <a:ext uri="{FF2B5EF4-FFF2-40B4-BE49-F238E27FC236}">
              <a16:creationId xmlns:a16="http://schemas.microsoft.com/office/drawing/2014/main" id="{23F0B7C0-244B-4873-908A-822E65D6A0E8}"/>
            </a:ext>
          </a:extLst>
        </xdr:cNvPr>
        <xdr:cNvCxnSpPr/>
      </xdr:nvCxnSpPr>
      <xdr:spPr>
        <a:xfrm flipV="1">
          <a:off x="20434300" y="6644336"/>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160731</xdr:rowOff>
    </xdr:from>
    <xdr:to>
      <xdr:col>102</xdr:col>
      <xdr:colOff>165100</xdr:colOff>
      <xdr:row>39</xdr:row>
      <xdr:rowOff>90881</xdr:rowOff>
    </xdr:to>
    <xdr:sp macro="" textlink="">
      <xdr:nvSpPr>
        <xdr:cNvPr id="498" name="楕円 497">
          <a:extLst>
            <a:ext uri="{FF2B5EF4-FFF2-40B4-BE49-F238E27FC236}">
              <a16:creationId xmlns:a16="http://schemas.microsoft.com/office/drawing/2014/main" id="{E61FAE7B-BD53-4987-A01B-82D4DF998BAB}"/>
            </a:ext>
          </a:extLst>
        </xdr:cNvPr>
        <xdr:cNvSpPr/>
      </xdr:nvSpPr>
      <xdr:spPr>
        <a:xfrm>
          <a:off x="194945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33680</xdr:rowOff>
    </xdr:from>
    <xdr:to>
      <xdr:col>107</xdr:col>
      <xdr:colOff>50800</xdr:colOff>
      <xdr:row>39</xdr:row>
      <xdr:rowOff>40081</xdr:rowOff>
    </xdr:to>
    <xdr:cxnSp macro="">
      <xdr:nvCxnSpPr>
        <xdr:cNvPr id="499" name="直線コネクタ 498">
          <a:extLst>
            <a:ext uri="{FF2B5EF4-FFF2-40B4-BE49-F238E27FC236}">
              <a16:creationId xmlns:a16="http://schemas.microsoft.com/office/drawing/2014/main" id="{25938344-11A8-4315-BAD1-AB63CC132858}"/>
            </a:ext>
          </a:extLst>
        </xdr:cNvPr>
        <xdr:cNvCxnSpPr/>
      </xdr:nvCxnSpPr>
      <xdr:spPr>
        <a:xfrm flipV="1">
          <a:off x="19545300" y="672023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91694</xdr:rowOff>
    </xdr:from>
    <xdr:to>
      <xdr:col>98</xdr:col>
      <xdr:colOff>38100</xdr:colOff>
      <xdr:row>40</xdr:row>
      <xdr:rowOff>21844</xdr:rowOff>
    </xdr:to>
    <xdr:sp macro="" textlink="">
      <xdr:nvSpPr>
        <xdr:cNvPr id="500" name="楕円 499">
          <a:extLst>
            <a:ext uri="{FF2B5EF4-FFF2-40B4-BE49-F238E27FC236}">
              <a16:creationId xmlns:a16="http://schemas.microsoft.com/office/drawing/2014/main" id="{524F730F-DFAE-453F-893B-11F8476B7243}"/>
            </a:ext>
          </a:extLst>
        </xdr:cNvPr>
        <xdr:cNvSpPr/>
      </xdr:nvSpPr>
      <xdr:spPr>
        <a:xfrm>
          <a:off x="18605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40081</xdr:rowOff>
    </xdr:from>
    <xdr:to>
      <xdr:col>102</xdr:col>
      <xdr:colOff>114300</xdr:colOff>
      <xdr:row>39</xdr:row>
      <xdr:rowOff>142494</xdr:rowOff>
    </xdr:to>
    <xdr:cxnSp macro="">
      <xdr:nvCxnSpPr>
        <xdr:cNvPr id="501" name="直線コネクタ 500">
          <a:extLst>
            <a:ext uri="{FF2B5EF4-FFF2-40B4-BE49-F238E27FC236}">
              <a16:creationId xmlns:a16="http://schemas.microsoft.com/office/drawing/2014/main" id="{91738334-5EDB-4BB3-AB86-9FBC1653CEE3}"/>
            </a:ext>
          </a:extLst>
        </xdr:cNvPr>
        <xdr:cNvCxnSpPr/>
      </xdr:nvCxnSpPr>
      <xdr:spPr>
        <a:xfrm flipV="1">
          <a:off x="18656300" y="6726631"/>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3FE50AB-401E-4538-A074-531BE8A05165}"/>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079FF50-539E-4AC7-9BA6-08514D7610C5}"/>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C413509-5009-4245-B54A-E4767CF515A2}"/>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8243E23-3408-4B77-8096-9943DF9B6EF9}"/>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25112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BFC5886-91EB-46D4-B328-EAA69B10E065}"/>
            </a:ext>
          </a:extLst>
        </xdr:cNvPr>
        <xdr:cNvSpPr txBox="1"/>
      </xdr:nvSpPr>
      <xdr:spPr>
        <a:xfrm>
          <a:off x="21075727" y="63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101008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3F80472-6625-4CD4-B858-118839002B1D}"/>
            </a:ext>
          </a:extLst>
        </xdr:cNvPr>
        <xdr:cNvSpPr txBox="1"/>
      </xdr:nvSpPr>
      <xdr:spPr>
        <a:xfrm>
          <a:off x="201994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107408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DB5F198-B654-4BDC-BEA6-3F6F343A4F7B}"/>
            </a:ext>
          </a:extLst>
        </xdr:cNvPr>
        <xdr:cNvSpPr txBox="1"/>
      </xdr:nvSpPr>
      <xdr:spPr>
        <a:xfrm>
          <a:off x="19310427" y="645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6D59AFC-687C-46DF-B18F-FCEDB17932B4}"/>
            </a:ext>
          </a:extLst>
        </xdr:cNvPr>
        <xdr:cNvSpPr txBox="1"/>
      </xdr:nvSpPr>
      <xdr:spPr>
        <a:xfrm>
          <a:off x="18421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5B0BB5BF-EE9D-47C3-963B-0FDC4DCE64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78F8EAB-EDCA-4286-9B8F-ECB9C2D0AB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29BF5706-6767-4385-8D84-2E621DF571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FB5D034-3436-47DB-955F-B5BC8F9E99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01893C3-0761-4ECA-964D-7F35F2EFAC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440ACFB-2D17-4B19-BE26-EA64A0C3C0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DB721F8-99B4-4431-880E-EBFAEE0086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4B3F644-0A78-4307-A4FF-477C36A943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AD20F71-7D6B-4CB3-AA1A-199223F47E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6C8434B-6252-4760-B31C-0C3F34F7B8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79D911D-265C-434D-A099-EB78B15BE2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AFDF171A-CB95-4739-8D41-FABD584273C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3BB8A6E-314F-4C28-A79A-B41B612A942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F2F0D76E-1BCE-4852-A605-D9F2EE34B3D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12D609DE-A672-4277-82C3-F6B93F1523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6FB48BE-772C-4B00-BD91-86EB96058FF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AC883C4-F536-4819-BA25-3DDCC8EE7D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8AE5C0F4-2748-455D-8612-FF5A018BE5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F090E22-DF8F-45EE-9DC4-DA10477CDF3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5F1087FE-9FC3-4B95-83F3-E62BC3F5D1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3F25288-26E6-4BA7-8BBA-FE9BB126967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61DA7F4A-12B0-4239-88BD-D3651E2A7B7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C42A97D7-7C0A-4AC5-A1F2-A923474632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6B27683-AAB9-40F6-BFB9-DA5036DCDF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CB9B532-570C-4B34-BE13-5F79596E16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620CEF0A-2220-4AE1-81A7-0BE2B8B8147E}"/>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F68326F2-8761-47BF-87C2-306A646DE97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3818B4CE-AE1C-4C70-B6E9-FA1E385751E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A7D9BEAC-23A1-49F6-A4D0-B7049AFE10C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3730367B-2B21-434C-AC98-261A5CF7E8B9}"/>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3F0DE86-DF07-4C7E-B3EB-97744A699BEF}"/>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926931C8-5907-4E6C-8629-29D57B7FBEBA}"/>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6B63CF29-6741-40BF-9C59-52876F79932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75793FA1-3441-4B8C-BCB9-018C1435FE36}"/>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C0AEDE15-5F37-496A-A70E-1C15D6A64057}"/>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98C6F684-61A4-44F8-A3BA-62F26ADF681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4F5008D-AB3A-40B4-ACD7-3E6549ED4D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C873431-3823-4FC2-9881-DAC21DC470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63BD529-F17E-48E6-8780-794F5BADFD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83CA779-69D9-482E-BC2E-C664B7A8A8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6236EFC-A0DC-4C5B-8408-6AEB0D74A0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68399</xdr:rowOff>
    </xdr:from>
    <xdr:to>
      <xdr:col>85</xdr:col>
      <xdr:colOff>177800</xdr:colOff>
      <xdr:row>57</xdr:row>
      <xdr:rowOff>169999</xdr:rowOff>
    </xdr:to>
    <xdr:sp macro="" textlink="">
      <xdr:nvSpPr>
        <xdr:cNvPr id="551" name="楕円 550">
          <a:extLst>
            <a:ext uri="{FF2B5EF4-FFF2-40B4-BE49-F238E27FC236}">
              <a16:creationId xmlns:a16="http://schemas.microsoft.com/office/drawing/2014/main" id="{574D2901-47AC-4697-BE21-B2E1E2029DB1}"/>
            </a:ext>
          </a:extLst>
        </xdr:cNvPr>
        <xdr:cNvSpPr/>
      </xdr:nvSpPr>
      <xdr:spPr>
        <a:xfrm>
          <a:off x="16268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91276</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A764D9B-C21E-45AC-AE05-2458F73E5BF1}"/>
            </a:ext>
          </a:extLst>
        </xdr:cNvPr>
        <xdr:cNvSpPr txBox="1"/>
      </xdr:nvSpPr>
      <xdr:spPr>
        <a:xfrm>
          <a:off x="16357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553" name="楕円 552">
          <a:extLst>
            <a:ext uri="{FF2B5EF4-FFF2-40B4-BE49-F238E27FC236}">
              <a16:creationId xmlns:a16="http://schemas.microsoft.com/office/drawing/2014/main" id="{C82CCBFD-8B0C-4A32-A58C-3A56BC5162A9}"/>
            </a:ext>
          </a:extLst>
        </xdr:cNvPr>
        <xdr:cNvSpPr/>
      </xdr:nvSpPr>
      <xdr:spPr>
        <a:xfrm>
          <a:off x="15430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75112</xdr:rowOff>
    </xdr:from>
    <xdr:to>
      <xdr:col>85</xdr:col>
      <xdr:colOff>127000</xdr:colOff>
      <xdr:row>57</xdr:row>
      <xdr:rowOff>119199</xdr:rowOff>
    </xdr:to>
    <xdr:cxnSp macro="">
      <xdr:nvCxnSpPr>
        <xdr:cNvPr id="554" name="直線コネクタ 553">
          <a:extLst>
            <a:ext uri="{FF2B5EF4-FFF2-40B4-BE49-F238E27FC236}">
              <a16:creationId xmlns:a16="http://schemas.microsoft.com/office/drawing/2014/main" id="{A8656779-27DC-4013-B783-ED1AB863028D}"/>
            </a:ext>
          </a:extLst>
        </xdr:cNvPr>
        <xdr:cNvCxnSpPr/>
      </xdr:nvCxnSpPr>
      <xdr:spPr>
        <a:xfrm>
          <a:off x="15481300" y="984776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171269</xdr:rowOff>
    </xdr:from>
    <xdr:to>
      <xdr:col>76</xdr:col>
      <xdr:colOff>165100</xdr:colOff>
      <xdr:row>57</xdr:row>
      <xdr:rowOff>101419</xdr:rowOff>
    </xdr:to>
    <xdr:sp macro="" textlink="">
      <xdr:nvSpPr>
        <xdr:cNvPr id="555" name="楕円 554">
          <a:extLst>
            <a:ext uri="{FF2B5EF4-FFF2-40B4-BE49-F238E27FC236}">
              <a16:creationId xmlns:a16="http://schemas.microsoft.com/office/drawing/2014/main" id="{DBA3FC23-DA70-42FF-A776-4B84B6308BCD}"/>
            </a:ext>
          </a:extLst>
        </xdr:cNvPr>
        <xdr:cNvSpPr/>
      </xdr:nvSpPr>
      <xdr:spPr>
        <a:xfrm>
          <a:off x="14541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50619</xdr:rowOff>
    </xdr:from>
    <xdr:to>
      <xdr:col>81</xdr:col>
      <xdr:colOff>50800</xdr:colOff>
      <xdr:row>57</xdr:row>
      <xdr:rowOff>75112</xdr:rowOff>
    </xdr:to>
    <xdr:cxnSp macro="">
      <xdr:nvCxnSpPr>
        <xdr:cNvPr id="556" name="直線コネクタ 555">
          <a:extLst>
            <a:ext uri="{FF2B5EF4-FFF2-40B4-BE49-F238E27FC236}">
              <a16:creationId xmlns:a16="http://schemas.microsoft.com/office/drawing/2014/main" id="{7EE819AF-ADB0-4AD1-BE57-47422C78A176}"/>
            </a:ext>
          </a:extLst>
        </xdr:cNvPr>
        <xdr:cNvCxnSpPr/>
      </xdr:nvCxnSpPr>
      <xdr:spPr>
        <a:xfrm>
          <a:off x="14592300" y="98232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130447</xdr:rowOff>
    </xdr:from>
    <xdr:to>
      <xdr:col>72</xdr:col>
      <xdr:colOff>38100</xdr:colOff>
      <xdr:row>57</xdr:row>
      <xdr:rowOff>60597</xdr:rowOff>
    </xdr:to>
    <xdr:sp macro="" textlink="">
      <xdr:nvSpPr>
        <xdr:cNvPr id="557" name="楕円 556">
          <a:extLst>
            <a:ext uri="{FF2B5EF4-FFF2-40B4-BE49-F238E27FC236}">
              <a16:creationId xmlns:a16="http://schemas.microsoft.com/office/drawing/2014/main" id="{C1027DBE-8690-4082-9956-3C633DE0C5E3}"/>
            </a:ext>
          </a:extLst>
        </xdr:cNvPr>
        <xdr:cNvSpPr/>
      </xdr:nvSpPr>
      <xdr:spPr>
        <a:xfrm>
          <a:off x="13652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9797</xdr:rowOff>
    </xdr:from>
    <xdr:to>
      <xdr:col>76</xdr:col>
      <xdr:colOff>114300</xdr:colOff>
      <xdr:row>57</xdr:row>
      <xdr:rowOff>50619</xdr:rowOff>
    </xdr:to>
    <xdr:cxnSp macro="">
      <xdr:nvCxnSpPr>
        <xdr:cNvPr id="558" name="直線コネクタ 557">
          <a:extLst>
            <a:ext uri="{FF2B5EF4-FFF2-40B4-BE49-F238E27FC236}">
              <a16:creationId xmlns:a16="http://schemas.microsoft.com/office/drawing/2014/main" id="{8013AD4F-DDBF-40C9-820F-6E9CF6CF6100}"/>
            </a:ext>
          </a:extLst>
        </xdr:cNvPr>
        <xdr:cNvCxnSpPr/>
      </xdr:nvCxnSpPr>
      <xdr:spPr>
        <a:xfrm>
          <a:off x="13703300" y="97824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55335</xdr:rowOff>
    </xdr:from>
    <xdr:to>
      <xdr:col>67</xdr:col>
      <xdr:colOff>101600</xdr:colOff>
      <xdr:row>57</xdr:row>
      <xdr:rowOff>156935</xdr:rowOff>
    </xdr:to>
    <xdr:sp macro="" textlink="">
      <xdr:nvSpPr>
        <xdr:cNvPr id="559" name="楕円 558">
          <a:extLst>
            <a:ext uri="{FF2B5EF4-FFF2-40B4-BE49-F238E27FC236}">
              <a16:creationId xmlns:a16="http://schemas.microsoft.com/office/drawing/2014/main" id="{CA53306F-248A-4357-8AC1-60EEC636F2FD}"/>
            </a:ext>
          </a:extLst>
        </xdr:cNvPr>
        <xdr:cNvSpPr/>
      </xdr:nvSpPr>
      <xdr:spPr>
        <a:xfrm>
          <a:off x="12763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9797</xdr:rowOff>
    </xdr:from>
    <xdr:to>
      <xdr:col>71</xdr:col>
      <xdr:colOff>177800</xdr:colOff>
      <xdr:row>57</xdr:row>
      <xdr:rowOff>106135</xdr:rowOff>
    </xdr:to>
    <xdr:cxnSp macro="">
      <xdr:nvCxnSpPr>
        <xdr:cNvPr id="560" name="直線コネクタ 559">
          <a:extLst>
            <a:ext uri="{FF2B5EF4-FFF2-40B4-BE49-F238E27FC236}">
              <a16:creationId xmlns:a16="http://schemas.microsoft.com/office/drawing/2014/main" id="{CF7A8808-CEF2-475B-B296-E9A6AA9671AF}"/>
            </a:ext>
          </a:extLst>
        </xdr:cNvPr>
        <xdr:cNvCxnSpPr/>
      </xdr:nvCxnSpPr>
      <xdr:spPr>
        <a:xfrm flipV="1">
          <a:off x="12814300" y="9782447"/>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E9F045AB-7B07-421C-ADC7-2221BE78FF56}"/>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D70EE204-472B-46C0-B2DD-0EE5C4B08A24}"/>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7E96AC03-BA17-4C3F-BE76-8396EEEFE399}"/>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8995911F-5897-4CCE-83FE-409F1FF92EF7}"/>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565" name="n_1mainValue【学校施設】&#10;有形固定資産減価償却率">
          <a:extLst>
            <a:ext uri="{FF2B5EF4-FFF2-40B4-BE49-F238E27FC236}">
              <a16:creationId xmlns:a16="http://schemas.microsoft.com/office/drawing/2014/main" id="{0EDAEC40-0A21-4843-9AB5-E1EF4D27454D}"/>
            </a:ext>
          </a:extLst>
        </xdr:cNvPr>
        <xdr:cNvSpPr txBox="1"/>
      </xdr:nvSpPr>
      <xdr:spPr>
        <a:xfrm>
          <a:off x="15266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117946</xdr:rowOff>
    </xdr:from>
    <xdr:ext cx="405111" cy="259045"/>
    <xdr:sp macro="" textlink="">
      <xdr:nvSpPr>
        <xdr:cNvPr id="566" name="n_2mainValue【学校施設】&#10;有形固定資産減価償却率">
          <a:extLst>
            <a:ext uri="{FF2B5EF4-FFF2-40B4-BE49-F238E27FC236}">
              <a16:creationId xmlns:a16="http://schemas.microsoft.com/office/drawing/2014/main" id="{63FE0D58-5413-47AF-B82E-CD9A53BFA170}"/>
            </a:ext>
          </a:extLst>
        </xdr:cNvPr>
        <xdr:cNvSpPr txBox="1"/>
      </xdr:nvSpPr>
      <xdr:spPr>
        <a:xfrm>
          <a:off x="14389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77124</xdr:rowOff>
    </xdr:from>
    <xdr:ext cx="405111" cy="259045"/>
    <xdr:sp macro="" textlink="">
      <xdr:nvSpPr>
        <xdr:cNvPr id="567" name="n_3mainValue【学校施設】&#10;有形固定資産減価償却率">
          <a:extLst>
            <a:ext uri="{FF2B5EF4-FFF2-40B4-BE49-F238E27FC236}">
              <a16:creationId xmlns:a16="http://schemas.microsoft.com/office/drawing/2014/main" id="{CB748921-FC73-4C2D-B6D0-B1A091007A69}"/>
            </a:ext>
          </a:extLst>
        </xdr:cNvPr>
        <xdr:cNvSpPr txBox="1"/>
      </xdr:nvSpPr>
      <xdr:spPr>
        <a:xfrm>
          <a:off x="13500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2012</xdr:rowOff>
    </xdr:from>
    <xdr:ext cx="405111" cy="259045"/>
    <xdr:sp macro="" textlink="">
      <xdr:nvSpPr>
        <xdr:cNvPr id="568" name="n_4mainValue【学校施設】&#10;有形固定資産減価償却率">
          <a:extLst>
            <a:ext uri="{FF2B5EF4-FFF2-40B4-BE49-F238E27FC236}">
              <a16:creationId xmlns:a16="http://schemas.microsoft.com/office/drawing/2014/main" id="{6F0DD06E-F932-4C9B-9FA9-3637E35B5482}"/>
            </a:ext>
          </a:extLst>
        </xdr:cNvPr>
        <xdr:cNvSpPr txBox="1"/>
      </xdr:nvSpPr>
      <xdr:spPr>
        <a:xfrm>
          <a:off x="12611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5207E52-5587-4702-8C06-903CA1C866D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92CBBC8-5E20-4904-8117-7A8BA5FA16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A86A3AB-AF87-4FCF-B9E0-CCA9C2871E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2C40DCB-2FB6-45BA-9EB5-E9BA432DA6B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B8E3787-9AEB-4D9E-AEDC-AAE53FD441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B05F8E6-189C-4E97-BBDF-E44765BC48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1C498C5-EFD0-4D0A-AA28-17630898AC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781235C9-5F89-40BD-A87F-D2BA4EF57A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E8E4245-8DFB-4F28-BA2F-1DD612106B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E95EB65-992E-4DE9-8288-CFD7FBA4D5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53C2D0A4-FADF-4BCD-A7E8-57FDB8794C6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3C0ABC3A-3909-4C9F-B129-7552A0B9827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DCD0BD2-CD53-4CE8-9F0C-124D22EEDD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FBE4C4B7-53E0-40BB-9303-BAE8ED535657}"/>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7F629AEF-311E-4754-9143-86AF0B1C04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1AAA4280-9DEF-4BC0-B5D0-5F8AC88C37E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E50C02D9-0166-4BBD-904C-0F73FAD127A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E69190CD-8A37-4D71-985C-779627BEFED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2DC9B61B-C7A1-4655-9BBF-5E8BE19ACF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62815C8F-B4CE-42ED-AAB4-13D261FBE31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2D2928CA-9991-4FBA-B986-422D850815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1A357136-2B91-4474-BEC7-3D718E8F0BC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14195E4E-7231-4D17-B6F8-05A127305A7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FED81033-2D13-402B-8CD2-B7765031FA5E}"/>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570799BC-FF22-499E-B32C-F98A3D6689B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9D1C4BCB-4B3C-4752-A71D-444BBA502645}"/>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7D853B70-E36A-4AD6-B42E-6FFE81541B53}"/>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4028B7A3-3663-4F0E-BF09-B49F0187814B}"/>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8CAD4C9-8527-4673-B153-672A5871BBCA}"/>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D76D34FB-59A7-4670-ADBB-73600029636C}"/>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6677D6C8-B456-4748-A183-39027646CF8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6660DF08-A1A6-4359-A59A-176727FD161D}"/>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D8AC329-45BF-4305-8C52-B3F241A79D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A061C84-8C6C-4F47-A2DD-416D35D499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B76632C-E476-4C11-9ADA-1AE6A2C2A2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B4FB45D-0CAC-46CB-A448-D65492FD6A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BAE6FA0-0BC3-40E7-8292-962716F536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134686</xdr:rowOff>
    </xdr:from>
    <xdr:to>
      <xdr:col>116</xdr:col>
      <xdr:colOff>114300</xdr:colOff>
      <xdr:row>63</xdr:row>
      <xdr:rowOff>64836</xdr:rowOff>
    </xdr:to>
    <xdr:sp macro="" textlink="">
      <xdr:nvSpPr>
        <xdr:cNvPr id="606" name="楕円 605">
          <a:extLst>
            <a:ext uri="{FF2B5EF4-FFF2-40B4-BE49-F238E27FC236}">
              <a16:creationId xmlns:a16="http://schemas.microsoft.com/office/drawing/2014/main" id="{56599908-59A5-4055-9F43-5BAD64A3C937}"/>
            </a:ext>
          </a:extLst>
        </xdr:cNvPr>
        <xdr:cNvSpPr/>
      </xdr:nvSpPr>
      <xdr:spPr>
        <a:xfrm>
          <a:off x="22110700" y="107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79663E7F-12C6-47EF-9599-D38AE25579D3}"/>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136103</xdr:rowOff>
    </xdr:from>
    <xdr:to>
      <xdr:col>112</xdr:col>
      <xdr:colOff>38100</xdr:colOff>
      <xdr:row>63</xdr:row>
      <xdr:rowOff>66253</xdr:rowOff>
    </xdr:to>
    <xdr:sp macro="" textlink="">
      <xdr:nvSpPr>
        <xdr:cNvPr id="608" name="楕円 607">
          <a:extLst>
            <a:ext uri="{FF2B5EF4-FFF2-40B4-BE49-F238E27FC236}">
              <a16:creationId xmlns:a16="http://schemas.microsoft.com/office/drawing/2014/main" id="{F86D03C5-65B2-4CF3-BCF9-E504CA67C27A}"/>
            </a:ext>
          </a:extLst>
        </xdr:cNvPr>
        <xdr:cNvSpPr/>
      </xdr:nvSpPr>
      <xdr:spPr>
        <a:xfrm>
          <a:off x="21272500" y="107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14036</xdr:rowOff>
    </xdr:from>
    <xdr:to>
      <xdr:col>116</xdr:col>
      <xdr:colOff>63500</xdr:colOff>
      <xdr:row>63</xdr:row>
      <xdr:rowOff>15453</xdr:rowOff>
    </xdr:to>
    <xdr:cxnSp macro="">
      <xdr:nvCxnSpPr>
        <xdr:cNvPr id="609" name="直線コネクタ 608">
          <a:extLst>
            <a:ext uri="{FF2B5EF4-FFF2-40B4-BE49-F238E27FC236}">
              <a16:creationId xmlns:a16="http://schemas.microsoft.com/office/drawing/2014/main" id="{28BE52C9-A3BB-4D22-B749-23FF5B983EDA}"/>
            </a:ext>
          </a:extLst>
        </xdr:cNvPr>
        <xdr:cNvCxnSpPr/>
      </xdr:nvCxnSpPr>
      <xdr:spPr>
        <a:xfrm flipV="1">
          <a:off x="21323300" y="1081538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137795</xdr:rowOff>
    </xdr:from>
    <xdr:to>
      <xdr:col>107</xdr:col>
      <xdr:colOff>101600</xdr:colOff>
      <xdr:row>63</xdr:row>
      <xdr:rowOff>67945</xdr:rowOff>
    </xdr:to>
    <xdr:sp macro="" textlink="">
      <xdr:nvSpPr>
        <xdr:cNvPr id="610" name="楕円 609">
          <a:extLst>
            <a:ext uri="{FF2B5EF4-FFF2-40B4-BE49-F238E27FC236}">
              <a16:creationId xmlns:a16="http://schemas.microsoft.com/office/drawing/2014/main" id="{D8C4D131-2F4F-4714-9EF1-439F11DA06C2}"/>
            </a:ext>
          </a:extLst>
        </xdr:cNvPr>
        <xdr:cNvSpPr/>
      </xdr:nvSpPr>
      <xdr:spPr>
        <a:xfrm>
          <a:off x="20383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15453</xdr:rowOff>
    </xdr:from>
    <xdr:to>
      <xdr:col>111</xdr:col>
      <xdr:colOff>177800</xdr:colOff>
      <xdr:row>63</xdr:row>
      <xdr:rowOff>17145</xdr:rowOff>
    </xdr:to>
    <xdr:cxnSp macro="">
      <xdr:nvCxnSpPr>
        <xdr:cNvPr id="611" name="直線コネクタ 610">
          <a:extLst>
            <a:ext uri="{FF2B5EF4-FFF2-40B4-BE49-F238E27FC236}">
              <a16:creationId xmlns:a16="http://schemas.microsoft.com/office/drawing/2014/main" id="{B2BE4065-4FAD-4785-8F6C-D3A0B4E2CFD3}"/>
            </a:ext>
          </a:extLst>
        </xdr:cNvPr>
        <xdr:cNvCxnSpPr/>
      </xdr:nvCxnSpPr>
      <xdr:spPr>
        <a:xfrm flipV="1">
          <a:off x="20434300" y="1081680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140127</xdr:rowOff>
    </xdr:from>
    <xdr:to>
      <xdr:col>102</xdr:col>
      <xdr:colOff>165100</xdr:colOff>
      <xdr:row>63</xdr:row>
      <xdr:rowOff>70277</xdr:rowOff>
    </xdr:to>
    <xdr:sp macro="" textlink="">
      <xdr:nvSpPr>
        <xdr:cNvPr id="612" name="楕円 611">
          <a:extLst>
            <a:ext uri="{FF2B5EF4-FFF2-40B4-BE49-F238E27FC236}">
              <a16:creationId xmlns:a16="http://schemas.microsoft.com/office/drawing/2014/main" id="{8126CFBA-BA74-436E-9FC8-28E884E3C9AE}"/>
            </a:ext>
          </a:extLst>
        </xdr:cNvPr>
        <xdr:cNvSpPr/>
      </xdr:nvSpPr>
      <xdr:spPr>
        <a:xfrm>
          <a:off x="19494500" y="107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17145</xdr:rowOff>
    </xdr:from>
    <xdr:to>
      <xdr:col>107</xdr:col>
      <xdr:colOff>50800</xdr:colOff>
      <xdr:row>63</xdr:row>
      <xdr:rowOff>19477</xdr:rowOff>
    </xdr:to>
    <xdr:cxnSp macro="">
      <xdr:nvCxnSpPr>
        <xdr:cNvPr id="613" name="直線コネクタ 612">
          <a:extLst>
            <a:ext uri="{FF2B5EF4-FFF2-40B4-BE49-F238E27FC236}">
              <a16:creationId xmlns:a16="http://schemas.microsoft.com/office/drawing/2014/main" id="{00CEC263-4FDC-4204-A913-A75B90400425}"/>
            </a:ext>
          </a:extLst>
        </xdr:cNvPr>
        <xdr:cNvCxnSpPr/>
      </xdr:nvCxnSpPr>
      <xdr:spPr>
        <a:xfrm flipV="1">
          <a:off x="19545300" y="1081849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99893</xdr:rowOff>
    </xdr:from>
    <xdr:to>
      <xdr:col>98</xdr:col>
      <xdr:colOff>38100</xdr:colOff>
      <xdr:row>63</xdr:row>
      <xdr:rowOff>30043</xdr:rowOff>
    </xdr:to>
    <xdr:sp macro="" textlink="">
      <xdr:nvSpPr>
        <xdr:cNvPr id="614" name="楕円 613">
          <a:extLst>
            <a:ext uri="{FF2B5EF4-FFF2-40B4-BE49-F238E27FC236}">
              <a16:creationId xmlns:a16="http://schemas.microsoft.com/office/drawing/2014/main" id="{4A6884CF-5960-4985-B316-D7160F3651B1}"/>
            </a:ext>
          </a:extLst>
        </xdr:cNvPr>
        <xdr:cNvSpPr/>
      </xdr:nvSpPr>
      <xdr:spPr>
        <a:xfrm>
          <a:off x="18605500" y="107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150693</xdr:rowOff>
    </xdr:from>
    <xdr:to>
      <xdr:col>102</xdr:col>
      <xdr:colOff>114300</xdr:colOff>
      <xdr:row>63</xdr:row>
      <xdr:rowOff>19477</xdr:rowOff>
    </xdr:to>
    <xdr:cxnSp macro="">
      <xdr:nvCxnSpPr>
        <xdr:cNvPr id="615" name="直線コネクタ 614">
          <a:extLst>
            <a:ext uri="{FF2B5EF4-FFF2-40B4-BE49-F238E27FC236}">
              <a16:creationId xmlns:a16="http://schemas.microsoft.com/office/drawing/2014/main" id="{06B6EC4B-2AA6-43A7-9DF1-3E2F92C78A67}"/>
            </a:ext>
          </a:extLst>
        </xdr:cNvPr>
        <xdr:cNvCxnSpPr/>
      </xdr:nvCxnSpPr>
      <xdr:spPr>
        <a:xfrm>
          <a:off x="18656300" y="1078059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AC0B4728-46C8-4B11-8EE2-370DBAD63322}"/>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F3740E76-E4F5-4408-9921-242A7CF65056}"/>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59550A8F-DCA8-434C-A263-89B92EDFE740}"/>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11B6CB72-C2F4-4537-BF2D-CBD0F8E68FA4}"/>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57380</xdr:rowOff>
    </xdr:from>
    <xdr:ext cx="469744" cy="259045"/>
    <xdr:sp macro="" textlink="">
      <xdr:nvSpPr>
        <xdr:cNvPr id="620" name="n_1mainValue【学校施設】&#10;一人当たり面積">
          <a:extLst>
            <a:ext uri="{FF2B5EF4-FFF2-40B4-BE49-F238E27FC236}">
              <a16:creationId xmlns:a16="http://schemas.microsoft.com/office/drawing/2014/main" id="{35C18A0E-6EE3-46A1-95D7-D0D1F68B1715}"/>
            </a:ext>
          </a:extLst>
        </xdr:cNvPr>
        <xdr:cNvSpPr txBox="1"/>
      </xdr:nvSpPr>
      <xdr:spPr>
        <a:xfrm>
          <a:off x="21075727" y="108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59072</xdr:rowOff>
    </xdr:from>
    <xdr:ext cx="469744" cy="259045"/>
    <xdr:sp macro="" textlink="">
      <xdr:nvSpPr>
        <xdr:cNvPr id="621" name="n_2mainValue【学校施設】&#10;一人当たり面積">
          <a:extLst>
            <a:ext uri="{FF2B5EF4-FFF2-40B4-BE49-F238E27FC236}">
              <a16:creationId xmlns:a16="http://schemas.microsoft.com/office/drawing/2014/main" id="{5163BA88-6294-455D-B85F-DCF923FF7AD3}"/>
            </a:ext>
          </a:extLst>
        </xdr:cNvPr>
        <xdr:cNvSpPr txBox="1"/>
      </xdr:nvSpPr>
      <xdr:spPr>
        <a:xfrm>
          <a:off x="20199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61404</xdr:rowOff>
    </xdr:from>
    <xdr:ext cx="469744" cy="259045"/>
    <xdr:sp macro="" textlink="">
      <xdr:nvSpPr>
        <xdr:cNvPr id="622" name="n_3mainValue【学校施設】&#10;一人当たり面積">
          <a:extLst>
            <a:ext uri="{FF2B5EF4-FFF2-40B4-BE49-F238E27FC236}">
              <a16:creationId xmlns:a16="http://schemas.microsoft.com/office/drawing/2014/main" id="{68F3B694-0B62-4A5F-8263-1295FEF942C8}"/>
            </a:ext>
          </a:extLst>
        </xdr:cNvPr>
        <xdr:cNvSpPr txBox="1"/>
      </xdr:nvSpPr>
      <xdr:spPr>
        <a:xfrm>
          <a:off x="19310427" y="1086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21170</xdr:rowOff>
    </xdr:from>
    <xdr:ext cx="469744" cy="259045"/>
    <xdr:sp macro="" textlink="">
      <xdr:nvSpPr>
        <xdr:cNvPr id="623" name="n_4mainValue【学校施設】&#10;一人当たり面積">
          <a:extLst>
            <a:ext uri="{FF2B5EF4-FFF2-40B4-BE49-F238E27FC236}">
              <a16:creationId xmlns:a16="http://schemas.microsoft.com/office/drawing/2014/main" id="{8F228E3B-4CAC-4B98-8A03-C752545C1BEF}"/>
            </a:ext>
          </a:extLst>
        </xdr:cNvPr>
        <xdr:cNvSpPr txBox="1"/>
      </xdr:nvSpPr>
      <xdr:spPr>
        <a:xfrm>
          <a:off x="18421427" y="108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3A49C925-4305-46E8-9153-88823566DF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ED22C62-1660-480B-8240-07AFFCE36A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E2A9AE1-6C03-42B1-AD93-1D07D3765E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9CA8E45-6E76-4FF6-AF75-DB9271C612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52CA2A45-5821-47D4-AE62-BD8648FD7C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F154486-F6E8-4CF0-AC93-69C6692F24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400FB6-44F3-44FD-AE9E-3DB8AA5CB6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E58F86A-DE85-47B7-9950-B58ADEE3B8F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49EDFABF-759B-414F-BBE4-BA36D561AE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C76ECBFE-E982-433F-A6F0-3B19535149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AD907D5F-ED93-4CC2-8F6F-E5B38BDD0A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8BE0BB54-3EF6-479C-A1BF-B3F0A65817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D761054D-A7BB-46FF-B5D1-35EC01B129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54D5661A-8FA7-4D8B-A9C5-0DE8A81FAF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29735F57-CCD6-42D2-81F3-4558FB8854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E6603D4-1FEC-4D2F-A43F-F860E491A58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C057F567-6377-4B00-A660-FCF36C6DAD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2FBAAE8E-05F7-47C0-83B1-54745D635A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DC27680-01FC-4976-9165-94F8431BA8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792D15D0-5E72-48A2-B669-9E2D2CA25D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283B7289-24C1-4959-BE3B-E9C519EC35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6B6FE06-390D-4FA2-A609-685917AE35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076700E-FEE5-4071-9F33-BAB535429C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BCB6862-A201-47C9-9C47-6382084FC4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36D0DD6-219A-4763-BDE1-FC8A2599C3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B6E09A4A-8193-4A89-8C61-60040FAFF5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4CA51C65-E81B-40D6-BFB3-6C1DC45D21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81C189ED-60DE-49F7-8F0D-1AE75116FA8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39557B4E-8530-4AC4-B6B2-FC7264194CD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DE439D1D-E64E-4B5C-8FE2-8951EE3F91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41FFE54E-84EC-432A-8B17-69AE38126A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9669AB80-B2B6-4BDC-BDF7-B8FC61CD7EF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62D7F0BC-D573-48F8-B30F-2EB1E121A9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C562C028-C452-421C-A729-773A0C5C31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92D30FF-A669-457A-88CA-ACB5F24EF9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7013DB5F-074A-429E-88CD-010107E59C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6D2A9C4E-CF63-4923-9014-CA6FD7129F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E8980CF1-1BC9-4587-8082-AAD892D7AB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CF4FD5FF-3001-4FA5-9B48-3B64CB42CE4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2D98897-E5A0-4759-AAB9-AE82901B6D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824E020-6E6C-4D36-AF68-E9DE8657FE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8070DA0C-1399-4FE1-A9E7-6AFA6950FB0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24046B9E-390A-4A5C-9C91-8ADFFB44189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257F7600-C17B-4FAE-9A4F-945027644B0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A6CE38A0-F538-4285-8C72-8659389FB3AC}"/>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5A17BFD1-ECC1-4A5B-B214-E32BC7EB265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a:extLst>
            <a:ext uri="{FF2B5EF4-FFF2-40B4-BE49-F238E27FC236}">
              <a16:creationId xmlns:a16="http://schemas.microsoft.com/office/drawing/2014/main" id="{FC1BAC98-AD71-4DF9-985A-C29DAAF4BB7F}"/>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4B6A4F97-2ACC-4208-9FE1-EA0E9E792BEB}"/>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69031562-5458-4354-82D4-B1EE03E48BFB}"/>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81804DAE-8600-44A0-88FC-0776BF567F97}"/>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BA4C29BA-F38B-4F7D-BA9E-C284C21A9AF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0E5A6839-3565-41F3-952B-E1EF24D25DCF}"/>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CC549AF-2AA2-42E7-8A3C-62256AF5C0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11D1281-C93F-4195-8ACB-C05BBB016B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FAC3A24-6426-4D3B-A6BF-E767D7047FC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3DC7D68-A084-43FE-8488-C796766125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98050E3-49B0-457F-B61A-C4DF96D6D7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18869</xdr:rowOff>
    </xdr:from>
    <xdr:to>
      <xdr:col>85</xdr:col>
      <xdr:colOff>177800</xdr:colOff>
      <xdr:row>105</xdr:row>
      <xdr:rowOff>120469</xdr:rowOff>
    </xdr:to>
    <xdr:sp macro="" textlink="">
      <xdr:nvSpPr>
        <xdr:cNvPr id="681" name="楕円 680">
          <a:extLst>
            <a:ext uri="{FF2B5EF4-FFF2-40B4-BE49-F238E27FC236}">
              <a16:creationId xmlns:a16="http://schemas.microsoft.com/office/drawing/2014/main" id="{44475D59-7C8C-4AA9-90B5-6D9E3D345E94}"/>
            </a:ext>
          </a:extLst>
        </xdr:cNvPr>
        <xdr:cNvSpPr/>
      </xdr:nvSpPr>
      <xdr:spPr>
        <a:xfrm>
          <a:off x="16268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41746</xdr:rowOff>
    </xdr:from>
    <xdr:ext cx="405111" cy="259045"/>
    <xdr:sp macro="" textlink="">
      <xdr:nvSpPr>
        <xdr:cNvPr id="682" name="【公民館】&#10;有形固定資産減価償却率該当値テキスト">
          <a:extLst>
            <a:ext uri="{FF2B5EF4-FFF2-40B4-BE49-F238E27FC236}">
              <a16:creationId xmlns:a16="http://schemas.microsoft.com/office/drawing/2014/main" id="{54B84F4F-F674-4BC0-81F7-973DF2A130A3}"/>
            </a:ext>
          </a:extLst>
        </xdr:cNvPr>
        <xdr:cNvSpPr txBox="1"/>
      </xdr:nvSpPr>
      <xdr:spPr>
        <a:xfrm>
          <a:off x="16357600" y="1787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683" name="楕円 682">
          <a:extLst>
            <a:ext uri="{FF2B5EF4-FFF2-40B4-BE49-F238E27FC236}">
              <a16:creationId xmlns:a16="http://schemas.microsoft.com/office/drawing/2014/main" id="{E79B5D27-07BC-41F1-B506-CAF7493DA91D}"/>
            </a:ext>
          </a:extLst>
        </xdr:cNvPr>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69669</xdr:rowOff>
    </xdr:to>
    <xdr:cxnSp macro="">
      <xdr:nvCxnSpPr>
        <xdr:cNvPr id="684" name="直線コネクタ 683">
          <a:extLst>
            <a:ext uri="{FF2B5EF4-FFF2-40B4-BE49-F238E27FC236}">
              <a16:creationId xmlns:a16="http://schemas.microsoft.com/office/drawing/2014/main" id="{5B708BB2-6C1E-4A2D-A3C6-7237D19B48E1}"/>
            </a:ext>
          </a:extLst>
        </xdr:cNvPr>
        <xdr:cNvCxnSpPr/>
      </xdr:nvCxnSpPr>
      <xdr:spPr>
        <a:xfrm>
          <a:off x="15481300" y="180278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102144</xdr:rowOff>
    </xdr:from>
    <xdr:to>
      <xdr:col>76</xdr:col>
      <xdr:colOff>165100</xdr:colOff>
      <xdr:row>105</xdr:row>
      <xdr:rowOff>32294</xdr:rowOff>
    </xdr:to>
    <xdr:sp macro="" textlink="">
      <xdr:nvSpPr>
        <xdr:cNvPr id="685" name="楕円 684">
          <a:extLst>
            <a:ext uri="{FF2B5EF4-FFF2-40B4-BE49-F238E27FC236}">
              <a16:creationId xmlns:a16="http://schemas.microsoft.com/office/drawing/2014/main" id="{B518473F-7DC9-45EA-B2CF-1893A32E3DF1}"/>
            </a:ext>
          </a:extLst>
        </xdr:cNvPr>
        <xdr:cNvSpPr/>
      </xdr:nvSpPr>
      <xdr:spPr>
        <a:xfrm>
          <a:off x="14541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152944</xdr:rowOff>
    </xdr:from>
    <xdr:to>
      <xdr:col>81</xdr:col>
      <xdr:colOff>50800</xdr:colOff>
      <xdr:row>105</xdr:row>
      <xdr:rowOff>25581</xdr:rowOff>
    </xdr:to>
    <xdr:cxnSp macro="">
      <xdr:nvCxnSpPr>
        <xdr:cNvPr id="686" name="直線コネクタ 685">
          <a:extLst>
            <a:ext uri="{FF2B5EF4-FFF2-40B4-BE49-F238E27FC236}">
              <a16:creationId xmlns:a16="http://schemas.microsoft.com/office/drawing/2014/main" id="{DEF40FF9-25CA-4268-8CEC-459C9FB433BA}"/>
            </a:ext>
          </a:extLst>
        </xdr:cNvPr>
        <xdr:cNvCxnSpPr/>
      </xdr:nvCxnSpPr>
      <xdr:spPr>
        <a:xfrm>
          <a:off x="14592300" y="1798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154395</xdr:rowOff>
    </xdr:from>
    <xdr:to>
      <xdr:col>72</xdr:col>
      <xdr:colOff>38100</xdr:colOff>
      <xdr:row>105</xdr:row>
      <xdr:rowOff>84545</xdr:rowOff>
    </xdr:to>
    <xdr:sp macro="" textlink="">
      <xdr:nvSpPr>
        <xdr:cNvPr id="687" name="楕円 686">
          <a:extLst>
            <a:ext uri="{FF2B5EF4-FFF2-40B4-BE49-F238E27FC236}">
              <a16:creationId xmlns:a16="http://schemas.microsoft.com/office/drawing/2014/main" id="{9376371D-19E4-43EA-B411-809618B730BA}"/>
            </a:ext>
          </a:extLst>
        </xdr:cNvPr>
        <xdr:cNvSpPr/>
      </xdr:nvSpPr>
      <xdr:spPr>
        <a:xfrm>
          <a:off x="13652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33745</xdr:rowOff>
    </xdr:to>
    <xdr:cxnSp macro="">
      <xdr:nvCxnSpPr>
        <xdr:cNvPr id="688" name="直線コネクタ 687">
          <a:extLst>
            <a:ext uri="{FF2B5EF4-FFF2-40B4-BE49-F238E27FC236}">
              <a16:creationId xmlns:a16="http://schemas.microsoft.com/office/drawing/2014/main" id="{F1882378-31FD-4EEA-93B9-0A8CD7DEB5B5}"/>
            </a:ext>
          </a:extLst>
        </xdr:cNvPr>
        <xdr:cNvCxnSpPr/>
      </xdr:nvCxnSpPr>
      <xdr:spPr>
        <a:xfrm flipV="1">
          <a:off x="13703300" y="1798374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689" name="楕円 688">
          <a:extLst>
            <a:ext uri="{FF2B5EF4-FFF2-40B4-BE49-F238E27FC236}">
              <a16:creationId xmlns:a16="http://schemas.microsoft.com/office/drawing/2014/main" id="{E06F0B57-EC18-4495-92FE-D5210AFCB168}"/>
            </a:ext>
          </a:extLst>
        </xdr:cNvPr>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33745</xdr:rowOff>
    </xdr:from>
    <xdr:to>
      <xdr:col>71</xdr:col>
      <xdr:colOff>177800</xdr:colOff>
      <xdr:row>106</xdr:row>
      <xdr:rowOff>125186</xdr:rowOff>
    </xdr:to>
    <xdr:cxnSp macro="">
      <xdr:nvCxnSpPr>
        <xdr:cNvPr id="690" name="直線コネクタ 689">
          <a:extLst>
            <a:ext uri="{FF2B5EF4-FFF2-40B4-BE49-F238E27FC236}">
              <a16:creationId xmlns:a16="http://schemas.microsoft.com/office/drawing/2014/main" id="{FFECC0ED-F3DD-4893-AC6A-2BB79EADFEBC}"/>
            </a:ext>
          </a:extLst>
        </xdr:cNvPr>
        <xdr:cNvCxnSpPr/>
      </xdr:nvCxnSpPr>
      <xdr:spPr>
        <a:xfrm flipV="1">
          <a:off x="12814300" y="18035995"/>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8DB0C182-FF66-44F1-805D-A8CA557B79A2}"/>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A55B7389-A65A-4904-BECE-60D7447748FC}"/>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a:extLst>
            <a:ext uri="{FF2B5EF4-FFF2-40B4-BE49-F238E27FC236}">
              <a16:creationId xmlns:a16="http://schemas.microsoft.com/office/drawing/2014/main" id="{7DAABAEA-23D3-4B96-9468-3569BCB93A4B}"/>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69E65016-A360-480C-B3E5-44926026A514}"/>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92908</xdr:rowOff>
    </xdr:from>
    <xdr:ext cx="405111" cy="259045"/>
    <xdr:sp macro="" textlink="">
      <xdr:nvSpPr>
        <xdr:cNvPr id="695" name="n_1mainValue【公民館】&#10;有形固定資産減価償却率">
          <a:extLst>
            <a:ext uri="{FF2B5EF4-FFF2-40B4-BE49-F238E27FC236}">
              <a16:creationId xmlns:a16="http://schemas.microsoft.com/office/drawing/2014/main" id="{654E0DAA-DD28-41A6-9803-EFB7D8C81010}"/>
            </a:ext>
          </a:extLst>
        </xdr:cNvPr>
        <xdr:cNvSpPr txBox="1"/>
      </xdr:nvSpPr>
      <xdr:spPr>
        <a:xfrm>
          <a:off x="152660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48821</xdr:rowOff>
    </xdr:from>
    <xdr:ext cx="405111" cy="259045"/>
    <xdr:sp macro="" textlink="">
      <xdr:nvSpPr>
        <xdr:cNvPr id="696" name="n_2mainValue【公民館】&#10;有形固定資産減価償却率">
          <a:extLst>
            <a:ext uri="{FF2B5EF4-FFF2-40B4-BE49-F238E27FC236}">
              <a16:creationId xmlns:a16="http://schemas.microsoft.com/office/drawing/2014/main" id="{46C19183-1D08-4E3E-A84A-3E0C3DDC0C56}"/>
            </a:ext>
          </a:extLst>
        </xdr:cNvPr>
        <xdr:cNvSpPr txBox="1"/>
      </xdr:nvSpPr>
      <xdr:spPr>
        <a:xfrm>
          <a:off x="14389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101072</xdr:rowOff>
    </xdr:from>
    <xdr:ext cx="405111" cy="259045"/>
    <xdr:sp macro="" textlink="">
      <xdr:nvSpPr>
        <xdr:cNvPr id="697" name="n_3mainValue【公民館】&#10;有形固定資産減価償却率">
          <a:extLst>
            <a:ext uri="{FF2B5EF4-FFF2-40B4-BE49-F238E27FC236}">
              <a16:creationId xmlns:a16="http://schemas.microsoft.com/office/drawing/2014/main" id="{CF0C8BAD-682F-42B1-9D07-E206567EADE7}"/>
            </a:ext>
          </a:extLst>
        </xdr:cNvPr>
        <xdr:cNvSpPr txBox="1"/>
      </xdr:nvSpPr>
      <xdr:spPr>
        <a:xfrm>
          <a:off x="13500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698" name="n_4mainValue【公民館】&#10;有形固定資産減価償却率">
          <a:extLst>
            <a:ext uri="{FF2B5EF4-FFF2-40B4-BE49-F238E27FC236}">
              <a16:creationId xmlns:a16="http://schemas.microsoft.com/office/drawing/2014/main" id="{4800D587-F823-417E-91EA-F5C20EFA87F2}"/>
            </a:ext>
          </a:extLst>
        </xdr:cNvPr>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338BD3A-C204-4FDF-9CAC-58C29B1CB1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0453B9C-D777-46AD-89C0-B7A5C0D4D1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69372EC0-71E3-47DC-8D00-9437864A00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F040E88E-432B-465A-AA3E-595A6A4A86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A54EFFF7-E666-4217-BA38-A1BCA50EEF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40AD203-A840-4EE6-BC4F-580DA0CA3B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7081B40F-F477-4A9E-96FA-F5E01C0F0A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B94ABD3B-707C-4308-9CC7-8BE481F44C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4F42F8A0-4E58-49CD-A9C4-D9CA9BFF6E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D437CFC4-2804-4BC6-BFBE-64BADB1F7A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29F79C72-FE22-436F-A162-8A73ABFBC84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61233E-06AA-4F97-A337-6A2AAEACFD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8081EAFB-6A47-4169-92C9-3EFC731F09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8F313310-5037-4C14-A32C-F12E08110E8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36E18F8-7824-4DE2-8463-ADE6D18368D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0924F93D-1462-4DB5-AC06-1878FD79440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E2E0124C-EBC6-4D20-B4AA-639851F02AB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1051AF09-642F-4206-8B43-13C2E52A765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A2C50E2D-3403-4852-A2DE-54E6230CEF1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AA00BEF7-FF46-4C5C-A452-8B17129AC01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3BA42163-E318-4D60-8DBF-E3FC6B49FB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A9736E6C-FA15-4628-9F85-8871A3F8C38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ADCFBDCC-FE8B-4297-92EE-96247F1208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33BAB3B0-0F0E-44FE-A3EE-06C86BEB062A}"/>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1F8D0F1A-33D9-4DAC-A2FA-31194612492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940E70AE-C2F1-44FE-B612-4A8453595263}"/>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F7586BDE-EE78-43C5-9AB7-BA79C5988616}"/>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810F5685-8469-4B76-B5D3-0BB9E89D8722}"/>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FD6DB093-0A97-4584-83F7-EFEC672722BC}"/>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2FC4470E-A6E0-42D4-BAEF-84C8431C4EDE}"/>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DC733FAC-59E2-416A-8730-54192D438834}"/>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9B0D33AD-58AE-4728-BCBB-D02F2A5AD289}"/>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CF25D85B-1B55-446F-BA6D-73D3F29C7DB6}"/>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5BD241CB-2063-4FF8-9DCF-023D5386799D}"/>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618172C-20E3-4FC3-B047-0BAC8B7C06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ADD7159-93EF-49BE-9D34-257D9AAB56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1EBC83F-1D70-49DB-8084-CF26BD1013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7076375-38FA-44FC-9CAE-8B7B16CFE6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1F1204C-14BA-4033-85EB-54FB08F092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76606</xdr:rowOff>
    </xdr:from>
    <xdr:to>
      <xdr:col>116</xdr:col>
      <xdr:colOff>114300</xdr:colOff>
      <xdr:row>109</xdr:row>
      <xdr:rowOff>6756</xdr:rowOff>
    </xdr:to>
    <xdr:sp macro="" textlink="">
      <xdr:nvSpPr>
        <xdr:cNvPr id="738" name="楕円 737">
          <a:extLst>
            <a:ext uri="{FF2B5EF4-FFF2-40B4-BE49-F238E27FC236}">
              <a16:creationId xmlns:a16="http://schemas.microsoft.com/office/drawing/2014/main" id="{85AD1DCE-E5CD-4D83-9FAE-BFF81ACC82EE}"/>
            </a:ext>
          </a:extLst>
        </xdr:cNvPr>
        <xdr:cNvSpPr/>
      </xdr:nvSpPr>
      <xdr:spPr>
        <a:xfrm>
          <a:off x="22110700" y="185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07579AE8-2A1F-461F-81C9-FCE01738EF38}"/>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76836</xdr:rowOff>
    </xdr:from>
    <xdr:to>
      <xdr:col>112</xdr:col>
      <xdr:colOff>38100</xdr:colOff>
      <xdr:row>109</xdr:row>
      <xdr:rowOff>6986</xdr:rowOff>
    </xdr:to>
    <xdr:sp macro="" textlink="">
      <xdr:nvSpPr>
        <xdr:cNvPr id="740" name="楕円 739">
          <a:extLst>
            <a:ext uri="{FF2B5EF4-FFF2-40B4-BE49-F238E27FC236}">
              <a16:creationId xmlns:a16="http://schemas.microsoft.com/office/drawing/2014/main" id="{1FEEC545-8FE4-4FB1-9D8E-E07D4709F7D5}"/>
            </a:ext>
          </a:extLst>
        </xdr:cNvPr>
        <xdr:cNvSpPr/>
      </xdr:nvSpPr>
      <xdr:spPr>
        <a:xfrm>
          <a:off x="2127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127406</xdr:rowOff>
    </xdr:from>
    <xdr:to>
      <xdr:col>116</xdr:col>
      <xdr:colOff>63500</xdr:colOff>
      <xdr:row>108</xdr:row>
      <xdr:rowOff>127636</xdr:rowOff>
    </xdr:to>
    <xdr:cxnSp macro="">
      <xdr:nvCxnSpPr>
        <xdr:cNvPr id="741" name="直線コネクタ 740">
          <a:extLst>
            <a:ext uri="{FF2B5EF4-FFF2-40B4-BE49-F238E27FC236}">
              <a16:creationId xmlns:a16="http://schemas.microsoft.com/office/drawing/2014/main" id="{A8F79B1B-8E2C-4398-81F7-6497EBE53F70}"/>
            </a:ext>
          </a:extLst>
        </xdr:cNvPr>
        <xdr:cNvCxnSpPr/>
      </xdr:nvCxnSpPr>
      <xdr:spPr>
        <a:xfrm flipV="1">
          <a:off x="21323300" y="18644006"/>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77064</xdr:rowOff>
    </xdr:from>
    <xdr:to>
      <xdr:col>107</xdr:col>
      <xdr:colOff>101600</xdr:colOff>
      <xdr:row>109</xdr:row>
      <xdr:rowOff>7214</xdr:rowOff>
    </xdr:to>
    <xdr:sp macro="" textlink="">
      <xdr:nvSpPr>
        <xdr:cNvPr id="742" name="楕円 741">
          <a:extLst>
            <a:ext uri="{FF2B5EF4-FFF2-40B4-BE49-F238E27FC236}">
              <a16:creationId xmlns:a16="http://schemas.microsoft.com/office/drawing/2014/main" id="{92890551-E247-49FF-A57E-610139EE95BD}"/>
            </a:ext>
          </a:extLst>
        </xdr:cNvPr>
        <xdr:cNvSpPr/>
      </xdr:nvSpPr>
      <xdr:spPr>
        <a:xfrm>
          <a:off x="20383500" y="185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127636</xdr:rowOff>
    </xdr:from>
    <xdr:to>
      <xdr:col>111</xdr:col>
      <xdr:colOff>177800</xdr:colOff>
      <xdr:row>108</xdr:row>
      <xdr:rowOff>127864</xdr:rowOff>
    </xdr:to>
    <xdr:cxnSp macro="">
      <xdr:nvCxnSpPr>
        <xdr:cNvPr id="743" name="直線コネクタ 742">
          <a:extLst>
            <a:ext uri="{FF2B5EF4-FFF2-40B4-BE49-F238E27FC236}">
              <a16:creationId xmlns:a16="http://schemas.microsoft.com/office/drawing/2014/main" id="{7E36DE31-7EA0-4615-B625-2AADD2E7DF08}"/>
            </a:ext>
          </a:extLst>
        </xdr:cNvPr>
        <xdr:cNvCxnSpPr/>
      </xdr:nvCxnSpPr>
      <xdr:spPr>
        <a:xfrm flipV="1">
          <a:off x="20434300" y="186442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77445</xdr:rowOff>
    </xdr:from>
    <xdr:to>
      <xdr:col>102</xdr:col>
      <xdr:colOff>165100</xdr:colOff>
      <xdr:row>109</xdr:row>
      <xdr:rowOff>7595</xdr:rowOff>
    </xdr:to>
    <xdr:sp macro="" textlink="">
      <xdr:nvSpPr>
        <xdr:cNvPr id="744" name="楕円 743">
          <a:extLst>
            <a:ext uri="{FF2B5EF4-FFF2-40B4-BE49-F238E27FC236}">
              <a16:creationId xmlns:a16="http://schemas.microsoft.com/office/drawing/2014/main" id="{E2678E46-415C-4667-8AE5-7E387C4958AC}"/>
            </a:ext>
          </a:extLst>
        </xdr:cNvPr>
        <xdr:cNvSpPr/>
      </xdr:nvSpPr>
      <xdr:spPr>
        <a:xfrm>
          <a:off x="19494500" y="185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127864</xdr:rowOff>
    </xdr:from>
    <xdr:to>
      <xdr:col>107</xdr:col>
      <xdr:colOff>50800</xdr:colOff>
      <xdr:row>108</xdr:row>
      <xdr:rowOff>128245</xdr:rowOff>
    </xdr:to>
    <xdr:cxnSp macro="">
      <xdr:nvCxnSpPr>
        <xdr:cNvPr id="745" name="直線コネクタ 744">
          <a:extLst>
            <a:ext uri="{FF2B5EF4-FFF2-40B4-BE49-F238E27FC236}">
              <a16:creationId xmlns:a16="http://schemas.microsoft.com/office/drawing/2014/main" id="{21333DCC-7E12-4C5E-8753-DDD7EB9A260A}"/>
            </a:ext>
          </a:extLst>
        </xdr:cNvPr>
        <xdr:cNvCxnSpPr/>
      </xdr:nvCxnSpPr>
      <xdr:spPr>
        <a:xfrm flipV="1">
          <a:off x="19545300" y="186444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83389</xdr:rowOff>
    </xdr:from>
    <xdr:to>
      <xdr:col>98</xdr:col>
      <xdr:colOff>38100</xdr:colOff>
      <xdr:row>109</xdr:row>
      <xdr:rowOff>13539</xdr:rowOff>
    </xdr:to>
    <xdr:sp macro="" textlink="">
      <xdr:nvSpPr>
        <xdr:cNvPr id="746" name="楕円 745">
          <a:extLst>
            <a:ext uri="{FF2B5EF4-FFF2-40B4-BE49-F238E27FC236}">
              <a16:creationId xmlns:a16="http://schemas.microsoft.com/office/drawing/2014/main" id="{82B8350E-DA64-4AB7-BFCE-58316A5A4157}"/>
            </a:ext>
          </a:extLst>
        </xdr:cNvPr>
        <xdr:cNvSpPr/>
      </xdr:nvSpPr>
      <xdr:spPr>
        <a:xfrm>
          <a:off x="18605500" y="18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128245</xdr:rowOff>
    </xdr:from>
    <xdr:to>
      <xdr:col>102</xdr:col>
      <xdr:colOff>114300</xdr:colOff>
      <xdr:row>108</xdr:row>
      <xdr:rowOff>134189</xdr:rowOff>
    </xdr:to>
    <xdr:cxnSp macro="">
      <xdr:nvCxnSpPr>
        <xdr:cNvPr id="747" name="直線コネクタ 746">
          <a:extLst>
            <a:ext uri="{FF2B5EF4-FFF2-40B4-BE49-F238E27FC236}">
              <a16:creationId xmlns:a16="http://schemas.microsoft.com/office/drawing/2014/main" id="{75520CA1-D1CD-4028-B380-5D9471D77056}"/>
            </a:ext>
          </a:extLst>
        </xdr:cNvPr>
        <xdr:cNvCxnSpPr/>
      </xdr:nvCxnSpPr>
      <xdr:spPr>
        <a:xfrm flipV="1">
          <a:off x="18656300" y="1864484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0453ABAF-F661-4CFE-9C19-EC7A30B1A546}"/>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596194EC-028F-45CC-A525-3D605B312C9D}"/>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D3AD66B5-B06A-4F42-834B-C6B8FA82A38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04BF65F9-5558-4222-8F30-38A2EFCED2AE}"/>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169563</xdr:rowOff>
    </xdr:from>
    <xdr:ext cx="469744" cy="259045"/>
    <xdr:sp macro="" textlink="">
      <xdr:nvSpPr>
        <xdr:cNvPr id="752" name="n_1mainValue【公民館】&#10;一人当たり面積">
          <a:extLst>
            <a:ext uri="{FF2B5EF4-FFF2-40B4-BE49-F238E27FC236}">
              <a16:creationId xmlns:a16="http://schemas.microsoft.com/office/drawing/2014/main" id="{9DA85E24-4CD6-49DA-857B-EF31720F6FDE}"/>
            </a:ext>
          </a:extLst>
        </xdr:cNvPr>
        <xdr:cNvSpPr txBox="1"/>
      </xdr:nvSpPr>
      <xdr:spPr>
        <a:xfrm>
          <a:off x="21075727" y="186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169791</xdr:rowOff>
    </xdr:from>
    <xdr:ext cx="469744" cy="259045"/>
    <xdr:sp macro="" textlink="">
      <xdr:nvSpPr>
        <xdr:cNvPr id="753" name="n_2mainValue【公民館】&#10;一人当たり面積">
          <a:extLst>
            <a:ext uri="{FF2B5EF4-FFF2-40B4-BE49-F238E27FC236}">
              <a16:creationId xmlns:a16="http://schemas.microsoft.com/office/drawing/2014/main" id="{3014865C-9D6B-45B3-80C1-220DEBA5E9C9}"/>
            </a:ext>
          </a:extLst>
        </xdr:cNvPr>
        <xdr:cNvSpPr txBox="1"/>
      </xdr:nvSpPr>
      <xdr:spPr>
        <a:xfrm>
          <a:off x="20199427" y="186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170172</xdr:rowOff>
    </xdr:from>
    <xdr:ext cx="469744" cy="259045"/>
    <xdr:sp macro="" textlink="">
      <xdr:nvSpPr>
        <xdr:cNvPr id="754" name="n_3mainValue【公民館】&#10;一人当たり面積">
          <a:extLst>
            <a:ext uri="{FF2B5EF4-FFF2-40B4-BE49-F238E27FC236}">
              <a16:creationId xmlns:a16="http://schemas.microsoft.com/office/drawing/2014/main" id="{3D6B3A2F-6269-49FE-908D-DEA5B0F63520}"/>
            </a:ext>
          </a:extLst>
        </xdr:cNvPr>
        <xdr:cNvSpPr txBox="1"/>
      </xdr:nvSpPr>
      <xdr:spPr>
        <a:xfrm>
          <a:off x="19310427" y="186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4666</xdr:rowOff>
    </xdr:from>
    <xdr:ext cx="469744" cy="259045"/>
    <xdr:sp macro="" textlink="">
      <xdr:nvSpPr>
        <xdr:cNvPr id="755" name="n_4mainValue【公民館】&#10;一人当たり面積">
          <a:extLst>
            <a:ext uri="{FF2B5EF4-FFF2-40B4-BE49-F238E27FC236}">
              <a16:creationId xmlns:a16="http://schemas.microsoft.com/office/drawing/2014/main" id="{A5937920-A198-49F6-8EA5-66F9168118A7}"/>
            </a:ext>
          </a:extLst>
        </xdr:cNvPr>
        <xdr:cNvSpPr txBox="1"/>
      </xdr:nvSpPr>
      <xdr:spPr>
        <a:xfrm>
          <a:off x="18421427" y="186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C6A9577-F044-4F6A-9BCA-9B9E0C49B5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59F1BB72-4A46-476F-9B32-ACD1F500F8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34A2854-8D73-4921-803E-707A0DB01F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有形固定資産減価償却率の状況は、類型ごとに差はあるものの、一部を除き多くの類型で県平均値を下回っている状況。</a:t>
          </a:r>
        </a:p>
        <a:p>
          <a:r>
            <a:rPr kumimoji="1" lang="ja-JP" altLang="en-US" sz="1300">
              <a:latin typeface="ＭＳ Ｐゴシック" panose="020B0600070205080204" pitchFamily="50" charset="-128"/>
              <a:ea typeface="ＭＳ Ｐゴシック" panose="020B0600070205080204" pitchFamily="50" charset="-128"/>
            </a:rPr>
            <a:t>県平均と比較して有形固定資産減価償却率が高くなっている施設は、公民館である一方、特に低くなっているのは、港湾・漁港、学校施設、幼稚園・保育所である。</a:t>
          </a:r>
        </a:p>
        <a:p>
          <a:r>
            <a:rPr kumimoji="1" lang="ja-JP" altLang="en-US" sz="1300">
              <a:latin typeface="ＭＳ Ｐゴシック" panose="020B0600070205080204" pitchFamily="50" charset="-128"/>
              <a:ea typeface="ＭＳ Ｐゴシック" panose="020B0600070205080204" pitchFamily="50" charset="-128"/>
            </a:rPr>
            <a:t>今後も、本村の公共施設等総合管理計画等に基づき、財産を適正に管理・活用していく。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6E2A5F-8D08-47BB-A41E-1AC892E575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7B4E9D-386E-4A41-96A4-7AC99EC7EC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419006-A88D-47E4-84D5-E10DC16255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936BB5-CD85-4511-BEA7-C2543AC4B0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BDF535-05CF-4146-8F09-3937899549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706B8D-2C1A-46A4-8AE6-556A912618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13210D-6035-4D77-9B92-171BC4B581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6D607F-2AB2-44D8-82E2-61F24D989E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EC7C31-14AB-4C6C-8CEC-8FDC2D0265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CE6532-1961-409A-9998-0F0778CFF8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328296-B499-4677-97F5-E1C4A00F2E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C91A36-4DA6-4D62-A8DE-4A4E58DF20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6F4E22-CD5E-4CD8-98D8-A7DD737C89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601BCA-C097-4859-A4E9-55A47D26BE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544E1E-BD1D-4BEA-AF64-085F3A680C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779E84-1FB3-413A-818D-BB8AB9C6C2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18C64E-A43B-47C1-A3E4-E8F2614418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C040FC5-B7D2-4CCE-83BC-EC58B47DC9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B6FD24-D07E-490D-847D-AF3EE06EAD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BA0DF7-6599-47DC-8CFC-4DB7F18201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BB8F8B-8AAF-4752-9CD7-4755660A62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18D186-702D-4691-94D5-ADE2D78C67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86A288-9723-4519-81D2-3C5AE9368D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3C1F0C-0B45-4495-8362-697927A7F7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DC9917-5862-4EDC-9B3E-EEC9253F9D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C74A4A-0DB9-4E1E-AF68-ECB1841966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23F72F-1AE9-4EE3-96E4-F9B4AE43B9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916F19-03E4-4B3D-95C2-B95D1DFA4A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DEA662-3809-4D22-A720-7B44F5C2B9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A4EC89-8F5A-44AE-AB64-371C22CB8D2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8E4A57-9B24-4327-B13A-317B9D2E5A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78FDD5-EF0C-472C-8FCC-B828763F71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C437AA-FCE5-40E9-BE6F-AC19637DDB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BEA5E5-2EB2-4F4B-B7CC-2F55E12EDE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FDAC05-5900-40DD-A08C-EA48C250F9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F06864-C4FD-4135-A2D0-A37AFFB954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780154-92D5-488B-BB76-4A7739EC9A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5A3550-80B5-4F92-9666-6447F09628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CABF34-FF26-4045-8DD0-1AA2BD6C391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0420847-66DA-44EF-BF0A-29C054FFE5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6622FC7-9B42-424A-9F65-29241BF58E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4CECE33-1326-40F8-8782-2CF6CC6873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7A53D08-6554-4EB2-B8D8-D22FCBC17C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BA39FC0-0140-4374-9B82-C965321DDF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77B0FE7-612A-408A-B591-7F857E38E8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91FF8AA-A198-4552-BAAA-69A8D35BDC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D823704-0D60-4025-B909-06F8A0E3128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2916F4A-60DE-4641-9A82-CFD1099B85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B9F0987-6BD6-4787-B7A9-61CA6899D3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DE7397B-C4E6-440E-9AFF-2A174774DA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FF3891B-AE7A-43E1-8224-35AACC2B0E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079F5C0-F25A-4B92-B830-E008D548BD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831AE34-1C97-4FAF-81A8-4D23DA5A43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F066FDF-DA4D-4F40-A38E-5E78090459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AE6FD3B-2E2A-4828-AAAC-1C99F6ACBE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799605D-851B-42CC-944F-CEDA33F427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96BF4D8-AE6F-4B73-ACDE-B39F57D1EC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4F350F4-6994-4CFC-BFA0-1AE00B9DF2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8B015E9-6B45-4E88-A453-2CF6607D10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845D036-C9B8-4BEE-80E1-E0FEE8FFA32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2B74FDF-3E40-4BF6-844F-3ADD48D440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FD482C0-913B-4CED-BA32-536E151BAF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2534FBA-10DE-4B55-A73F-093F59A001A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B5FE900-77E5-49F5-BDB9-E1EEDE039E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F4BCFFB-31B0-4E1C-8997-E25DF0DE21A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EAFC8C4D-6288-4CB9-9B29-B82DAD7C459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02D0210-479C-4D07-9B3A-D8242C7D8B0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90EDFE4-2617-4AD6-8707-4396F49E519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F545BBE-0E5C-4AF9-AF5C-F32BE0C64A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25925CC-31A6-47C3-AA8B-954A909505B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E842EC3-8A4F-42B9-B917-5C03320C55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F3923E6-C09E-4986-8218-D1C5AF1EA795}"/>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1FBDA3C-C4BF-4EE5-88C6-48E51F85FF3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AC687E13-042D-4AC6-976B-E0C875F40D1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49C2C86-3420-4B90-A00F-F83EAC24C451}"/>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4E670FB7-A396-4E07-861C-AEA610CDD439}"/>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09BB12D-9390-4F49-B55B-80FC60C8535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36C3476B-0567-43B5-8183-33BC50ED8D81}"/>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E3801082-60D5-438F-93DD-DB45EB9A03A4}"/>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21FF9571-DC9B-498A-812F-21A484111395}"/>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694A865-8CE4-4B63-84A9-07E23BF9486E}"/>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7970680D-34F3-4E34-B906-94EA6B404545}"/>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8B99E5C-285F-4B6B-B61D-B5F7E71F35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01F7E80-513F-41C3-9E2D-37B5D3952D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23DB3BA-C729-4273-880B-102001AB5F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FDD2A22-0255-4DB8-BA6A-7DF00ED4796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A1C32EA-A16F-43DF-B12D-68DFD2E20E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15875</xdr:rowOff>
    </xdr:from>
    <xdr:to>
      <xdr:col>24</xdr:col>
      <xdr:colOff>114300</xdr:colOff>
      <xdr:row>56</xdr:row>
      <xdr:rowOff>117475</xdr:rowOff>
    </xdr:to>
    <xdr:sp macro="" textlink="">
      <xdr:nvSpPr>
        <xdr:cNvPr id="89" name="楕円 88">
          <a:extLst>
            <a:ext uri="{FF2B5EF4-FFF2-40B4-BE49-F238E27FC236}">
              <a16:creationId xmlns:a16="http://schemas.microsoft.com/office/drawing/2014/main" id="{EA4B66DB-2A20-43EE-BCD3-833CFACAE2DF}"/>
            </a:ext>
          </a:extLst>
        </xdr:cNvPr>
        <xdr:cNvSpPr/>
      </xdr:nvSpPr>
      <xdr:spPr>
        <a:xfrm>
          <a:off x="4584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38752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D641BFC-DA50-4F82-A867-09BF3D5ADDA2}"/>
            </a:ext>
          </a:extLst>
        </xdr:cNvPr>
        <xdr:cNvSpPr txBox="1"/>
      </xdr:nvSpPr>
      <xdr:spPr>
        <a:xfrm>
          <a:off x="4673600"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91" name="楕円 90">
          <a:extLst>
            <a:ext uri="{FF2B5EF4-FFF2-40B4-BE49-F238E27FC236}">
              <a16:creationId xmlns:a16="http://schemas.microsoft.com/office/drawing/2014/main" id="{F53CC4E5-B98D-4E5C-BFCA-A9CF081CFAB4}"/>
            </a:ext>
          </a:extLst>
        </xdr:cNvPr>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66675</xdr:rowOff>
    </xdr:from>
    <xdr:to>
      <xdr:col>24</xdr:col>
      <xdr:colOff>63500</xdr:colOff>
      <xdr:row>61</xdr:row>
      <xdr:rowOff>156210</xdr:rowOff>
    </xdr:to>
    <xdr:cxnSp macro="">
      <xdr:nvCxnSpPr>
        <xdr:cNvPr id="92" name="直線コネクタ 91">
          <a:extLst>
            <a:ext uri="{FF2B5EF4-FFF2-40B4-BE49-F238E27FC236}">
              <a16:creationId xmlns:a16="http://schemas.microsoft.com/office/drawing/2014/main" id="{881FB752-65FE-4298-B416-A64EDE8C6AE0}"/>
            </a:ext>
          </a:extLst>
        </xdr:cNvPr>
        <xdr:cNvCxnSpPr/>
      </xdr:nvCxnSpPr>
      <xdr:spPr>
        <a:xfrm flipV="1">
          <a:off x="3797300" y="9667875"/>
          <a:ext cx="838200" cy="9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69215</xdr:rowOff>
    </xdr:from>
    <xdr:to>
      <xdr:col>15</xdr:col>
      <xdr:colOff>101600</xdr:colOff>
      <xdr:row>61</xdr:row>
      <xdr:rowOff>170815</xdr:rowOff>
    </xdr:to>
    <xdr:sp macro="" textlink="">
      <xdr:nvSpPr>
        <xdr:cNvPr id="93" name="楕円 92">
          <a:extLst>
            <a:ext uri="{FF2B5EF4-FFF2-40B4-BE49-F238E27FC236}">
              <a16:creationId xmlns:a16="http://schemas.microsoft.com/office/drawing/2014/main" id="{AEF35511-6818-45ED-87E9-570B23ECC0A7}"/>
            </a:ext>
          </a:extLst>
        </xdr:cNvPr>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120015</xdr:rowOff>
    </xdr:from>
    <xdr:to>
      <xdr:col>19</xdr:col>
      <xdr:colOff>177800</xdr:colOff>
      <xdr:row>61</xdr:row>
      <xdr:rowOff>156210</xdr:rowOff>
    </xdr:to>
    <xdr:cxnSp macro="">
      <xdr:nvCxnSpPr>
        <xdr:cNvPr id="94" name="直線コネクタ 93">
          <a:extLst>
            <a:ext uri="{FF2B5EF4-FFF2-40B4-BE49-F238E27FC236}">
              <a16:creationId xmlns:a16="http://schemas.microsoft.com/office/drawing/2014/main" id="{AA39B7D4-1574-483D-B9FD-C0E0D6B63A87}"/>
            </a:ext>
          </a:extLst>
        </xdr:cNvPr>
        <xdr:cNvCxnSpPr/>
      </xdr:nvCxnSpPr>
      <xdr:spPr>
        <a:xfrm>
          <a:off x="2908300" y="10578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95" name="楕円 94">
          <a:extLst>
            <a:ext uri="{FF2B5EF4-FFF2-40B4-BE49-F238E27FC236}">
              <a16:creationId xmlns:a16="http://schemas.microsoft.com/office/drawing/2014/main" id="{85B1663F-C033-45A4-945A-9FAB8106B2F3}"/>
            </a:ext>
          </a:extLst>
        </xdr:cNvPr>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120015</xdr:rowOff>
    </xdr:to>
    <xdr:cxnSp macro="">
      <xdr:nvCxnSpPr>
        <xdr:cNvPr id="96" name="直線コネクタ 95">
          <a:extLst>
            <a:ext uri="{FF2B5EF4-FFF2-40B4-BE49-F238E27FC236}">
              <a16:creationId xmlns:a16="http://schemas.microsoft.com/office/drawing/2014/main" id="{F18609AB-B106-4E6A-ADA3-64196C3798CF}"/>
            </a:ext>
          </a:extLst>
        </xdr:cNvPr>
        <xdr:cNvCxnSpPr/>
      </xdr:nvCxnSpPr>
      <xdr:spPr>
        <a:xfrm>
          <a:off x="2019300" y="10540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158750</xdr:rowOff>
    </xdr:from>
    <xdr:to>
      <xdr:col>6</xdr:col>
      <xdr:colOff>38100</xdr:colOff>
      <xdr:row>61</xdr:row>
      <xdr:rowOff>88900</xdr:rowOff>
    </xdr:to>
    <xdr:sp macro="" textlink="">
      <xdr:nvSpPr>
        <xdr:cNvPr id="97" name="楕円 96">
          <a:extLst>
            <a:ext uri="{FF2B5EF4-FFF2-40B4-BE49-F238E27FC236}">
              <a16:creationId xmlns:a16="http://schemas.microsoft.com/office/drawing/2014/main" id="{FEF34965-B1D1-41FA-9168-E4DA435B530F}"/>
            </a:ext>
          </a:extLst>
        </xdr:cNvPr>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38100</xdr:rowOff>
    </xdr:from>
    <xdr:to>
      <xdr:col>10</xdr:col>
      <xdr:colOff>114300</xdr:colOff>
      <xdr:row>61</xdr:row>
      <xdr:rowOff>81915</xdr:rowOff>
    </xdr:to>
    <xdr:cxnSp macro="">
      <xdr:nvCxnSpPr>
        <xdr:cNvPr id="98" name="直線コネクタ 97">
          <a:extLst>
            <a:ext uri="{FF2B5EF4-FFF2-40B4-BE49-F238E27FC236}">
              <a16:creationId xmlns:a16="http://schemas.microsoft.com/office/drawing/2014/main" id="{57711492-2920-47AF-AB67-DDDF3DE3FA61}"/>
            </a:ext>
          </a:extLst>
        </xdr:cNvPr>
        <xdr:cNvCxnSpPr/>
      </xdr:nvCxnSpPr>
      <xdr:spPr>
        <a:xfrm>
          <a:off x="1130300" y="104965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745A11CF-E7ED-4E79-82F5-F4B93A2D5168}"/>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3BC48F4D-6F7B-4BEC-BFD7-D41C360737BB}"/>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415C4333-8600-4596-95FF-456289B620F2}"/>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1AF95B1E-97DB-4AA3-9F26-75102F4D4F7E}"/>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103" name="n_1mainValue【体育館・プール】&#10;有形固定資産減価償却率">
          <a:extLst>
            <a:ext uri="{FF2B5EF4-FFF2-40B4-BE49-F238E27FC236}">
              <a16:creationId xmlns:a16="http://schemas.microsoft.com/office/drawing/2014/main" id="{15A01633-9658-4EED-B484-62B750A8578F}"/>
            </a:ext>
          </a:extLst>
        </xdr:cNvPr>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104" name="n_2mainValue【体育館・プール】&#10;有形固定資産減価償却率">
          <a:extLst>
            <a:ext uri="{FF2B5EF4-FFF2-40B4-BE49-F238E27FC236}">
              <a16:creationId xmlns:a16="http://schemas.microsoft.com/office/drawing/2014/main" id="{0A11E53C-513C-4D50-BC7D-346A6EB7BCBC}"/>
            </a:ext>
          </a:extLst>
        </xdr:cNvPr>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123842</xdr:rowOff>
    </xdr:from>
    <xdr:ext cx="405111" cy="259045"/>
    <xdr:sp macro="" textlink="">
      <xdr:nvSpPr>
        <xdr:cNvPr id="105" name="n_3mainValue【体育館・プール】&#10;有形固定資産減価償却率">
          <a:extLst>
            <a:ext uri="{FF2B5EF4-FFF2-40B4-BE49-F238E27FC236}">
              <a16:creationId xmlns:a16="http://schemas.microsoft.com/office/drawing/2014/main" id="{6DD4FE3E-9178-4EE6-9C3A-9290FB00433A}"/>
            </a:ext>
          </a:extLst>
        </xdr:cNvPr>
        <xdr:cNvSpPr txBox="1"/>
      </xdr:nvSpPr>
      <xdr:spPr>
        <a:xfrm>
          <a:off x="1816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80027</xdr:rowOff>
    </xdr:from>
    <xdr:ext cx="405111" cy="259045"/>
    <xdr:sp macro="" textlink="">
      <xdr:nvSpPr>
        <xdr:cNvPr id="106" name="n_4mainValue【体育館・プール】&#10;有形固定資産減価償却率">
          <a:extLst>
            <a:ext uri="{FF2B5EF4-FFF2-40B4-BE49-F238E27FC236}">
              <a16:creationId xmlns:a16="http://schemas.microsoft.com/office/drawing/2014/main" id="{A77155A7-6F67-42F5-A6D1-0DDBF1FE0131}"/>
            </a:ext>
          </a:extLst>
        </xdr:cNvPr>
        <xdr:cNvSpPr txBox="1"/>
      </xdr:nvSpPr>
      <xdr:spPr>
        <a:xfrm>
          <a:off x="927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D2E07E94-6BA1-422D-816D-1F3341B512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E5915B9-3B98-4286-A6CB-946D90C566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FB8818E0-DCA3-45B8-ADA6-65E34C3F74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2A959E8-C8A8-4D7C-80F5-6201D522EF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BCF6FB68-5EE9-4A06-8064-8644483D04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3095DA12-253C-411A-927D-052C70A238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BE257CE-B3BE-4034-8785-FE28E851AB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A744EEF-9F0E-4D24-BB38-BCC216A614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F769D54-DDCC-4E69-A0A8-930B7030EE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3CD5C6F-CE84-4276-9889-637986E3A3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65EFC427-0D70-4DD7-B371-0B77A0D15A0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61DAF3E3-D2B0-4C33-8507-19BFED83A10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458E7596-80EE-46B8-83A3-2A9A3629709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75A42D2D-F574-4C86-A798-B1B568F572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36C9370E-349F-451A-A616-66C44A53FC3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B7A18F4A-CBA3-47A3-B0B2-2A4E28884B5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4BCBAFEF-E808-4591-B16A-745FB136700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D94A2350-89BD-4844-BED1-DC16BEF5D4B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2314F19B-A31A-4727-A572-6B800531089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151994A8-B931-4C34-8AFB-949FA4D9C4F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CFD2395-8CF5-495A-B447-9C733C2BFBB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1D9239F0-5481-4A90-B189-2AE5DBDFCC3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A74DD3FF-26F1-41A6-91FA-C035FBA245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93A4C34A-9DA6-4C35-BC0C-B15F928DE0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80676684-3BBC-494A-84DC-D148384709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695D9945-F82B-42A8-8E78-33F81729A838}"/>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DF81095D-8576-4DFB-A4FA-DCE19CDA3D82}"/>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AAE05564-0136-40B0-9BBB-3F3985DF1B6C}"/>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A7B022A-E003-4402-A632-E82E5AFAA9EC}"/>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C47A95A6-EA2F-4CA6-A55F-3CB01677B097}"/>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A9D73C1-0F62-4B03-A4F0-8865F792B453}"/>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D521D75D-B3CB-46D6-A24B-2FB3C4553659}"/>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F4A8A397-BE1B-433D-BD0C-0B1268CED7F8}"/>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5B760FC4-2E15-42C9-8E9B-15B487617AAF}"/>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F2AEDA9F-4FFF-40C3-86D9-8C83F40E9393}"/>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1281BF81-8751-463F-929D-D5B9C6737B7A}"/>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FF5A01-C99C-4F9B-B25D-7B86AF961F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A999251-EE8D-4A84-A1EF-730DF2A865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563CEF7-6577-49D9-B818-F67D4CDDC9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A7F39C7-B10F-4F51-BD0A-A976FA010F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BF08D5C-1804-4047-9D5D-A70DE24978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51743</xdr:rowOff>
    </xdr:from>
    <xdr:to>
      <xdr:col>55</xdr:col>
      <xdr:colOff>50800</xdr:colOff>
      <xdr:row>61</xdr:row>
      <xdr:rowOff>153343</xdr:rowOff>
    </xdr:to>
    <xdr:sp macro="" textlink="">
      <xdr:nvSpPr>
        <xdr:cNvPr id="148" name="楕円 147">
          <a:extLst>
            <a:ext uri="{FF2B5EF4-FFF2-40B4-BE49-F238E27FC236}">
              <a16:creationId xmlns:a16="http://schemas.microsoft.com/office/drawing/2014/main" id="{AE1D5354-E50D-4FAE-987F-0FA08290F60C}"/>
            </a:ext>
          </a:extLst>
        </xdr:cNvPr>
        <xdr:cNvSpPr/>
      </xdr:nvSpPr>
      <xdr:spPr>
        <a:xfrm>
          <a:off x="10426700" y="105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74620</xdr:rowOff>
    </xdr:from>
    <xdr:ext cx="469744" cy="259045"/>
    <xdr:sp macro="" textlink="">
      <xdr:nvSpPr>
        <xdr:cNvPr id="149" name="【体育館・プール】&#10;一人当たり面積該当値テキスト">
          <a:extLst>
            <a:ext uri="{FF2B5EF4-FFF2-40B4-BE49-F238E27FC236}">
              <a16:creationId xmlns:a16="http://schemas.microsoft.com/office/drawing/2014/main" id="{E349FC6E-8967-4777-B795-1746CA95D2CA}"/>
            </a:ext>
          </a:extLst>
        </xdr:cNvPr>
        <xdr:cNvSpPr txBox="1"/>
      </xdr:nvSpPr>
      <xdr:spPr>
        <a:xfrm>
          <a:off x="10515600" y="1036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139591</xdr:rowOff>
    </xdr:from>
    <xdr:to>
      <xdr:col>50</xdr:col>
      <xdr:colOff>165100</xdr:colOff>
      <xdr:row>63</xdr:row>
      <xdr:rowOff>69741</xdr:rowOff>
    </xdr:to>
    <xdr:sp macro="" textlink="">
      <xdr:nvSpPr>
        <xdr:cNvPr id="150" name="楕円 149">
          <a:extLst>
            <a:ext uri="{FF2B5EF4-FFF2-40B4-BE49-F238E27FC236}">
              <a16:creationId xmlns:a16="http://schemas.microsoft.com/office/drawing/2014/main" id="{26C1FE9A-CF58-4F20-BFEA-853384035AC9}"/>
            </a:ext>
          </a:extLst>
        </xdr:cNvPr>
        <xdr:cNvSpPr/>
      </xdr:nvSpPr>
      <xdr:spPr>
        <a:xfrm>
          <a:off x="9588500" y="107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102543</xdr:rowOff>
    </xdr:from>
    <xdr:to>
      <xdr:col>55</xdr:col>
      <xdr:colOff>0</xdr:colOff>
      <xdr:row>63</xdr:row>
      <xdr:rowOff>18941</xdr:rowOff>
    </xdr:to>
    <xdr:cxnSp macro="">
      <xdr:nvCxnSpPr>
        <xdr:cNvPr id="151" name="直線コネクタ 150">
          <a:extLst>
            <a:ext uri="{FF2B5EF4-FFF2-40B4-BE49-F238E27FC236}">
              <a16:creationId xmlns:a16="http://schemas.microsoft.com/office/drawing/2014/main" id="{2077AC22-B143-43C6-A162-CFDCD8F8EF56}"/>
            </a:ext>
          </a:extLst>
        </xdr:cNvPr>
        <xdr:cNvCxnSpPr/>
      </xdr:nvCxnSpPr>
      <xdr:spPr>
        <a:xfrm flipV="1">
          <a:off x="9639300" y="10560993"/>
          <a:ext cx="838200" cy="2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142857</xdr:rowOff>
    </xdr:from>
    <xdr:to>
      <xdr:col>46</xdr:col>
      <xdr:colOff>38100</xdr:colOff>
      <xdr:row>63</xdr:row>
      <xdr:rowOff>73007</xdr:rowOff>
    </xdr:to>
    <xdr:sp macro="" textlink="">
      <xdr:nvSpPr>
        <xdr:cNvPr id="152" name="楕円 151">
          <a:extLst>
            <a:ext uri="{FF2B5EF4-FFF2-40B4-BE49-F238E27FC236}">
              <a16:creationId xmlns:a16="http://schemas.microsoft.com/office/drawing/2014/main" id="{E17FFFA2-65AA-429F-9842-2F2AAEB7183F}"/>
            </a:ext>
          </a:extLst>
        </xdr:cNvPr>
        <xdr:cNvSpPr/>
      </xdr:nvSpPr>
      <xdr:spPr>
        <a:xfrm>
          <a:off x="8699500" y="107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18941</xdr:rowOff>
    </xdr:from>
    <xdr:to>
      <xdr:col>50</xdr:col>
      <xdr:colOff>114300</xdr:colOff>
      <xdr:row>63</xdr:row>
      <xdr:rowOff>22207</xdr:rowOff>
    </xdr:to>
    <xdr:cxnSp macro="">
      <xdr:nvCxnSpPr>
        <xdr:cNvPr id="153" name="直線コネクタ 152">
          <a:extLst>
            <a:ext uri="{FF2B5EF4-FFF2-40B4-BE49-F238E27FC236}">
              <a16:creationId xmlns:a16="http://schemas.microsoft.com/office/drawing/2014/main" id="{AEAAF64A-57CB-4BC7-9B31-3841F29433E5}"/>
            </a:ext>
          </a:extLst>
        </xdr:cNvPr>
        <xdr:cNvCxnSpPr/>
      </xdr:nvCxnSpPr>
      <xdr:spPr>
        <a:xfrm flipV="1">
          <a:off x="8750300" y="108202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146776</xdr:rowOff>
    </xdr:from>
    <xdr:to>
      <xdr:col>41</xdr:col>
      <xdr:colOff>101600</xdr:colOff>
      <xdr:row>63</xdr:row>
      <xdr:rowOff>76926</xdr:rowOff>
    </xdr:to>
    <xdr:sp macro="" textlink="">
      <xdr:nvSpPr>
        <xdr:cNvPr id="154" name="楕円 153">
          <a:extLst>
            <a:ext uri="{FF2B5EF4-FFF2-40B4-BE49-F238E27FC236}">
              <a16:creationId xmlns:a16="http://schemas.microsoft.com/office/drawing/2014/main" id="{4B72F8CF-CEDE-4EF8-8BB9-E6894D3DD392}"/>
            </a:ext>
          </a:extLst>
        </xdr:cNvPr>
        <xdr:cNvSpPr/>
      </xdr:nvSpPr>
      <xdr:spPr>
        <a:xfrm>
          <a:off x="7810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22207</xdr:rowOff>
    </xdr:from>
    <xdr:to>
      <xdr:col>45</xdr:col>
      <xdr:colOff>177800</xdr:colOff>
      <xdr:row>63</xdr:row>
      <xdr:rowOff>26126</xdr:rowOff>
    </xdr:to>
    <xdr:cxnSp macro="">
      <xdr:nvCxnSpPr>
        <xdr:cNvPr id="155" name="直線コネクタ 154">
          <a:extLst>
            <a:ext uri="{FF2B5EF4-FFF2-40B4-BE49-F238E27FC236}">
              <a16:creationId xmlns:a16="http://schemas.microsoft.com/office/drawing/2014/main" id="{B51031F4-E968-4A1F-862E-CFC00A7C879F}"/>
            </a:ext>
          </a:extLst>
        </xdr:cNvPr>
        <xdr:cNvCxnSpPr/>
      </xdr:nvCxnSpPr>
      <xdr:spPr>
        <a:xfrm flipV="1">
          <a:off x="7861300" y="1082355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147103</xdr:rowOff>
    </xdr:from>
    <xdr:to>
      <xdr:col>36</xdr:col>
      <xdr:colOff>165100</xdr:colOff>
      <xdr:row>63</xdr:row>
      <xdr:rowOff>77253</xdr:rowOff>
    </xdr:to>
    <xdr:sp macro="" textlink="">
      <xdr:nvSpPr>
        <xdr:cNvPr id="156" name="楕円 155">
          <a:extLst>
            <a:ext uri="{FF2B5EF4-FFF2-40B4-BE49-F238E27FC236}">
              <a16:creationId xmlns:a16="http://schemas.microsoft.com/office/drawing/2014/main" id="{7799C301-64B0-4F81-A322-8754FE1D1406}"/>
            </a:ext>
          </a:extLst>
        </xdr:cNvPr>
        <xdr:cNvSpPr/>
      </xdr:nvSpPr>
      <xdr:spPr>
        <a:xfrm>
          <a:off x="6921500" y="107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26126</xdr:rowOff>
    </xdr:from>
    <xdr:to>
      <xdr:col>41</xdr:col>
      <xdr:colOff>50800</xdr:colOff>
      <xdr:row>63</xdr:row>
      <xdr:rowOff>26453</xdr:rowOff>
    </xdr:to>
    <xdr:cxnSp macro="">
      <xdr:nvCxnSpPr>
        <xdr:cNvPr id="157" name="直線コネクタ 156">
          <a:extLst>
            <a:ext uri="{FF2B5EF4-FFF2-40B4-BE49-F238E27FC236}">
              <a16:creationId xmlns:a16="http://schemas.microsoft.com/office/drawing/2014/main" id="{2D581DC1-6901-44A6-9BDC-4B767C9F51EC}"/>
            </a:ext>
          </a:extLst>
        </xdr:cNvPr>
        <xdr:cNvCxnSpPr/>
      </xdr:nvCxnSpPr>
      <xdr:spPr>
        <a:xfrm flipV="1">
          <a:off x="6972300" y="1082747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59AEEAA1-6225-4953-94A0-D3486D78F204}"/>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9E9A9988-CD56-4ABF-95C7-E98124AF7FBB}"/>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FDF35C1D-0C08-4F42-B378-00BA235B6398}"/>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5FD92441-930B-46AD-BBDC-4920FA28BB01}"/>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60868</xdr:rowOff>
    </xdr:from>
    <xdr:ext cx="469744" cy="259045"/>
    <xdr:sp macro="" textlink="">
      <xdr:nvSpPr>
        <xdr:cNvPr id="162" name="n_1mainValue【体育館・プール】&#10;一人当たり面積">
          <a:extLst>
            <a:ext uri="{FF2B5EF4-FFF2-40B4-BE49-F238E27FC236}">
              <a16:creationId xmlns:a16="http://schemas.microsoft.com/office/drawing/2014/main" id="{165B3468-15B3-466A-B630-9C83AFA0E6D6}"/>
            </a:ext>
          </a:extLst>
        </xdr:cNvPr>
        <xdr:cNvSpPr txBox="1"/>
      </xdr:nvSpPr>
      <xdr:spPr>
        <a:xfrm>
          <a:off x="9391727"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64134</xdr:rowOff>
    </xdr:from>
    <xdr:ext cx="469744" cy="259045"/>
    <xdr:sp macro="" textlink="">
      <xdr:nvSpPr>
        <xdr:cNvPr id="163" name="n_2mainValue【体育館・プール】&#10;一人当たり面積">
          <a:extLst>
            <a:ext uri="{FF2B5EF4-FFF2-40B4-BE49-F238E27FC236}">
              <a16:creationId xmlns:a16="http://schemas.microsoft.com/office/drawing/2014/main" id="{9EABEB28-673E-4DA9-BD32-A1AD7A64836F}"/>
            </a:ext>
          </a:extLst>
        </xdr:cNvPr>
        <xdr:cNvSpPr txBox="1"/>
      </xdr:nvSpPr>
      <xdr:spPr>
        <a:xfrm>
          <a:off x="8515427" y="108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68053</xdr:rowOff>
    </xdr:from>
    <xdr:ext cx="469744" cy="259045"/>
    <xdr:sp macro="" textlink="">
      <xdr:nvSpPr>
        <xdr:cNvPr id="164" name="n_3mainValue【体育館・プール】&#10;一人当たり面積">
          <a:extLst>
            <a:ext uri="{FF2B5EF4-FFF2-40B4-BE49-F238E27FC236}">
              <a16:creationId xmlns:a16="http://schemas.microsoft.com/office/drawing/2014/main" id="{A4174B63-93DB-4432-ABA8-6BBEB8ABD841}"/>
            </a:ext>
          </a:extLst>
        </xdr:cNvPr>
        <xdr:cNvSpPr txBox="1"/>
      </xdr:nvSpPr>
      <xdr:spPr>
        <a:xfrm>
          <a:off x="76264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68380</xdr:rowOff>
    </xdr:from>
    <xdr:ext cx="469744" cy="259045"/>
    <xdr:sp macro="" textlink="">
      <xdr:nvSpPr>
        <xdr:cNvPr id="165" name="n_4mainValue【体育館・プール】&#10;一人当たり面積">
          <a:extLst>
            <a:ext uri="{FF2B5EF4-FFF2-40B4-BE49-F238E27FC236}">
              <a16:creationId xmlns:a16="http://schemas.microsoft.com/office/drawing/2014/main" id="{8D516486-546C-4259-B5C5-98F3F9FFD37D}"/>
            </a:ext>
          </a:extLst>
        </xdr:cNvPr>
        <xdr:cNvSpPr txBox="1"/>
      </xdr:nvSpPr>
      <xdr:spPr>
        <a:xfrm>
          <a:off x="6737427" y="108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610D6C8F-86B3-45AB-A2D5-AE573592B4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9483108-901C-4C63-A7C8-1BD5C18D5F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A61B7BC-5655-4D9B-BAB2-D83D5CB646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D2390FA2-48BB-4A95-B180-162A61EFAF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5EF5E062-FB0B-47E3-8611-D333B03921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61E46B3D-BC2A-4CC8-A5D0-5BB145E109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0856A5E-FFC8-43F5-B880-6082D3EFBD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EED018AE-DA25-4A10-9C8E-758E50C78F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7CE2EFB0-F2C8-4BA9-8F5F-6699C8CC69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EE995E6-E816-4FF8-8BD6-F17429FF45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42C0F23D-700B-45C1-87B8-A47361FBC6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7182221B-0664-4312-8D04-CC075AAF423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11C85575-CDF3-4220-AEAF-C89ECD785DC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95690C97-53D5-4678-BE4B-F4CA3FE8272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BF1ADB6B-5FEB-423D-A210-42AC9621D59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93D0F62E-AEC6-457B-AC5E-E0536FF20B8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CEC357CD-C18B-4D42-BCBB-3EBC1021220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E85A741D-26FD-424D-B10F-1D1310C161B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4DB141A0-1D32-494E-93C5-405D96129E3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5ABD569C-A1EB-4DFF-A6CC-B4A4B21A5B4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E3326F8B-BF7E-4E88-98AB-1F32FDB7A12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B6145B9A-5EDE-45B3-83DF-0E88A6C0DB9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68FD031A-CF0C-4115-B23C-C89FD1AF026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2B78F495-72AC-4120-A9B4-265C1C6B67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E2FB5A74-E41D-4E43-B7BF-3CC67CA7B9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AB6D4DF0-35C1-4B76-A804-A2404FC1A2C7}"/>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39A85471-425B-40F9-9F1D-51B3FB48EB8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DC6C8317-97CF-412B-BA23-6FCE4C1CE7F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C0223E04-F52A-4EED-8F10-A2CF18BF3ED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9E1B47A5-5369-4DA0-8281-08165690020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2D28BB80-347D-444A-B2CD-05D8E5E0BB17}"/>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88DE1328-BD2B-40CD-8402-23068CB620A4}"/>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26CE2A49-EA1D-494E-ABF8-C9C9DF96C956}"/>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4B992F68-D12D-453D-A9DF-45D87E982A87}"/>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441FD773-C93E-41DE-B312-116D2A48F5DD}"/>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C553E751-EFCB-42A5-923C-9A24CB065979}"/>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740E2EB-B92E-4CED-9D68-DD6B2FC2AB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E45803D-A21B-40B3-81C9-17026F13246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AFE19E2-C441-4D0D-A70B-EE86B1C389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4D6CCEA-0205-42FC-8A0A-55C2D3D289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1874D954-6E6D-415D-9556-211BD4D91D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134257</xdr:rowOff>
    </xdr:from>
    <xdr:to>
      <xdr:col>24</xdr:col>
      <xdr:colOff>114300</xdr:colOff>
      <xdr:row>80</xdr:row>
      <xdr:rowOff>64407</xdr:rowOff>
    </xdr:to>
    <xdr:sp macro="" textlink="">
      <xdr:nvSpPr>
        <xdr:cNvPr id="207" name="楕円 206">
          <a:extLst>
            <a:ext uri="{FF2B5EF4-FFF2-40B4-BE49-F238E27FC236}">
              <a16:creationId xmlns:a16="http://schemas.microsoft.com/office/drawing/2014/main" id="{2BB0D961-6C69-4C8F-B245-0EF4C5BB0B1E}"/>
            </a:ext>
          </a:extLst>
        </xdr:cNvPr>
        <xdr:cNvSpPr/>
      </xdr:nvSpPr>
      <xdr:spPr>
        <a:xfrm>
          <a:off x="4584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157134</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1E4494B-5432-4E43-BEC6-477E73DD36E5}"/>
            </a:ext>
          </a:extLst>
        </xdr:cNvPr>
        <xdr:cNvSpPr txBox="1"/>
      </xdr:nvSpPr>
      <xdr:spPr>
        <a:xfrm>
          <a:off x="4673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142421</xdr:rowOff>
    </xdr:from>
    <xdr:to>
      <xdr:col>20</xdr:col>
      <xdr:colOff>38100</xdr:colOff>
      <xdr:row>80</xdr:row>
      <xdr:rowOff>72571</xdr:rowOff>
    </xdr:to>
    <xdr:sp macro="" textlink="">
      <xdr:nvSpPr>
        <xdr:cNvPr id="209" name="楕円 208">
          <a:extLst>
            <a:ext uri="{FF2B5EF4-FFF2-40B4-BE49-F238E27FC236}">
              <a16:creationId xmlns:a16="http://schemas.microsoft.com/office/drawing/2014/main" id="{BB22D63E-CFC3-4EBF-B147-32CA5DF4BB11}"/>
            </a:ext>
          </a:extLst>
        </xdr:cNvPr>
        <xdr:cNvSpPr/>
      </xdr:nvSpPr>
      <xdr:spPr>
        <a:xfrm>
          <a:off x="3746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xdr:rowOff>
    </xdr:from>
    <xdr:to>
      <xdr:col>24</xdr:col>
      <xdr:colOff>63500</xdr:colOff>
      <xdr:row>80</xdr:row>
      <xdr:rowOff>21771</xdr:rowOff>
    </xdr:to>
    <xdr:cxnSp macro="">
      <xdr:nvCxnSpPr>
        <xdr:cNvPr id="210" name="直線コネクタ 209">
          <a:extLst>
            <a:ext uri="{FF2B5EF4-FFF2-40B4-BE49-F238E27FC236}">
              <a16:creationId xmlns:a16="http://schemas.microsoft.com/office/drawing/2014/main" id="{28EABD83-8F61-4424-B541-6057BAAFC269}"/>
            </a:ext>
          </a:extLst>
        </xdr:cNvPr>
        <xdr:cNvCxnSpPr/>
      </xdr:nvCxnSpPr>
      <xdr:spPr>
        <a:xfrm flipV="1">
          <a:off x="3797300" y="1372960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109764</xdr:rowOff>
    </xdr:from>
    <xdr:to>
      <xdr:col>15</xdr:col>
      <xdr:colOff>101600</xdr:colOff>
      <xdr:row>80</xdr:row>
      <xdr:rowOff>39914</xdr:rowOff>
    </xdr:to>
    <xdr:sp macro="" textlink="">
      <xdr:nvSpPr>
        <xdr:cNvPr id="211" name="楕円 210">
          <a:extLst>
            <a:ext uri="{FF2B5EF4-FFF2-40B4-BE49-F238E27FC236}">
              <a16:creationId xmlns:a16="http://schemas.microsoft.com/office/drawing/2014/main" id="{E6473FB4-6A67-4168-BD89-AC1B804164C9}"/>
            </a:ext>
          </a:extLst>
        </xdr:cNvPr>
        <xdr:cNvSpPr/>
      </xdr:nvSpPr>
      <xdr:spPr>
        <a:xfrm>
          <a:off x="2857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160564</xdr:rowOff>
    </xdr:from>
    <xdr:to>
      <xdr:col>19</xdr:col>
      <xdr:colOff>177800</xdr:colOff>
      <xdr:row>80</xdr:row>
      <xdr:rowOff>21771</xdr:rowOff>
    </xdr:to>
    <xdr:cxnSp macro="">
      <xdr:nvCxnSpPr>
        <xdr:cNvPr id="212" name="直線コネクタ 211">
          <a:extLst>
            <a:ext uri="{FF2B5EF4-FFF2-40B4-BE49-F238E27FC236}">
              <a16:creationId xmlns:a16="http://schemas.microsoft.com/office/drawing/2014/main" id="{7C593743-893E-4796-909C-93D6E7B8AC3D}"/>
            </a:ext>
          </a:extLst>
        </xdr:cNvPr>
        <xdr:cNvCxnSpPr/>
      </xdr:nvCxnSpPr>
      <xdr:spPr>
        <a:xfrm>
          <a:off x="2908300" y="1370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77107</xdr:rowOff>
    </xdr:from>
    <xdr:to>
      <xdr:col>10</xdr:col>
      <xdr:colOff>165100</xdr:colOff>
      <xdr:row>80</xdr:row>
      <xdr:rowOff>7257</xdr:rowOff>
    </xdr:to>
    <xdr:sp macro="" textlink="">
      <xdr:nvSpPr>
        <xdr:cNvPr id="213" name="楕円 212">
          <a:extLst>
            <a:ext uri="{FF2B5EF4-FFF2-40B4-BE49-F238E27FC236}">
              <a16:creationId xmlns:a16="http://schemas.microsoft.com/office/drawing/2014/main" id="{EEE0D09B-CC1D-40CC-B4E5-AC7FBC052D44}"/>
            </a:ext>
          </a:extLst>
        </xdr:cNvPr>
        <xdr:cNvSpPr/>
      </xdr:nvSpPr>
      <xdr:spPr>
        <a:xfrm>
          <a:off x="1968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127907</xdr:rowOff>
    </xdr:from>
    <xdr:to>
      <xdr:col>15</xdr:col>
      <xdr:colOff>50800</xdr:colOff>
      <xdr:row>79</xdr:row>
      <xdr:rowOff>160564</xdr:rowOff>
    </xdr:to>
    <xdr:cxnSp macro="">
      <xdr:nvCxnSpPr>
        <xdr:cNvPr id="214" name="直線コネクタ 213">
          <a:extLst>
            <a:ext uri="{FF2B5EF4-FFF2-40B4-BE49-F238E27FC236}">
              <a16:creationId xmlns:a16="http://schemas.microsoft.com/office/drawing/2014/main" id="{12A2FA46-7AEA-4753-8E44-2462D8E130E6}"/>
            </a:ext>
          </a:extLst>
        </xdr:cNvPr>
        <xdr:cNvCxnSpPr/>
      </xdr:nvCxnSpPr>
      <xdr:spPr>
        <a:xfrm>
          <a:off x="2019300" y="1367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215" name="楕円 214">
          <a:extLst>
            <a:ext uri="{FF2B5EF4-FFF2-40B4-BE49-F238E27FC236}">
              <a16:creationId xmlns:a16="http://schemas.microsoft.com/office/drawing/2014/main" id="{97C36F47-3D02-4A73-9EB4-EF255743223A}"/>
            </a:ext>
          </a:extLst>
        </xdr:cNvPr>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79</xdr:row>
      <xdr:rowOff>127907</xdr:rowOff>
    </xdr:to>
    <xdr:cxnSp macro="">
      <xdr:nvCxnSpPr>
        <xdr:cNvPr id="216" name="直線コネクタ 215">
          <a:extLst>
            <a:ext uri="{FF2B5EF4-FFF2-40B4-BE49-F238E27FC236}">
              <a16:creationId xmlns:a16="http://schemas.microsoft.com/office/drawing/2014/main" id="{0DE78C18-0C15-4567-A8C4-0668FD0B8A2B}"/>
            </a:ext>
          </a:extLst>
        </xdr:cNvPr>
        <xdr:cNvCxnSpPr/>
      </xdr:nvCxnSpPr>
      <xdr:spPr>
        <a:xfrm>
          <a:off x="1130300" y="1363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582014E3-AD97-48A2-8667-CDBB047DDDD9}"/>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E14F6CD8-8BF3-48EE-B0C0-89476DC837D1}"/>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A69DCD20-C8F5-49A8-A10F-3539AE247411}"/>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CEABEA24-C7F6-405D-9BFC-542E5748A562}"/>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89098</xdr:rowOff>
    </xdr:from>
    <xdr:ext cx="405111" cy="259045"/>
    <xdr:sp macro="" textlink="">
      <xdr:nvSpPr>
        <xdr:cNvPr id="221" name="n_1mainValue【福祉施設】&#10;有形固定資産減価償却率">
          <a:extLst>
            <a:ext uri="{FF2B5EF4-FFF2-40B4-BE49-F238E27FC236}">
              <a16:creationId xmlns:a16="http://schemas.microsoft.com/office/drawing/2014/main" id="{AFE3A9A9-50DC-488F-93A4-B1FD8D702FC5}"/>
            </a:ext>
          </a:extLst>
        </xdr:cNvPr>
        <xdr:cNvSpPr txBox="1"/>
      </xdr:nvSpPr>
      <xdr:spPr>
        <a:xfrm>
          <a:off x="3582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56441</xdr:rowOff>
    </xdr:from>
    <xdr:ext cx="405111" cy="259045"/>
    <xdr:sp macro="" textlink="">
      <xdr:nvSpPr>
        <xdr:cNvPr id="222" name="n_2mainValue【福祉施設】&#10;有形固定資産減価償却率">
          <a:extLst>
            <a:ext uri="{FF2B5EF4-FFF2-40B4-BE49-F238E27FC236}">
              <a16:creationId xmlns:a16="http://schemas.microsoft.com/office/drawing/2014/main" id="{4A9CB841-5F01-45AF-A8C1-E5BE78C3D99D}"/>
            </a:ext>
          </a:extLst>
        </xdr:cNvPr>
        <xdr:cNvSpPr txBox="1"/>
      </xdr:nvSpPr>
      <xdr:spPr>
        <a:xfrm>
          <a:off x="2705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23784</xdr:rowOff>
    </xdr:from>
    <xdr:ext cx="405111" cy="259045"/>
    <xdr:sp macro="" textlink="">
      <xdr:nvSpPr>
        <xdr:cNvPr id="223" name="n_3mainValue【福祉施設】&#10;有形固定資産減価償却率">
          <a:extLst>
            <a:ext uri="{FF2B5EF4-FFF2-40B4-BE49-F238E27FC236}">
              <a16:creationId xmlns:a16="http://schemas.microsoft.com/office/drawing/2014/main" id="{043E21F5-EF9F-4DFC-9924-CD455E66B8EB}"/>
            </a:ext>
          </a:extLst>
        </xdr:cNvPr>
        <xdr:cNvSpPr txBox="1"/>
      </xdr:nvSpPr>
      <xdr:spPr>
        <a:xfrm>
          <a:off x="1816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224" name="n_4mainValue【福祉施設】&#10;有形固定資産減価償却率">
          <a:extLst>
            <a:ext uri="{FF2B5EF4-FFF2-40B4-BE49-F238E27FC236}">
              <a16:creationId xmlns:a16="http://schemas.microsoft.com/office/drawing/2014/main" id="{0D959EE1-B748-4417-A637-E2D57DBC39A2}"/>
            </a:ext>
          </a:extLst>
        </xdr:cNvPr>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C6A53826-57EB-49F5-9343-7E3138857F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B4DE5C6E-5DF6-4A2B-B625-DFA8BA7E51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B867A05C-5EA8-494D-B2C7-E68A13B739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FE9438EC-B4A5-4681-8203-02CE403E1C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4CEA9F3-3B10-4B09-ABFA-350219B84A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18BB311F-80AA-429E-8469-3679065FF4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2F0359CC-708B-4508-B3BA-2E9FD44A5F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6B241268-2625-4AA3-876E-9892662039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CDE9D5DA-25AE-4606-8230-A40125BA83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5772BCBC-FC2B-4D64-A774-6823743085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B09E2C90-7ACA-4A06-AAE7-6357506DC7F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A6509036-8404-426F-AA6D-282C3EF7E8E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7C1DEC84-03EE-4AE1-8F6F-B51D6EA044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5A000667-CA50-4830-9EA6-8D2D61A8576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396ADD95-BB52-497F-AD1B-25DAF5248C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1638BCB-C0EE-40CF-A572-470B53216B8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3F1130BD-033D-4FC8-8345-373EA5ACE14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C019270-AF8A-4E12-A751-199A9038B8A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BB46447F-42D7-4484-AF8C-962621EF81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84129A9D-1DC0-4A04-86F4-A9E30856114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1B43CB5-9531-4403-995B-24854BDAFD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862DD775-C069-4579-95E0-8581B2B36C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77E2E159-CE29-4B1F-9157-30DE3798BC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8261E1F9-3DBD-4951-B61E-1ED2FCEE20FC}"/>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A9DC3376-9951-439A-ABD9-68033FB47A27}"/>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153C8493-757A-4C3E-B1AD-95E4ED725563}"/>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19A0C249-CFD3-41F7-88EE-396A392C2F0B}"/>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A4C4E169-A7FB-4DF3-A7E2-0C8740A409D3}"/>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5923E364-E795-4642-B9CA-38DDD5F3DB07}"/>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6C6736DB-5847-4983-88BD-13E1A3BBAE89}"/>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F0181676-2819-4471-A459-0D7C0C8AAE6A}"/>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C9F8D72A-B9B2-4ABC-B34B-2D109E4390D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11433B28-DEC0-4D3C-961F-70DC5E210921}"/>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8D498CB9-B9D3-4223-9BF0-F120ED9CCCA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A68C846-1C8C-4245-BBDF-B6BFC5E519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13C0DB7-2F2D-4436-BB14-BE319A3A16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B2AFF64-050C-4C24-AAF8-6035760062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A039F48-A04A-40EC-9EBC-D2843F5C62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BFFD4A2-DAF8-4324-9B73-01C51D868B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169799</xdr:rowOff>
    </xdr:from>
    <xdr:to>
      <xdr:col>55</xdr:col>
      <xdr:colOff>50800</xdr:colOff>
      <xdr:row>86</xdr:row>
      <xdr:rowOff>99949</xdr:rowOff>
    </xdr:to>
    <xdr:sp macro="" textlink="">
      <xdr:nvSpPr>
        <xdr:cNvPr id="264" name="楕円 263">
          <a:extLst>
            <a:ext uri="{FF2B5EF4-FFF2-40B4-BE49-F238E27FC236}">
              <a16:creationId xmlns:a16="http://schemas.microsoft.com/office/drawing/2014/main" id="{60F12C40-DBCA-4C7C-A622-EBE77C258F85}"/>
            </a:ext>
          </a:extLst>
        </xdr:cNvPr>
        <xdr:cNvSpPr/>
      </xdr:nvSpPr>
      <xdr:spPr>
        <a:xfrm>
          <a:off x="10426700" y="14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84726</xdr:rowOff>
    </xdr:from>
    <xdr:ext cx="469744" cy="259045"/>
    <xdr:sp macro="" textlink="">
      <xdr:nvSpPr>
        <xdr:cNvPr id="265" name="【福祉施設】&#10;一人当たり面積該当値テキスト">
          <a:extLst>
            <a:ext uri="{FF2B5EF4-FFF2-40B4-BE49-F238E27FC236}">
              <a16:creationId xmlns:a16="http://schemas.microsoft.com/office/drawing/2014/main" id="{8748012A-A999-4E49-BC9D-24FBE9661567}"/>
            </a:ext>
          </a:extLst>
        </xdr:cNvPr>
        <xdr:cNvSpPr txBox="1"/>
      </xdr:nvSpPr>
      <xdr:spPr>
        <a:xfrm>
          <a:off x="10515600" y="146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266" name="楕円 265">
          <a:extLst>
            <a:ext uri="{FF2B5EF4-FFF2-40B4-BE49-F238E27FC236}">
              <a16:creationId xmlns:a16="http://schemas.microsoft.com/office/drawing/2014/main" id="{C2A4A9A5-FA12-4588-A392-43F74F47D64F}"/>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49149</xdr:rowOff>
    </xdr:from>
    <xdr:to>
      <xdr:col>55</xdr:col>
      <xdr:colOff>0</xdr:colOff>
      <xdr:row>86</xdr:row>
      <xdr:rowOff>49530</xdr:rowOff>
    </xdr:to>
    <xdr:cxnSp macro="">
      <xdr:nvCxnSpPr>
        <xdr:cNvPr id="267" name="直線コネクタ 266">
          <a:extLst>
            <a:ext uri="{FF2B5EF4-FFF2-40B4-BE49-F238E27FC236}">
              <a16:creationId xmlns:a16="http://schemas.microsoft.com/office/drawing/2014/main" id="{FA325380-6270-4137-9965-5528EF8F9483}"/>
            </a:ext>
          </a:extLst>
        </xdr:cNvPr>
        <xdr:cNvCxnSpPr/>
      </xdr:nvCxnSpPr>
      <xdr:spPr>
        <a:xfrm flipV="1">
          <a:off x="9639300" y="1479384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170942</xdr:rowOff>
    </xdr:from>
    <xdr:to>
      <xdr:col>46</xdr:col>
      <xdr:colOff>38100</xdr:colOff>
      <xdr:row>86</xdr:row>
      <xdr:rowOff>101092</xdr:rowOff>
    </xdr:to>
    <xdr:sp macro="" textlink="">
      <xdr:nvSpPr>
        <xdr:cNvPr id="268" name="楕円 267">
          <a:extLst>
            <a:ext uri="{FF2B5EF4-FFF2-40B4-BE49-F238E27FC236}">
              <a16:creationId xmlns:a16="http://schemas.microsoft.com/office/drawing/2014/main" id="{87F76776-27B0-412E-A6FE-E141064D8316}"/>
            </a:ext>
          </a:extLst>
        </xdr:cNvPr>
        <xdr:cNvSpPr/>
      </xdr:nvSpPr>
      <xdr:spPr>
        <a:xfrm>
          <a:off x="8699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50292</xdr:rowOff>
    </xdr:to>
    <xdr:cxnSp macro="">
      <xdr:nvCxnSpPr>
        <xdr:cNvPr id="269" name="直線コネクタ 268">
          <a:extLst>
            <a:ext uri="{FF2B5EF4-FFF2-40B4-BE49-F238E27FC236}">
              <a16:creationId xmlns:a16="http://schemas.microsoft.com/office/drawing/2014/main" id="{E4471D55-8234-4AC0-B5B8-0FDCB53770CC}"/>
            </a:ext>
          </a:extLst>
        </xdr:cNvPr>
        <xdr:cNvCxnSpPr/>
      </xdr:nvCxnSpPr>
      <xdr:spPr>
        <a:xfrm flipV="1">
          <a:off x="8750300" y="1479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636</xdr:rowOff>
    </xdr:from>
    <xdr:to>
      <xdr:col>41</xdr:col>
      <xdr:colOff>101600</xdr:colOff>
      <xdr:row>86</xdr:row>
      <xdr:rowOff>102236</xdr:rowOff>
    </xdr:to>
    <xdr:sp macro="" textlink="">
      <xdr:nvSpPr>
        <xdr:cNvPr id="270" name="楕円 269">
          <a:extLst>
            <a:ext uri="{FF2B5EF4-FFF2-40B4-BE49-F238E27FC236}">
              <a16:creationId xmlns:a16="http://schemas.microsoft.com/office/drawing/2014/main" id="{0AC3A431-D969-4E3B-B906-611616A4B1D4}"/>
            </a:ext>
          </a:extLst>
        </xdr:cNvPr>
        <xdr:cNvSpPr/>
      </xdr:nvSpPr>
      <xdr:spPr>
        <a:xfrm>
          <a:off x="7810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50292</xdr:rowOff>
    </xdr:from>
    <xdr:to>
      <xdr:col>45</xdr:col>
      <xdr:colOff>177800</xdr:colOff>
      <xdr:row>86</xdr:row>
      <xdr:rowOff>51436</xdr:rowOff>
    </xdr:to>
    <xdr:cxnSp macro="">
      <xdr:nvCxnSpPr>
        <xdr:cNvPr id="271" name="直線コネクタ 270">
          <a:extLst>
            <a:ext uri="{FF2B5EF4-FFF2-40B4-BE49-F238E27FC236}">
              <a16:creationId xmlns:a16="http://schemas.microsoft.com/office/drawing/2014/main" id="{84D9369F-6A23-4CB5-8511-910F4B531FD2}"/>
            </a:ext>
          </a:extLst>
        </xdr:cNvPr>
        <xdr:cNvCxnSpPr/>
      </xdr:nvCxnSpPr>
      <xdr:spPr>
        <a:xfrm flipV="1">
          <a:off x="7861300" y="147949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636</xdr:rowOff>
    </xdr:from>
    <xdr:to>
      <xdr:col>36</xdr:col>
      <xdr:colOff>165100</xdr:colOff>
      <xdr:row>86</xdr:row>
      <xdr:rowOff>102236</xdr:rowOff>
    </xdr:to>
    <xdr:sp macro="" textlink="">
      <xdr:nvSpPr>
        <xdr:cNvPr id="272" name="楕円 271">
          <a:extLst>
            <a:ext uri="{FF2B5EF4-FFF2-40B4-BE49-F238E27FC236}">
              <a16:creationId xmlns:a16="http://schemas.microsoft.com/office/drawing/2014/main" id="{18E20A4D-7E74-4130-B052-514C41975256}"/>
            </a:ext>
          </a:extLst>
        </xdr:cNvPr>
        <xdr:cNvSpPr/>
      </xdr:nvSpPr>
      <xdr:spPr>
        <a:xfrm>
          <a:off x="6921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51436</xdr:rowOff>
    </xdr:from>
    <xdr:to>
      <xdr:col>41</xdr:col>
      <xdr:colOff>50800</xdr:colOff>
      <xdr:row>86</xdr:row>
      <xdr:rowOff>51436</xdr:rowOff>
    </xdr:to>
    <xdr:cxnSp macro="">
      <xdr:nvCxnSpPr>
        <xdr:cNvPr id="273" name="直線コネクタ 272">
          <a:extLst>
            <a:ext uri="{FF2B5EF4-FFF2-40B4-BE49-F238E27FC236}">
              <a16:creationId xmlns:a16="http://schemas.microsoft.com/office/drawing/2014/main" id="{37B2B6B5-1DF2-44E3-9C47-3325CF53938D}"/>
            </a:ext>
          </a:extLst>
        </xdr:cNvPr>
        <xdr:cNvCxnSpPr/>
      </xdr:nvCxnSpPr>
      <xdr:spPr>
        <a:xfrm>
          <a:off x="6972300" y="1479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7A7E5D87-9E41-4A4C-8C19-2B1B4245EDE3}"/>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602B3CB1-81B5-4B70-BA21-B24EAC5A63C3}"/>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50DAC851-118F-4A48-8061-0A97925416CA}"/>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035404EB-CC44-4825-A8B6-31B4EDFE7DA9}"/>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278" name="n_1mainValue【福祉施設】&#10;一人当たり面積">
          <a:extLst>
            <a:ext uri="{FF2B5EF4-FFF2-40B4-BE49-F238E27FC236}">
              <a16:creationId xmlns:a16="http://schemas.microsoft.com/office/drawing/2014/main" id="{6FC4DAB0-4EE3-490F-9165-0F1ADF35DC52}"/>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92219</xdr:rowOff>
    </xdr:from>
    <xdr:ext cx="469744" cy="259045"/>
    <xdr:sp macro="" textlink="">
      <xdr:nvSpPr>
        <xdr:cNvPr id="279" name="n_2mainValue【福祉施設】&#10;一人当たり面積">
          <a:extLst>
            <a:ext uri="{FF2B5EF4-FFF2-40B4-BE49-F238E27FC236}">
              <a16:creationId xmlns:a16="http://schemas.microsoft.com/office/drawing/2014/main" id="{84FAA650-E6E3-46E7-BB8D-37C6CB7F34D3}"/>
            </a:ext>
          </a:extLst>
        </xdr:cNvPr>
        <xdr:cNvSpPr txBox="1"/>
      </xdr:nvSpPr>
      <xdr:spPr>
        <a:xfrm>
          <a:off x="8515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93363</xdr:rowOff>
    </xdr:from>
    <xdr:ext cx="469744" cy="259045"/>
    <xdr:sp macro="" textlink="">
      <xdr:nvSpPr>
        <xdr:cNvPr id="280" name="n_3mainValue【福祉施設】&#10;一人当たり面積">
          <a:extLst>
            <a:ext uri="{FF2B5EF4-FFF2-40B4-BE49-F238E27FC236}">
              <a16:creationId xmlns:a16="http://schemas.microsoft.com/office/drawing/2014/main" id="{DFF5DB33-3149-403B-85BB-1168D42D325B}"/>
            </a:ext>
          </a:extLst>
        </xdr:cNvPr>
        <xdr:cNvSpPr txBox="1"/>
      </xdr:nvSpPr>
      <xdr:spPr>
        <a:xfrm>
          <a:off x="76264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93363</xdr:rowOff>
    </xdr:from>
    <xdr:ext cx="469744" cy="259045"/>
    <xdr:sp macro="" textlink="">
      <xdr:nvSpPr>
        <xdr:cNvPr id="281" name="n_4mainValue【福祉施設】&#10;一人当たり面積">
          <a:extLst>
            <a:ext uri="{FF2B5EF4-FFF2-40B4-BE49-F238E27FC236}">
              <a16:creationId xmlns:a16="http://schemas.microsoft.com/office/drawing/2014/main" id="{DB7C3757-A3AE-42A9-8819-F885F9A79414}"/>
            </a:ext>
          </a:extLst>
        </xdr:cNvPr>
        <xdr:cNvSpPr txBox="1"/>
      </xdr:nvSpPr>
      <xdr:spPr>
        <a:xfrm>
          <a:off x="67374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EF4C502-220B-4F3B-BC27-9DDF39D1DB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F3DF1B40-D116-4389-B7A3-0CAB5144CF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F87A3EF-FC49-4488-ABF5-B626335431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2FCC5694-FA1D-41D9-B759-5C95356D83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3FD3C977-3597-4B3B-A03F-92A3962EE4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4D8B3BF6-73BB-493C-8313-3910B5CEB0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74F60875-77C9-4CAD-911D-95118B84D7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570712A5-B5EE-4A9D-B436-30D8F82253A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122F2689-3E1A-44D9-8E1C-8B3958F684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2A20221-1585-4708-8842-90A2062F85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3E952598-9949-46B0-BAEB-60AC65E79C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E19553FA-7A03-4BA8-9243-82ECF98C92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30867B2-C586-4395-A232-6586427A3B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4DF4F226-4CBD-4BA2-B98C-5B79B9F91A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11F6E7B-DDE6-4C11-A7FB-CBB745CDC0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829B8595-1CE0-43E2-A8CE-8F03C056C1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F4AA321C-BA73-408D-B77E-C5B55B5604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8FE9D04F-B5FC-49A9-83D7-BC97236EA4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CED98962-C90B-4485-AEA2-03EBF63F5B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20127575-A90C-4335-A47C-4DD549D49C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2195096-1098-40A9-A1F8-1B7F97A70C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178FB2A9-2EE9-49CC-A4F0-AC93F968AB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A4C14F15-0322-44C4-9347-4B8DA1A96C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C706EBC0-ECE6-45A9-9C22-864FE03435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DDE3521F-1187-497B-AE9C-686CE64856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FB46EA39-238B-46DD-BE8F-214840AB6E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42CCFDDE-225B-4B35-AF34-439905A32D5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C74E97FD-3C87-40EF-BABE-E76D03A608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5A7F5DAE-A8CC-4F95-9F9B-E38EBA2FAC9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ABAB7531-6457-45DF-AB91-8E256D8B75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368778C6-AF81-4BF9-907F-0401A22F11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D925135D-CAD9-4C86-96BF-A5F143FE5F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61C14B3B-A7B2-436F-893C-8FDB37AE10A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6E2B075D-C58C-45A0-9152-EFC35DB44CC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5D639DE5-EA04-4ECC-97BD-407ECA1C97F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8AC506E6-0C9C-45EE-9D1B-01CA3A36FE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A5D9556F-DAE7-47FA-A2D4-EF426BC324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2510A91D-8EE3-4415-856B-9F9DB326327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544F4BB4-90D0-4AC2-BCE4-AE07D95429A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BCF2FA08-9032-45D7-BF90-277F3A96259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1BB86626-2A38-4E7C-A6F6-C7CAE62636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2EBD3796-286E-4728-A32B-FB55F59D83FB}"/>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13ADFAB7-6F44-4E7F-BEB2-893985C2E87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F57A8FD9-FC16-4CA4-A936-B813A85B668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E6E14D4F-F73F-4172-8CA3-028875AFF04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BDF7A06E-BF84-4CED-A217-D39F0CE6FEA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9FD5D636-6F57-48B2-BE5C-97ECAD4A31BF}"/>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AD920401-B03B-490A-A230-924E192FBEE6}"/>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A3A26C96-8413-41D6-91B6-C2EB4470ADDF}"/>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5944F407-0DA5-4091-81E1-A0A918282AF2}"/>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EB7C0D2D-FEFF-49D4-BE45-5D4652426435}"/>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0A37728C-1198-4BA9-83DE-A5A953EB5125}"/>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D3FF8A3-BD33-421B-9C9C-A432C8CA31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BC301E75-B217-4C79-8425-7145F08D89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2BAF81DB-E025-43F6-A24C-EAB5482D616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7604DACA-71C2-4C51-9A46-EB8D872E98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588EE72B-60E7-4F3B-8A67-8E2B2F6417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9" name="楕円 338">
          <a:extLst>
            <a:ext uri="{FF2B5EF4-FFF2-40B4-BE49-F238E27FC236}">
              <a16:creationId xmlns:a16="http://schemas.microsoft.com/office/drawing/2014/main" id="{CB345AD4-8420-4C41-B7B3-081FC3CC9F25}"/>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0A235EC4-A00D-4D0F-9838-C108232C0D41}"/>
            </a:ext>
          </a:extLst>
        </xdr:cNvPr>
        <xdr:cNvSpPr txBox="1"/>
      </xdr:nvSpPr>
      <xdr:spPr>
        <a:xfrm>
          <a:off x="16357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341" name="楕円 340">
          <a:extLst>
            <a:ext uri="{FF2B5EF4-FFF2-40B4-BE49-F238E27FC236}">
              <a16:creationId xmlns:a16="http://schemas.microsoft.com/office/drawing/2014/main" id="{AE6924C3-DDB7-4A69-8E60-67F8451ECD04}"/>
            </a:ext>
          </a:extLst>
        </xdr:cNvPr>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167640</xdr:rowOff>
    </xdr:to>
    <xdr:cxnSp macro="">
      <xdr:nvCxnSpPr>
        <xdr:cNvPr id="342" name="直線コネクタ 341">
          <a:extLst>
            <a:ext uri="{FF2B5EF4-FFF2-40B4-BE49-F238E27FC236}">
              <a16:creationId xmlns:a16="http://schemas.microsoft.com/office/drawing/2014/main" id="{695B6635-D126-4F27-A4E8-D0EF85563DE0}"/>
            </a:ext>
          </a:extLst>
        </xdr:cNvPr>
        <xdr:cNvCxnSpPr/>
      </xdr:nvCxnSpPr>
      <xdr:spPr>
        <a:xfrm>
          <a:off x="15481300" y="64737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44994</xdr:rowOff>
    </xdr:from>
    <xdr:to>
      <xdr:col>76</xdr:col>
      <xdr:colOff>165100</xdr:colOff>
      <xdr:row>37</xdr:row>
      <xdr:rowOff>146594</xdr:rowOff>
    </xdr:to>
    <xdr:sp macro="" textlink="">
      <xdr:nvSpPr>
        <xdr:cNvPr id="343" name="楕円 342">
          <a:extLst>
            <a:ext uri="{FF2B5EF4-FFF2-40B4-BE49-F238E27FC236}">
              <a16:creationId xmlns:a16="http://schemas.microsoft.com/office/drawing/2014/main" id="{EF84858A-6D13-42BF-9F2E-F4A0B5D7D9BC}"/>
            </a:ext>
          </a:extLst>
        </xdr:cNvPr>
        <xdr:cNvSpPr/>
      </xdr:nvSpPr>
      <xdr:spPr>
        <a:xfrm>
          <a:off x="14541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37</xdr:row>
      <xdr:rowOff>130084</xdr:rowOff>
    </xdr:to>
    <xdr:cxnSp macro="">
      <xdr:nvCxnSpPr>
        <xdr:cNvPr id="344" name="直線コネクタ 343">
          <a:extLst>
            <a:ext uri="{FF2B5EF4-FFF2-40B4-BE49-F238E27FC236}">
              <a16:creationId xmlns:a16="http://schemas.microsoft.com/office/drawing/2014/main" id="{694C8D14-0470-4536-8CAD-BF161EFABB9E}"/>
            </a:ext>
          </a:extLst>
        </xdr:cNvPr>
        <xdr:cNvCxnSpPr/>
      </xdr:nvCxnSpPr>
      <xdr:spPr>
        <a:xfrm>
          <a:off x="14592300" y="643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7439</xdr:rowOff>
    </xdr:from>
    <xdr:to>
      <xdr:col>72</xdr:col>
      <xdr:colOff>38100</xdr:colOff>
      <xdr:row>37</xdr:row>
      <xdr:rowOff>109039</xdr:rowOff>
    </xdr:to>
    <xdr:sp macro="" textlink="">
      <xdr:nvSpPr>
        <xdr:cNvPr id="345" name="楕円 344">
          <a:extLst>
            <a:ext uri="{FF2B5EF4-FFF2-40B4-BE49-F238E27FC236}">
              <a16:creationId xmlns:a16="http://schemas.microsoft.com/office/drawing/2014/main" id="{14770711-B393-404E-B2E9-A30F0920D0C4}"/>
            </a:ext>
          </a:extLst>
        </xdr:cNvPr>
        <xdr:cNvSpPr/>
      </xdr:nvSpPr>
      <xdr:spPr>
        <a:xfrm>
          <a:off x="13652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58239</xdr:rowOff>
    </xdr:from>
    <xdr:to>
      <xdr:col>76</xdr:col>
      <xdr:colOff>114300</xdr:colOff>
      <xdr:row>37</xdr:row>
      <xdr:rowOff>95794</xdr:rowOff>
    </xdr:to>
    <xdr:cxnSp macro="">
      <xdr:nvCxnSpPr>
        <xdr:cNvPr id="346" name="直線コネクタ 345">
          <a:extLst>
            <a:ext uri="{FF2B5EF4-FFF2-40B4-BE49-F238E27FC236}">
              <a16:creationId xmlns:a16="http://schemas.microsoft.com/office/drawing/2014/main" id="{BE071C15-9AE9-4B33-AA75-EF1070E9A815}"/>
            </a:ext>
          </a:extLst>
        </xdr:cNvPr>
        <xdr:cNvCxnSpPr/>
      </xdr:nvCxnSpPr>
      <xdr:spPr>
        <a:xfrm>
          <a:off x="13703300" y="640188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121739</xdr:rowOff>
    </xdr:from>
    <xdr:to>
      <xdr:col>67</xdr:col>
      <xdr:colOff>101600</xdr:colOff>
      <xdr:row>37</xdr:row>
      <xdr:rowOff>51889</xdr:rowOff>
    </xdr:to>
    <xdr:sp macro="" textlink="">
      <xdr:nvSpPr>
        <xdr:cNvPr id="347" name="楕円 346">
          <a:extLst>
            <a:ext uri="{FF2B5EF4-FFF2-40B4-BE49-F238E27FC236}">
              <a16:creationId xmlns:a16="http://schemas.microsoft.com/office/drawing/2014/main" id="{3D9B3787-0C39-4C6A-A363-5EEB97547B97}"/>
            </a:ext>
          </a:extLst>
        </xdr:cNvPr>
        <xdr:cNvSpPr/>
      </xdr:nvSpPr>
      <xdr:spPr>
        <a:xfrm>
          <a:off x="12763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1089</xdr:rowOff>
    </xdr:from>
    <xdr:to>
      <xdr:col>71</xdr:col>
      <xdr:colOff>177800</xdr:colOff>
      <xdr:row>37</xdr:row>
      <xdr:rowOff>58239</xdr:rowOff>
    </xdr:to>
    <xdr:cxnSp macro="">
      <xdr:nvCxnSpPr>
        <xdr:cNvPr id="348" name="直線コネクタ 347">
          <a:extLst>
            <a:ext uri="{FF2B5EF4-FFF2-40B4-BE49-F238E27FC236}">
              <a16:creationId xmlns:a16="http://schemas.microsoft.com/office/drawing/2014/main" id="{4DDA7085-0265-4FC6-91DD-1116F34B62BD}"/>
            </a:ext>
          </a:extLst>
        </xdr:cNvPr>
        <xdr:cNvCxnSpPr/>
      </xdr:nvCxnSpPr>
      <xdr:spPr>
        <a:xfrm>
          <a:off x="12814300" y="63447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6EE35F8A-C648-4CBF-92A7-C2CA1E9FE548}"/>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5215B866-0EBA-4532-8A19-51EB69E47293}"/>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B47725A6-A759-4344-8357-9C775DE684DB}"/>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EEDB9A9A-669C-4B7A-8B60-B5725B548F5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EDF69D9A-4AD7-4672-BC74-D422A7B55E77}"/>
            </a:ext>
          </a:extLst>
        </xdr:cNvPr>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163121</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33116521-A544-4940-914E-AEE5B1652E80}"/>
            </a:ext>
          </a:extLst>
        </xdr:cNvPr>
        <xdr:cNvSpPr txBox="1"/>
      </xdr:nvSpPr>
      <xdr:spPr>
        <a:xfrm>
          <a:off x="14389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125566</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E2F51240-A40B-400C-8A92-F8DF20EB8579}"/>
            </a:ext>
          </a:extLst>
        </xdr:cNvPr>
        <xdr:cNvSpPr txBox="1"/>
      </xdr:nvSpPr>
      <xdr:spPr>
        <a:xfrm>
          <a:off x="13500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68416</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2C5079E4-B3A9-4CAB-AF71-BBB9B9D0E254}"/>
            </a:ext>
          </a:extLst>
        </xdr:cNvPr>
        <xdr:cNvSpPr txBox="1"/>
      </xdr:nvSpPr>
      <xdr:spPr>
        <a:xfrm>
          <a:off x="12611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9DCEF77B-6D90-4E97-BCB8-6F752F56CF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49408EF0-6123-490D-A24A-81B72ADAD4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6A787E03-E17C-4503-A5AA-1D03103C77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85285BBA-962E-44AD-85C6-A6A8F4D335E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478DEFA7-D946-419A-9AF1-ABC58C4446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FDFC85CE-7BDE-4A26-AB77-5D02CCD9A2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15987409-742B-4EC2-B13A-13B6F0DDF1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E48D2F84-2CA1-4A64-AF84-4798E11FD4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75909EFC-4B58-4E7D-A366-ECEF05616F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45917715-F424-43AC-981E-90729A1EAE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8215CC25-A8CA-4ED9-89A8-FCCC4339457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000EEA71-F41E-43CD-A46C-6BAD1EE9EB7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A97ECDC3-484D-43B2-84EB-E2BEAC81EA0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6E3D0798-D62A-4509-BE8B-F0660D751E2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FD1A6941-93B1-404D-9593-2AB49A0D60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1E5F83D8-5501-4B5D-B029-08DB9780118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C40D1177-D502-4E75-B849-FBD0ADE76E3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F45D0421-449B-4158-8E64-8BA69694BC6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7668A75C-8E2E-445B-8FDE-E572FC95C0F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B75AF22F-CB12-47C9-8E26-6A226A76EE6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E196C7C9-93B6-4C7D-9DB0-876D634CB81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56595F15-A86A-49ED-AACA-BB9BD99EB5C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A35A915F-07EE-45E1-9EF0-CEEE2091D5B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EA5CDA40-A523-4F65-B535-27F404F63EC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0D6D55C0-8802-46D5-B3F4-D71FB4F6AA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A1204D97-A172-4684-9B6E-3ED09C33A64B}"/>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BCDF6AE4-8C8E-43E6-B8E2-35BA742E10F2}"/>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8B70C0B2-F176-424E-9086-19445F732BC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537471B0-F0E5-4A7D-B4B3-9851FD55DFF2}"/>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71E9230C-E066-4E21-A2EC-CB558CB244F3}"/>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C153869E-0E7D-4B7B-BB3C-B5658E1FD2FD}"/>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837DF43F-69DB-4B10-8F27-B37FA801743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AB78B297-87B9-43ED-A208-27AC283F386F}"/>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66F8C6F6-CA67-4D45-8CE2-779A02D690FE}"/>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33C460D3-69E7-4565-825D-9426C6094D9B}"/>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4AF66633-5AF6-43B9-84D6-AD420DC1ECCE}"/>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905E914-C4F6-4742-BE53-1F6EED571D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724A8FC5-4B99-4346-AD8C-AB1B24F9F4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E738BC9C-BF70-4344-ABDD-E1D77E0671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F4AADAE-945A-4589-85FA-83C6B8C15E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2279831-F030-461E-A72C-A10B1DE1CE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95721</xdr:rowOff>
    </xdr:from>
    <xdr:to>
      <xdr:col>116</xdr:col>
      <xdr:colOff>114300</xdr:colOff>
      <xdr:row>41</xdr:row>
      <xdr:rowOff>25871</xdr:rowOff>
    </xdr:to>
    <xdr:sp macro="" textlink="">
      <xdr:nvSpPr>
        <xdr:cNvPr id="398" name="楕円 397">
          <a:extLst>
            <a:ext uri="{FF2B5EF4-FFF2-40B4-BE49-F238E27FC236}">
              <a16:creationId xmlns:a16="http://schemas.microsoft.com/office/drawing/2014/main" id="{BF0976AF-8412-4800-9085-0FD855036108}"/>
            </a:ext>
          </a:extLst>
        </xdr:cNvPr>
        <xdr:cNvSpPr/>
      </xdr:nvSpPr>
      <xdr:spPr>
        <a:xfrm>
          <a:off x="22110700" y="69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118598</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DC795524-C8D3-4BB9-90AE-99BCFDA53129}"/>
            </a:ext>
          </a:extLst>
        </xdr:cNvPr>
        <xdr:cNvSpPr txBox="1"/>
      </xdr:nvSpPr>
      <xdr:spPr>
        <a:xfrm>
          <a:off x="22199600" y="68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106395</xdr:rowOff>
    </xdr:from>
    <xdr:to>
      <xdr:col>112</xdr:col>
      <xdr:colOff>38100</xdr:colOff>
      <xdr:row>41</xdr:row>
      <xdr:rowOff>36545</xdr:rowOff>
    </xdr:to>
    <xdr:sp macro="" textlink="">
      <xdr:nvSpPr>
        <xdr:cNvPr id="400" name="楕円 399">
          <a:extLst>
            <a:ext uri="{FF2B5EF4-FFF2-40B4-BE49-F238E27FC236}">
              <a16:creationId xmlns:a16="http://schemas.microsoft.com/office/drawing/2014/main" id="{D930747C-A684-45A1-B56A-A39CF13DCCFC}"/>
            </a:ext>
          </a:extLst>
        </xdr:cNvPr>
        <xdr:cNvSpPr/>
      </xdr:nvSpPr>
      <xdr:spPr>
        <a:xfrm>
          <a:off x="21272500" y="69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146521</xdr:rowOff>
    </xdr:from>
    <xdr:to>
      <xdr:col>116</xdr:col>
      <xdr:colOff>63500</xdr:colOff>
      <xdr:row>40</xdr:row>
      <xdr:rowOff>157195</xdr:rowOff>
    </xdr:to>
    <xdr:cxnSp macro="">
      <xdr:nvCxnSpPr>
        <xdr:cNvPr id="401" name="直線コネクタ 400">
          <a:extLst>
            <a:ext uri="{FF2B5EF4-FFF2-40B4-BE49-F238E27FC236}">
              <a16:creationId xmlns:a16="http://schemas.microsoft.com/office/drawing/2014/main" id="{A8929F27-A63D-4757-8C48-2228822DDF32}"/>
            </a:ext>
          </a:extLst>
        </xdr:cNvPr>
        <xdr:cNvCxnSpPr/>
      </xdr:nvCxnSpPr>
      <xdr:spPr>
        <a:xfrm flipV="1">
          <a:off x="21323300" y="7004521"/>
          <a:ext cx="8382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116873</xdr:rowOff>
    </xdr:from>
    <xdr:to>
      <xdr:col>107</xdr:col>
      <xdr:colOff>101600</xdr:colOff>
      <xdr:row>41</xdr:row>
      <xdr:rowOff>47023</xdr:rowOff>
    </xdr:to>
    <xdr:sp macro="" textlink="">
      <xdr:nvSpPr>
        <xdr:cNvPr id="402" name="楕円 401">
          <a:extLst>
            <a:ext uri="{FF2B5EF4-FFF2-40B4-BE49-F238E27FC236}">
              <a16:creationId xmlns:a16="http://schemas.microsoft.com/office/drawing/2014/main" id="{4AE0CF62-2B86-4879-BA98-7A7F21532ED9}"/>
            </a:ext>
          </a:extLst>
        </xdr:cNvPr>
        <xdr:cNvSpPr/>
      </xdr:nvSpPr>
      <xdr:spPr>
        <a:xfrm>
          <a:off x="20383500" y="69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157195</xdr:rowOff>
    </xdr:from>
    <xdr:to>
      <xdr:col>111</xdr:col>
      <xdr:colOff>177800</xdr:colOff>
      <xdr:row>40</xdr:row>
      <xdr:rowOff>167673</xdr:rowOff>
    </xdr:to>
    <xdr:cxnSp macro="">
      <xdr:nvCxnSpPr>
        <xdr:cNvPr id="403" name="直線コネクタ 402">
          <a:extLst>
            <a:ext uri="{FF2B5EF4-FFF2-40B4-BE49-F238E27FC236}">
              <a16:creationId xmlns:a16="http://schemas.microsoft.com/office/drawing/2014/main" id="{F12D6013-58AD-4DB6-AE85-3399582CD2DB}"/>
            </a:ext>
          </a:extLst>
        </xdr:cNvPr>
        <xdr:cNvCxnSpPr/>
      </xdr:nvCxnSpPr>
      <xdr:spPr>
        <a:xfrm flipV="1">
          <a:off x="20434300" y="7015195"/>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126892</xdr:rowOff>
    </xdr:from>
    <xdr:to>
      <xdr:col>102</xdr:col>
      <xdr:colOff>165100</xdr:colOff>
      <xdr:row>41</xdr:row>
      <xdr:rowOff>57042</xdr:rowOff>
    </xdr:to>
    <xdr:sp macro="" textlink="">
      <xdr:nvSpPr>
        <xdr:cNvPr id="404" name="楕円 403">
          <a:extLst>
            <a:ext uri="{FF2B5EF4-FFF2-40B4-BE49-F238E27FC236}">
              <a16:creationId xmlns:a16="http://schemas.microsoft.com/office/drawing/2014/main" id="{2ECAA88E-F606-4CD8-8D2C-7025750E7B6C}"/>
            </a:ext>
          </a:extLst>
        </xdr:cNvPr>
        <xdr:cNvSpPr/>
      </xdr:nvSpPr>
      <xdr:spPr>
        <a:xfrm>
          <a:off x="19494500" y="69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167673</xdr:rowOff>
    </xdr:from>
    <xdr:to>
      <xdr:col>107</xdr:col>
      <xdr:colOff>50800</xdr:colOff>
      <xdr:row>41</xdr:row>
      <xdr:rowOff>6242</xdr:rowOff>
    </xdr:to>
    <xdr:cxnSp macro="">
      <xdr:nvCxnSpPr>
        <xdr:cNvPr id="405" name="直線コネクタ 404">
          <a:extLst>
            <a:ext uri="{FF2B5EF4-FFF2-40B4-BE49-F238E27FC236}">
              <a16:creationId xmlns:a16="http://schemas.microsoft.com/office/drawing/2014/main" id="{DB14C72C-D058-4A94-A8F5-E730EF6A458C}"/>
            </a:ext>
          </a:extLst>
        </xdr:cNvPr>
        <xdr:cNvCxnSpPr/>
      </xdr:nvCxnSpPr>
      <xdr:spPr>
        <a:xfrm flipV="1">
          <a:off x="19545300" y="7025673"/>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127060</xdr:rowOff>
    </xdr:from>
    <xdr:to>
      <xdr:col>98</xdr:col>
      <xdr:colOff>38100</xdr:colOff>
      <xdr:row>41</xdr:row>
      <xdr:rowOff>57210</xdr:rowOff>
    </xdr:to>
    <xdr:sp macro="" textlink="">
      <xdr:nvSpPr>
        <xdr:cNvPr id="406" name="楕円 405">
          <a:extLst>
            <a:ext uri="{FF2B5EF4-FFF2-40B4-BE49-F238E27FC236}">
              <a16:creationId xmlns:a16="http://schemas.microsoft.com/office/drawing/2014/main" id="{DD0A819D-10E1-4C67-817B-7526677FCF95}"/>
            </a:ext>
          </a:extLst>
        </xdr:cNvPr>
        <xdr:cNvSpPr/>
      </xdr:nvSpPr>
      <xdr:spPr>
        <a:xfrm>
          <a:off x="18605500" y="69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6242</xdr:rowOff>
    </xdr:from>
    <xdr:to>
      <xdr:col>102</xdr:col>
      <xdr:colOff>114300</xdr:colOff>
      <xdr:row>41</xdr:row>
      <xdr:rowOff>6410</xdr:rowOff>
    </xdr:to>
    <xdr:cxnSp macro="">
      <xdr:nvCxnSpPr>
        <xdr:cNvPr id="407" name="直線コネクタ 406">
          <a:extLst>
            <a:ext uri="{FF2B5EF4-FFF2-40B4-BE49-F238E27FC236}">
              <a16:creationId xmlns:a16="http://schemas.microsoft.com/office/drawing/2014/main" id="{C08D6F20-F93E-4115-9777-CCCAABA49AD4}"/>
            </a:ext>
          </a:extLst>
        </xdr:cNvPr>
        <xdr:cNvCxnSpPr/>
      </xdr:nvCxnSpPr>
      <xdr:spPr>
        <a:xfrm flipV="1">
          <a:off x="18656300" y="7035692"/>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144B658A-836D-48CF-903B-9CB8337C3BFB}"/>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9063F607-67B1-4607-8EF4-67A4AA18DD25}"/>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E64C8D13-4E89-45AD-926C-4603015790A0}"/>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2C60FDC5-96A6-4463-9168-66594BD239D6}"/>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53072</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id="{3CDAEFE6-59EA-41A7-AC11-89E01E652429}"/>
            </a:ext>
          </a:extLst>
        </xdr:cNvPr>
        <xdr:cNvSpPr txBox="1"/>
      </xdr:nvSpPr>
      <xdr:spPr>
        <a:xfrm>
          <a:off x="21011095" y="673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63550</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id="{C08D1591-243D-4BC8-A1A1-654201616ED1}"/>
            </a:ext>
          </a:extLst>
        </xdr:cNvPr>
        <xdr:cNvSpPr txBox="1"/>
      </xdr:nvSpPr>
      <xdr:spPr>
        <a:xfrm>
          <a:off x="20134795" y="67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73569</xdr:rowOff>
    </xdr:from>
    <xdr:ext cx="599010" cy="259045"/>
    <xdr:sp macro="" textlink="">
      <xdr:nvSpPr>
        <xdr:cNvPr id="414" name="n_3mainValue【一般廃棄物処理施設】&#10;一人当たり有形固定資産（償却資産）額">
          <a:extLst>
            <a:ext uri="{FF2B5EF4-FFF2-40B4-BE49-F238E27FC236}">
              <a16:creationId xmlns:a16="http://schemas.microsoft.com/office/drawing/2014/main" id="{C6792BAD-22D2-4CCA-B3B1-0F4CE27DF0B2}"/>
            </a:ext>
          </a:extLst>
        </xdr:cNvPr>
        <xdr:cNvSpPr txBox="1"/>
      </xdr:nvSpPr>
      <xdr:spPr>
        <a:xfrm>
          <a:off x="19245795" y="676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73737</xdr:rowOff>
    </xdr:from>
    <xdr:ext cx="599010" cy="259045"/>
    <xdr:sp macro="" textlink="">
      <xdr:nvSpPr>
        <xdr:cNvPr id="415" name="n_4mainValue【一般廃棄物処理施設】&#10;一人当たり有形固定資産（償却資産）額">
          <a:extLst>
            <a:ext uri="{FF2B5EF4-FFF2-40B4-BE49-F238E27FC236}">
              <a16:creationId xmlns:a16="http://schemas.microsoft.com/office/drawing/2014/main" id="{CB5261C1-3D1E-427F-B10C-6DE02F400D62}"/>
            </a:ext>
          </a:extLst>
        </xdr:cNvPr>
        <xdr:cNvSpPr txBox="1"/>
      </xdr:nvSpPr>
      <xdr:spPr>
        <a:xfrm>
          <a:off x="18356795" y="676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CF4D29E1-08F6-43DF-A6C7-DB272AD2AB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D4FA7856-6935-454A-9138-7F0486A5A72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5D46D646-55E5-4EA3-8A43-467F2E4DB4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58428CF9-D621-47B1-B92D-BCD1FCA498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22AA6E75-DB41-4ACF-ADD2-45DD690F49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F91FD36A-7B2A-4D5D-BBF0-0220ADFC7E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B3A5B786-6EB9-4917-AEDB-376902D7458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309F52C7-B331-41AF-B79D-E3A8E61E33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A6D6C8CB-DD00-4F4A-84ED-CC17B48247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AEFE8123-418A-4638-B0EE-3279EADDA2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B6BE87BF-CC57-4F5F-9A4E-ECBFA3E26C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AAFA552B-B6E2-493F-AE5E-F4DEA39836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D1598C1B-7DEB-43FD-A8C9-9A18EFAF4FF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C951E817-C954-4C9E-A26C-52A028987AC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048E6782-0688-42E4-8A5E-1F78871F33A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CE3204A9-75D4-4498-9449-CEE12BEE18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CDA30113-A6FD-4E44-92BA-5913FD82231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473DB0BE-94F6-4489-B89B-BF58619FEE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9365CB83-3EA5-441D-83C6-C5AF27737FC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AD80FB08-C3B1-41FA-AFB3-9C84648C382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38E46036-B2D7-4BF3-BD67-5C6CF2E201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3C62CF80-66A7-435D-9370-51B816312D2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C9708CD5-C3C6-4E27-B1E5-A559DE3E36E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C387D490-914E-4C2C-8692-492A921717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17BCAD1A-7DD2-47BE-9C95-734EA989B4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6A3BDD2A-97C3-441B-B2E3-534E7BB2F2BB}"/>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7B3F98FD-FF34-48E8-9B63-CBA2CAC8366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8E19F48B-A6F3-41C2-907D-5DD2FF5F29C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4964C1B1-4BBF-4EB3-8CD7-DC93FBAD7AB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1E1710F6-497E-427B-AD80-2C795ED7DF5D}"/>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86011F0E-D2C9-4997-A6DD-C2A326DC2B14}"/>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D61EDD7C-0970-4A1E-9242-A8E76D9B9243}"/>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D025B84A-43DD-445A-B218-3587B8A12989}"/>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67D45052-A6F3-4C49-BA5A-B746956090C2}"/>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E127A57B-01D3-4E7A-9EFC-2CE929F7902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D53CE7E3-4073-473C-8FFC-400970A3B591}"/>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83CB7749-4E38-49FE-A8D3-95C4D7C135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718F87C8-2AAA-4613-AD23-BE67822E56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F856D797-7AF0-419C-B782-ED326CDECB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FCED222D-E882-42D2-BBB0-D1134C1EE8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EDBFF407-C243-4F18-A805-0AC8F927D9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457" name="楕円 456">
          <a:extLst>
            <a:ext uri="{FF2B5EF4-FFF2-40B4-BE49-F238E27FC236}">
              <a16:creationId xmlns:a16="http://schemas.microsoft.com/office/drawing/2014/main" id="{105DDA41-5BDC-44C6-B89F-0F4C650A86B7}"/>
            </a:ext>
          </a:extLst>
        </xdr:cNvPr>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AB6DAD0F-F985-49B6-B51F-11727316B83A}"/>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459" name="楕円 458">
          <a:extLst>
            <a:ext uri="{FF2B5EF4-FFF2-40B4-BE49-F238E27FC236}">
              <a16:creationId xmlns:a16="http://schemas.microsoft.com/office/drawing/2014/main" id="{7F8F8589-2EA4-4C6E-9AA0-E971F7277304}"/>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460" name="直線コネクタ 459">
          <a:extLst>
            <a:ext uri="{FF2B5EF4-FFF2-40B4-BE49-F238E27FC236}">
              <a16:creationId xmlns:a16="http://schemas.microsoft.com/office/drawing/2014/main" id="{1D3D80EC-544F-4450-9782-665195F3E905}"/>
            </a:ext>
          </a:extLst>
        </xdr:cNvPr>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61" name="楕円 460">
          <a:extLst>
            <a:ext uri="{FF2B5EF4-FFF2-40B4-BE49-F238E27FC236}">
              <a16:creationId xmlns:a16="http://schemas.microsoft.com/office/drawing/2014/main" id="{F54010AF-1648-42DF-8FCF-C9F60BCB927D}"/>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462" name="直線コネクタ 461">
          <a:extLst>
            <a:ext uri="{FF2B5EF4-FFF2-40B4-BE49-F238E27FC236}">
              <a16:creationId xmlns:a16="http://schemas.microsoft.com/office/drawing/2014/main" id="{B9B2CB28-B71D-477C-89B8-31C2FED4B7A1}"/>
            </a:ext>
          </a:extLst>
        </xdr:cNvPr>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63" name="楕円 462">
          <a:extLst>
            <a:ext uri="{FF2B5EF4-FFF2-40B4-BE49-F238E27FC236}">
              <a16:creationId xmlns:a16="http://schemas.microsoft.com/office/drawing/2014/main" id="{851BA7E3-821C-4655-BE85-1A65E82E95C9}"/>
            </a:ext>
          </a:extLst>
        </xdr:cNvPr>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464" name="直線コネクタ 463">
          <a:extLst>
            <a:ext uri="{FF2B5EF4-FFF2-40B4-BE49-F238E27FC236}">
              <a16:creationId xmlns:a16="http://schemas.microsoft.com/office/drawing/2014/main" id="{DD19546A-2FF3-4B45-B234-CA8E993EE5DD}"/>
            </a:ext>
          </a:extLst>
        </xdr:cNvPr>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65" name="楕円 464">
          <a:extLst>
            <a:ext uri="{FF2B5EF4-FFF2-40B4-BE49-F238E27FC236}">
              <a16:creationId xmlns:a16="http://schemas.microsoft.com/office/drawing/2014/main" id="{0DAC1E7B-D5C3-4588-AF4D-E8FBD99C97AC}"/>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466" name="直線コネクタ 465">
          <a:extLst>
            <a:ext uri="{FF2B5EF4-FFF2-40B4-BE49-F238E27FC236}">
              <a16:creationId xmlns:a16="http://schemas.microsoft.com/office/drawing/2014/main" id="{27AD39F5-651D-4E8F-BA21-229EF4B36C00}"/>
            </a:ext>
          </a:extLst>
        </xdr:cNvPr>
        <xdr:cNvCxnSpPr/>
      </xdr:nvCxnSpPr>
      <xdr:spPr>
        <a:xfrm>
          <a:off x="1281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BD72D143-79AE-47B0-8C05-70F7687587C2}"/>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9E8E6A41-4075-4DAC-97BD-B5FD875D82E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D12736B6-35BE-4FD2-9D78-5A14FB29884B}"/>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EC03CB55-539C-42E4-8D59-05CDD7ED794A}"/>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CCFC029C-F7C3-4F40-AA81-09FD87ED5FCE}"/>
            </a:ext>
          </a:extLst>
        </xdr:cNvPr>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34452C1E-68CD-4E10-957F-BEF9591D16C4}"/>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E4646122-8815-4C96-A2EE-CCFBCA42DB1A}"/>
            </a:ext>
          </a:extLst>
        </xdr:cNvPr>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17BA3408-21A9-4CBA-8A27-F4BFA6137CDE}"/>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77EC897-1AA4-4EEF-B4EC-BF80D088F8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73836ABC-3DC6-4D0B-8CB7-55EB72EF00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A5FDFBAE-C63E-4228-8D85-2D8441AD41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5686592A-6025-4C5A-B532-3FA28B62D7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C5960E02-1A4C-419B-8E77-8E3CEBCB8A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998234F4-5A72-4234-99B9-1491D920B8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1F6EBFBA-20A8-455A-8B22-8757471384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B95EB9C8-F164-41AF-9C7D-B9B5DC3FA4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146D91E7-9FB3-42F9-98FC-DE2074237C0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799E8C42-288F-4A4A-955D-087302DF94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E5EC6F2B-40E6-42B4-A4F4-416765063F5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1971B516-ED77-4B26-9C9E-F06B55CE662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A19521D3-A3C7-4745-A09C-BBBAD8CAA22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DBB30164-1DF5-46A9-B1D4-B3C463D99D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F0146A96-1C0E-444D-8747-3B03C38FA5A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8DA9C0D7-0BAF-4A15-B7E7-955A77B1ECB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1F3D89B7-49E6-4DA6-BBB5-A09A561D2F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915E1C74-AEA8-49B1-9306-FD728F1E36B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BEE504D2-16FA-4F61-8571-CFE7B44732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005E5B36-F3FD-46F1-B4D2-67732FBAF929}"/>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D4035D6C-D14C-44F9-A68E-EC16FF8296B2}"/>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8739885A-1595-4483-94FD-65F1402EFDA7}"/>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C7A2B441-2D5B-45AF-ACEA-76116FBAAD8F}"/>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5093CC72-2913-4282-814E-B271B219E0A1}"/>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9F66257B-15BA-455B-AA35-54B6A20B461F}"/>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2333FBB4-4574-4006-97F1-D7A2A02E2B3D}"/>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5B29FB8C-7E42-4FE3-AB2E-A9D95CFACD99}"/>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C124274D-C9F1-489B-9EEB-E2A3FCA61CF8}"/>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17CE9100-FA85-4B42-967E-10ECA647A07C}"/>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6A95B48C-36B1-4A82-9DBA-971D24BE811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4A7414A-10A3-42AE-ACCE-86074F913A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0A72444-E9A3-4A1D-A911-8705C174EB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D45AAD2-3EC9-450F-885A-4BD63EA138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D4D4B907-C8B3-4CCB-BB06-D26842047E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C4C4B9A-CD61-4A68-8447-481F1E701D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85789</xdr:rowOff>
    </xdr:from>
    <xdr:to>
      <xdr:col>116</xdr:col>
      <xdr:colOff>114300</xdr:colOff>
      <xdr:row>62</xdr:row>
      <xdr:rowOff>15939</xdr:rowOff>
    </xdr:to>
    <xdr:sp macro="" textlink="">
      <xdr:nvSpPr>
        <xdr:cNvPr id="510" name="楕円 509">
          <a:extLst>
            <a:ext uri="{FF2B5EF4-FFF2-40B4-BE49-F238E27FC236}">
              <a16:creationId xmlns:a16="http://schemas.microsoft.com/office/drawing/2014/main" id="{07310668-AD15-4E83-AA63-778667A664F1}"/>
            </a:ext>
          </a:extLst>
        </xdr:cNvPr>
        <xdr:cNvSpPr/>
      </xdr:nvSpPr>
      <xdr:spPr>
        <a:xfrm>
          <a:off x="22110700" y="1054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108666</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34D61E25-49D8-403F-B547-E79F76F72986}"/>
            </a:ext>
          </a:extLst>
        </xdr:cNvPr>
        <xdr:cNvSpPr txBox="1"/>
      </xdr:nvSpPr>
      <xdr:spPr>
        <a:xfrm>
          <a:off x="22199600" y="103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88074</xdr:rowOff>
    </xdr:from>
    <xdr:to>
      <xdr:col>112</xdr:col>
      <xdr:colOff>38100</xdr:colOff>
      <xdr:row>62</xdr:row>
      <xdr:rowOff>18224</xdr:rowOff>
    </xdr:to>
    <xdr:sp macro="" textlink="">
      <xdr:nvSpPr>
        <xdr:cNvPr id="512" name="楕円 511">
          <a:extLst>
            <a:ext uri="{FF2B5EF4-FFF2-40B4-BE49-F238E27FC236}">
              <a16:creationId xmlns:a16="http://schemas.microsoft.com/office/drawing/2014/main" id="{E5B77A42-272D-4F06-B038-FCA5441BFD44}"/>
            </a:ext>
          </a:extLst>
        </xdr:cNvPr>
        <xdr:cNvSpPr/>
      </xdr:nvSpPr>
      <xdr:spPr>
        <a:xfrm>
          <a:off x="21272500" y="10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136589</xdr:rowOff>
    </xdr:from>
    <xdr:to>
      <xdr:col>116</xdr:col>
      <xdr:colOff>63500</xdr:colOff>
      <xdr:row>61</xdr:row>
      <xdr:rowOff>138874</xdr:rowOff>
    </xdr:to>
    <xdr:cxnSp macro="">
      <xdr:nvCxnSpPr>
        <xdr:cNvPr id="513" name="直線コネクタ 512">
          <a:extLst>
            <a:ext uri="{FF2B5EF4-FFF2-40B4-BE49-F238E27FC236}">
              <a16:creationId xmlns:a16="http://schemas.microsoft.com/office/drawing/2014/main" id="{3BCB7700-B451-4026-8B16-080403A77D8A}"/>
            </a:ext>
          </a:extLst>
        </xdr:cNvPr>
        <xdr:cNvCxnSpPr/>
      </xdr:nvCxnSpPr>
      <xdr:spPr>
        <a:xfrm flipV="1">
          <a:off x="21323300" y="1059503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90932</xdr:rowOff>
    </xdr:from>
    <xdr:to>
      <xdr:col>107</xdr:col>
      <xdr:colOff>101600</xdr:colOff>
      <xdr:row>62</xdr:row>
      <xdr:rowOff>21082</xdr:rowOff>
    </xdr:to>
    <xdr:sp macro="" textlink="">
      <xdr:nvSpPr>
        <xdr:cNvPr id="514" name="楕円 513">
          <a:extLst>
            <a:ext uri="{FF2B5EF4-FFF2-40B4-BE49-F238E27FC236}">
              <a16:creationId xmlns:a16="http://schemas.microsoft.com/office/drawing/2014/main" id="{56AA2F91-9CAB-4D1B-A80F-309A42F6DE97}"/>
            </a:ext>
          </a:extLst>
        </xdr:cNvPr>
        <xdr:cNvSpPr/>
      </xdr:nvSpPr>
      <xdr:spPr>
        <a:xfrm>
          <a:off x="20383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138874</xdr:rowOff>
    </xdr:from>
    <xdr:to>
      <xdr:col>111</xdr:col>
      <xdr:colOff>177800</xdr:colOff>
      <xdr:row>61</xdr:row>
      <xdr:rowOff>141732</xdr:rowOff>
    </xdr:to>
    <xdr:cxnSp macro="">
      <xdr:nvCxnSpPr>
        <xdr:cNvPr id="515" name="直線コネクタ 514">
          <a:extLst>
            <a:ext uri="{FF2B5EF4-FFF2-40B4-BE49-F238E27FC236}">
              <a16:creationId xmlns:a16="http://schemas.microsoft.com/office/drawing/2014/main" id="{526C1C58-8DE2-4DDE-AD9F-B2BBC7F520B0}"/>
            </a:ext>
          </a:extLst>
        </xdr:cNvPr>
        <xdr:cNvCxnSpPr/>
      </xdr:nvCxnSpPr>
      <xdr:spPr>
        <a:xfrm flipV="1">
          <a:off x="20434300" y="1059732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94932</xdr:rowOff>
    </xdr:from>
    <xdr:to>
      <xdr:col>102</xdr:col>
      <xdr:colOff>165100</xdr:colOff>
      <xdr:row>62</xdr:row>
      <xdr:rowOff>25082</xdr:rowOff>
    </xdr:to>
    <xdr:sp macro="" textlink="">
      <xdr:nvSpPr>
        <xdr:cNvPr id="516" name="楕円 515">
          <a:extLst>
            <a:ext uri="{FF2B5EF4-FFF2-40B4-BE49-F238E27FC236}">
              <a16:creationId xmlns:a16="http://schemas.microsoft.com/office/drawing/2014/main" id="{A57ECDE3-AA55-4C1A-8005-643BB69445F0}"/>
            </a:ext>
          </a:extLst>
        </xdr:cNvPr>
        <xdr:cNvSpPr/>
      </xdr:nvSpPr>
      <xdr:spPr>
        <a:xfrm>
          <a:off x="19494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61</xdr:row>
      <xdr:rowOff>145732</xdr:rowOff>
    </xdr:to>
    <xdr:cxnSp macro="">
      <xdr:nvCxnSpPr>
        <xdr:cNvPr id="517" name="直線コネクタ 516">
          <a:extLst>
            <a:ext uri="{FF2B5EF4-FFF2-40B4-BE49-F238E27FC236}">
              <a16:creationId xmlns:a16="http://schemas.microsoft.com/office/drawing/2014/main" id="{20707581-6E39-49D1-A598-3F301F6A266E}"/>
            </a:ext>
          </a:extLst>
        </xdr:cNvPr>
        <xdr:cNvCxnSpPr/>
      </xdr:nvCxnSpPr>
      <xdr:spPr>
        <a:xfrm flipV="1">
          <a:off x="19545300" y="1060018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94932</xdr:rowOff>
    </xdr:from>
    <xdr:to>
      <xdr:col>98</xdr:col>
      <xdr:colOff>38100</xdr:colOff>
      <xdr:row>62</xdr:row>
      <xdr:rowOff>25082</xdr:rowOff>
    </xdr:to>
    <xdr:sp macro="" textlink="">
      <xdr:nvSpPr>
        <xdr:cNvPr id="518" name="楕円 517">
          <a:extLst>
            <a:ext uri="{FF2B5EF4-FFF2-40B4-BE49-F238E27FC236}">
              <a16:creationId xmlns:a16="http://schemas.microsoft.com/office/drawing/2014/main" id="{4C4FBBA0-55A5-491D-AD91-41061087C649}"/>
            </a:ext>
          </a:extLst>
        </xdr:cNvPr>
        <xdr:cNvSpPr/>
      </xdr:nvSpPr>
      <xdr:spPr>
        <a:xfrm>
          <a:off x="18605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145732</xdr:rowOff>
    </xdr:from>
    <xdr:to>
      <xdr:col>102</xdr:col>
      <xdr:colOff>114300</xdr:colOff>
      <xdr:row>61</xdr:row>
      <xdr:rowOff>145732</xdr:rowOff>
    </xdr:to>
    <xdr:cxnSp macro="">
      <xdr:nvCxnSpPr>
        <xdr:cNvPr id="519" name="直線コネクタ 518">
          <a:extLst>
            <a:ext uri="{FF2B5EF4-FFF2-40B4-BE49-F238E27FC236}">
              <a16:creationId xmlns:a16="http://schemas.microsoft.com/office/drawing/2014/main" id="{8E39AAD5-995B-4FC7-A91F-849ABA07BCF7}"/>
            </a:ext>
          </a:extLst>
        </xdr:cNvPr>
        <xdr:cNvCxnSpPr/>
      </xdr:nvCxnSpPr>
      <xdr:spPr>
        <a:xfrm>
          <a:off x="18656300" y="10604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520" name="n_1aveValue【保健センター・保健所】&#10;一人当たり面積">
          <a:extLst>
            <a:ext uri="{FF2B5EF4-FFF2-40B4-BE49-F238E27FC236}">
              <a16:creationId xmlns:a16="http://schemas.microsoft.com/office/drawing/2014/main" id="{22001FF0-10A0-44E7-8219-1C714272F5A1}"/>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521" name="n_2aveValue【保健センター・保健所】&#10;一人当たり面積">
          <a:extLst>
            <a:ext uri="{FF2B5EF4-FFF2-40B4-BE49-F238E27FC236}">
              <a16:creationId xmlns:a16="http://schemas.microsoft.com/office/drawing/2014/main" id="{CEBDC195-5255-40ED-B8C3-4DE2511C5D9A}"/>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22" name="n_3aveValue【保健センター・保健所】&#10;一人当たり面積">
          <a:extLst>
            <a:ext uri="{FF2B5EF4-FFF2-40B4-BE49-F238E27FC236}">
              <a16:creationId xmlns:a16="http://schemas.microsoft.com/office/drawing/2014/main" id="{1A1601DF-D5F3-4095-A5C7-2D244BEA225C}"/>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23" name="n_4aveValue【保健センター・保健所】&#10;一人当たり面積">
          <a:extLst>
            <a:ext uri="{FF2B5EF4-FFF2-40B4-BE49-F238E27FC236}">
              <a16:creationId xmlns:a16="http://schemas.microsoft.com/office/drawing/2014/main" id="{877E6C17-ACC5-4BC4-B330-6C793BE9A31E}"/>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34751</xdr:rowOff>
    </xdr:from>
    <xdr:ext cx="469744" cy="259045"/>
    <xdr:sp macro="" textlink="">
      <xdr:nvSpPr>
        <xdr:cNvPr id="524" name="n_1mainValue【保健センター・保健所】&#10;一人当たり面積">
          <a:extLst>
            <a:ext uri="{FF2B5EF4-FFF2-40B4-BE49-F238E27FC236}">
              <a16:creationId xmlns:a16="http://schemas.microsoft.com/office/drawing/2014/main" id="{0DCC1A58-661F-49CA-B49B-B1B36B1B6479}"/>
            </a:ext>
          </a:extLst>
        </xdr:cNvPr>
        <xdr:cNvSpPr txBox="1"/>
      </xdr:nvSpPr>
      <xdr:spPr>
        <a:xfrm>
          <a:off x="21075727" y="103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37609</xdr:rowOff>
    </xdr:from>
    <xdr:ext cx="469744" cy="259045"/>
    <xdr:sp macro="" textlink="">
      <xdr:nvSpPr>
        <xdr:cNvPr id="525" name="n_2mainValue【保健センター・保健所】&#10;一人当たり面積">
          <a:extLst>
            <a:ext uri="{FF2B5EF4-FFF2-40B4-BE49-F238E27FC236}">
              <a16:creationId xmlns:a16="http://schemas.microsoft.com/office/drawing/2014/main" id="{EBCD5480-7ECC-4E2A-9DDB-BBF8BC6F0721}"/>
            </a:ext>
          </a:extLst>
        </xdr:cNvPr>
        <xdr:cNvSpPr txBox="1"/>
      </xdr:nvSpPr>
      <xdr:spPr>
        <a:xfrm>
          <a:off x="20199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41609</xdr:rowOff>
    </xdr:from>
    <xdr:ext cx="469744" cy="259045"/>
    <xdr:sp macro="" textlink="">
      <xdr:nvSpPr>
        <xdr:cNvPr id="526" name="n_3mainValue【保健センター・保健所】&#10;一人当たり面積">
          <a:extLst>
            <a:ext uri="{FF2B5EF4-FFF2-40B4-BE49-F238E27FC236}">
              <a16:creationId xmlns:a16="http://schemas.microsoft.com/office/drawing/2014/main" id="{57B01AEF-F11E-4028-96E4-CCE79CAF4076}"/>
            </a:ext>
          </a:extLst>
        </xdr:cNvPr>
        <xdr:cNvSpPr txBox="1"/>
      </xdr:nvSpPr>
      <xdr:spPr>
        <a:xfrm>
          <a:off x="19310427" y="103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41609</xdr:rowOff>
    </xdr:from>
    <xdr:ext cx="469744" cy="259045"/>
    <xdr:sp macro="" textlink="">
      <xdr:nvSpPr>
        <xdr:cNvPr id="527" name="n_4mainValue【保健センター・保健所】&#10;一人当たり面積">
          <a:extLst>
            <a:ext uri="{FF2B5EF4-FFF2-40B4-BE49-F238E27FC236}">
              <a16:creationId xmlns:a16="http://schemas.microsoft.com/office/drawing/2014/main" id="{196B8316-357B-40C1-A4A3-FBC8CA885274}"/>
            </a:ext>
          </a:extLst>
        </xdr:cNvPr>
        <xdr:cNvSpPr txBox="1"/>
      </xdr:nvSpPr>
      <xdr:spPr>
        <a:xfrm>
          <a:off x="18421427" y="103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849A6815-4CFE-43E3-ACB4-DA85678B21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D0B63BDD-C51A-48FB-997A-B6EBAEAC9D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DF0579D1-48A8-42C6-8B15-908C418C91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31E43707-B806-4897-9A3B-BD37DB76CB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4F1A9E5-4051-4895-9ADF-C2606DBF8A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59E8B04D-D3D1-45E5-9E5C-AF306342E8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5F2330AF-DF27-475E-89D1-1D62A1A4A4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6AE43A88-C510-4FA8-B29A-9B189705259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F8A4FD65-8A2A-4219-8DA1-0B8E5C6AA5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731691BD-1F37-4909-B12E-DA9E9DF113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5992BD1D-D0DE-4A1E-9070-09C401E542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A90622B0-132E-4675-9AB8-0839897DFC0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677A353D-7B6A-4550-BFC1-473CE9DA35A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7DA460D8-65B7-483F-B0F3-5FBD7F6345C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9CB67DD4-D6CC-45C2-B010-30C468E0BBC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B991D408-AAF7-46F5-BF9D-4509F2E7090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38476058-37A0-4060-A5AA-19ACABE8C83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2928C550-429D-426E-A0E2-06BEA8B23DD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66E2232-47E7-4946-9FE3-0A1F65C4C6A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476CD9AB-98EE-4423-8EAB-B3E5B3DE953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FFB7151A-589E-4694-95C0-9DE062AABD7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6C32129E-DC9F-430A-91CD-41A71417E9A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FDE87801-8DCD-4131-BDDE-5D679B14E8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F0587DFE-A82F-4F42-86F6-1EB39ECB1D2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9EE977AA-213E-42F7-9172-EF88B2F1AA6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B2FA4E04-B2A2-4C61-89F0-0F45A652CCF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C296C24-8E60-41CE-9DF3-B635C914103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B22CE512-E93F-487F-9EC7-F7A26574766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8AB3E04-DE7D-4F79-ABB5-D18765220459}"/>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65DCC022-83F9-4FCC-A41F-0E30227F8EC1}"/>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0928F405-B4BF-496D-A3B6-7EEF80448471}"/>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80A854B9-3FD7-4576-9476-F65238CF559A}"/>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06955B90-6A0B-437A-BB24-69E9D738BA1C}"/>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2EACFC7C-FC2E-4D06-A943-1DCAB2C9E703}"/>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7BBEDA9-1E07-4A1E-B195-A9834CA48B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3F1A509-B1EA-45D2-8940-5149201BE1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FBAAE9FA-74FD-48EE-9ED8-36349F6A5D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0E26367-461F-4CD9-99B1-DD4C4932CB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A9BD9F4-C1B1-42ED-9FB9-75F7829F889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567" name="楕円 566">
          <a:extLst>
            <a:ext uri="{FF2B5EF4-FFF2-40B4-BE49-F238E27FC236}">
              <a16:creationId xmlns:a16="http://schemas.microsoft.com/office/drawing/2014/main" id="{C3D6BF32-7648-4998-A29C-8324942087D8}"/>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568" name="【消防施設】&#10;有形固定資産減価償却率該当値テキスト">
          <a:extLst>
            <a:ext uri="{FF2B5EF4-FFF2-40B4-BE49-F238E27FC236}">
              <a16:creationId xmlns:a16="http://schemas.microsoft.com/office/drawing/2014/main" id="{F2F4FFF3-BD01-4A56-833E-52DC5854B689}"/>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569" name="楕円 568">
          <a:extLst>
            <a:ext uri="{FF2B5EF4-FFF2-40B4-BE49-F238E27FC236}">
              <a16:creationId xmlns:a16="http://schemas.microsoft.com/office/drawing/2014/main" id="{21866D63-0034-4710-81D2-DEDA002557B6}"/>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570" name="直線コネクタ 569">
          <a:extLst>
            <a:ext uri="{FF2B5EF4-FFF2-40B4-BE49-F238E27FC236}">
              <a16:creationId xmlns:a16="http://schemas.microsoft.com/office/drawing/2014/main" id="{5265A60C-E84C-49E4-875A-E0AEBA2D5B9B}"/>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571" name="楕円 570">
          <a:extLst>
            <a:ext uri="{FF2B5EF4-FFF2-40B4-BE49-F238E27FC236}">
              <a16:creationId xmlns:a16="http://schemas.microsoft.com/office/drawing/2014/main" id="{43C05FE8-1807-47E8-8786-6546276A036C}"/>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572" name="直線コネクタ 571">
          <a:extLst>
            <a:ext uri="{FF2B5EF4-FFF2-40B4-BE49-F238E27FC236}">
              <a16:creationId xmlns:a16="http://schemas.microsoft.com/office/drawing/2014/main" id="{F63526BC-D4E2-4F9A-A809-42566BCBC383}"/>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573" name="楕円 572">
          <a:extLst>
            <a:ext uri="{FF2B5EF4-FFF2-40B4-BE49-F238E27FC236}">
              <a16:creationId xmlns:a16="http://schemas.microsoft.com/office/drawing/2014/main" id="{BF76B2EA-29FC-4729-BEB7-C94E9FE40922}"/>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574" name="直線コネクタ 573">
          <a:extLst>
            <a:ext uri="{FF2B5EF4-FFF2-40B4-BE49-F238E27FC236}">
              <a16:creationId xmlns:a16="http://schemas.microsoft.com/office/drawing/2014/main" id="{9546C3CB-4F86-4CFA-885D-C51B4DBB5F22}"/>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575" name="楕円 574">
          <a:extLst>
            <a:ext uri="{FF2B5EF4-FFF2-40B4-BE49-F238E27FC236}">
              <a16:creationId xmlns:a16="http://schemas.microsoft.com/office/drawing/2014/main" id="{7292ED73-5C3A-4584-987F-BCE3EC646262}"/>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576" name="直線コネクタ 575">
          <a:extLst>
            <a:ext uri="{FF2B5EF4-FFF2-40B4-BE49-F238E27FC236}">
              <a16:creationId xmlns:a16="http://schemas.microsoft.com/office/drawing/2014/main" id="{1BE41F03-49E6-46E0-A9AA-FE407C14431A}"/>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77" name="n_1aveValue【消防施設】&#10;有形固定資産減価償却率">
          <a:extLst>
            <a:ext uri="{FF2B5EF4-FFF2-40B4-BE49-F238E27FC236}">
              <a16:creationId xmlns:a16="http://schemas.microsoft.com/office/drawing/2014/main" id="{109E3DCC-2FF8-4274-89C3-D35DBD7B81EF}"/>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78" name="n_2aveValue【消防施設】&#10;有形固定資産減価償却率">
          <a:extLst>
            <a:ext uri="{FF2B5EF4-FFF2-40B4-BE49-F238E27FC236}">
              <a16:creationId xmlns:a16="http://schemas.microsoft.com/office/drawing/2014/main" id="{BF2171C9-FA2E-49F5-B885-F0B92CAE210A}"/>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79" name="n_3aveValue【消防施設】&#10;有形固定資産減価償却率">
          <a:extLst>
            <a:ext uri="{FF2B5EF4-FFF2-40B4-BE49-F238E27FC236}">
              <a16:creationId xmlns:a16="http://schemas.microsoft.com/office/drawing/2014/main" id="{5A08D0EF-C938-4643-83F7-EA7D66CB012A}"/>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80" name="n_4aveValue【消防施設】&#10;有形固定資産減価償却率">
          <a:extLst>
            <a:ext uri="{FF2B5EF4-FFF2-40B4-BE49-F238E27FC236}">
              <a16:creationId xmlns:a16="http://schemas.microsoft.com/office/drawing/2014/main" id="{24709158-C1D9-4E8E-A569-E3B3D2D1D0E4}"/>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581" name="n_1mainValue【消防施設】&#10;有形固定資産減価償却率">
          <a:extLst>
            <a:ext uri="{FF2B5EF4-FFF2-40B4-BE49-F238E27FC236}">
              <a16:creationId xmlns:a16="http://schemas.microsoft.com/office/drawing/2014/main" id="{7F0EB547-E730-469B-B723-91FA0DD95AD2}"/>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582" name="n_2mainValue【消防施設】&#10;有形固定資産減価償却率">
          <a:extLst>
            <a:ext uri="{FF2B5EF4-FFF2-40B4-BE49-F238E27FC236}">
              <a16:creationId xmlns:a16="http://schemas.microsoft.com/office/drawing/2014/main" id="{B518EB42-3EEA-4FAB-AE81-C21AA9CB3181}"/>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583" name="n_3mainValue【消防施設】&#10;有形固定資産減価償却率">
          <a:extLst>
            <a:ext uri="{FF2B5EF4-FFF2-40B4-BE49-F238E27FC236}">
              <a16:creationId xmlns:a16="http://schemas.microsoft.com/office/drawing/2014/main" id="{38198FB2-2145-42E2-8861-EA4404DAF7EC}"/>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584" name="n_4mainValue【消防施設】&#10;有形固定資産減価償却率">
          <a:extLst>
            <a:ext uri="{FF2B5EF4-FFF2-40B4-BE49-F238E27FC236}">
              <a16:creationId xmlns:a16="http://schemas.microsoft.com/office/drawing/2014/main" id="{ABAD6BC0-8EBC-4665-BF81-C8788F40CBCF}"/>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1D261CF4-096E-4748-819F-7B3C2B6188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3F5670B8-5973-46E8-AC6C-258B8DD7C3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DE350AE8-4FE5-4173-A1C3-DA880346B3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B93F9DF7-EFB8-4B09-89CE-B481D20DB7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9BED56E-8882-469F-8E6A-BC643742CC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FD76B866-8019-4396-9D65-29EB940375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A15565D0-11B1-41F8-B0C0-EC64000370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8FCF8C00-4965-4E84-BBC0-EEFD4C6B8F1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43506E96-C4BF-4AA6-8E67-8B20ABFFD89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5A62EB9F-D1C9-4CA3-BE55-FB66F8C860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47DFA309-F92B-413B-BBA3-9F55CE43C6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7E9CF6FA-58C7-4CA5-A590-7D5FACACDF6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C7F8FFC8-BF37-4F2F-ADF9-C53FC21219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94432900-D4B6-4341-AE4A-62174478D4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362D4939-5213-46F1-B27A-DA6F5582A9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E455695F-DC86-40FD-A3D2-AAFE596B4F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6509269A-F552-483B-A038-3FA8BF3F0BD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273308DB-BE4F-4D0E-9138-E5B96D69E08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D1C9D6B5-498F-4421-A2A5-D5F81E9E320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2BB550AE-FB25-426F-AA6F-42814F4BF83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45FF2D34-51B8-4872-A03D-A93458378B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5EA4C85-CA4B-42AD-8FF3-79AB28F79A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F6DACFF0-804C-4529-946F-3A06758BD0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EF139629-222C-4DAA-B545-7FA2133CB459}"/>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50B521C0-B283-446D-8A1F-19106DCF645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9897D3AA-1FD1-4170-B16A-97AD4EA53E65}"/>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31563748-A8EC-4D82-9274-F3F02AB47B3A}"/>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EFE9CD66-2038-4319-A9A9-F4ED229CD88D}"/>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12392F1B-7C98-4B41-9259-A5933E58391A}"/>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53DC0063-E35C-4A2E-A918-7866C375C8F6}"/>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AC41ED6C-D467-444B-83C3-1E282ED9B484}"/>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320CD0F5-1898-4A92-B74A-478EAE46CC73}"/>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2038BDDE-B34B-40EB-ABAC-64E3504E3CBA}"/>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7FB97503-EA4B-4435-98F4-4F81EF7F37EF}"/>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E7F8669E-9978-479F-9920-29874111F1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B10CBB90-5564-4178-9692-AF7AC969314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9BF45102-FEAA-4024-98B0-88DA6FCF13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F944F4C-CD12-4B5F-B3EB-8A5B3050F8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5B805B4-C562-4403-8E5E-3049B8A5D3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54356</xdr:rowOff>
    </xdr:from>
    <xdr:to>
      <xdr:col>116</xdr:col>
      <xdr:colOff>114300</xdr:colOff>
      <xdr:row>86</xdr:row>
      <xdr:rowOff>155956</xdr:rowOff>
    </xdr:to>
    <xdr:sp macro="" textlink="">
      <xdr:nvSpPr>
        <xdr:cNvPr id="624" name="楕円 623">
          <a:extLst>
            <a:ext uri="{FF2B5EF4-FFF2-40B4-BE49-F238E27FC236}">
              <a16:creationId xmlns:a16="http://schemas.microsoft.com/office/drawing/2014/main" id="{3EEF5328-B30F-467D-830C-C6B7B9BC7E10}"/>
            </a:ext>
          </a:extLst>
        </xdr:cNvPr>
        <xdr:cNvSpPr/>
      </xdr:nvSpPr>
      <xdr:spPr>
        <a:xfrm>
          <a:off x="22110700" y="147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140733</xdr:rowOff>
    </xdr:from>
    <xdr:ext cx="469744" cy="259045"/>
    <xdr:sp macro="" textlink="">
      <xdr:nvSpPr>
        <xdr:cNvPr id="625" name="【消防施設】&#10;一人当たり面積該当値テキスト">
          <a:extLst>
            <a:ext uri="{FF2B5EF4-FFF2-40B4-BE49-F238E27FC236}">
              <a16:creationId xmlns:a16="http://schemas.microsoft.com/office/drawing/2014/main" id="{D4ED58E4-C2D2-4B48-9BA6-BF02ED26531D}"/>
            </a:ext>
          </a:extLst>
        </xdr:cNvPr>
        <xdr:cNvSpPr txBox="1"/>
      </xdr:nvSpPr>
      <xdr:spPr>
        <a:xfrm>
          <a:off x="22199600" y="147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55118</xdr:rowOff>
    </xdr:from>
    <xdr:to>
      <xdr:col>112</xdr:col>
      <xdr:colOff>38100</xdr:colOff>
      <xdr:row>86</xdr:row>
      <xdr:rowOff>156718</xdr:rowOff>
    </xdr:to>
    <xdr:sp macro="" textlink="">
      <xdr:nvSpPr>
        <xdr:cNvPr id="626" name="楕円 625">
          <a:extLst>
            <a:ext uri="{FF2B5EF4-FFF2-40B4-BE49-F238E27FC236}">
              <a16:creationId xmlns:a16="http://schemas.microsoft.com/office/drawing/2014/main" id="{1F943DA4-9C89-4774-A335-2D1D7918B4B1}"/>
            </a:ext>
          </a:extLst>
        </xdr:cNvPr>
        <xdr:cNvSpPr/>
      </xdr:nvSpPr>
      <xdr:spPr>
        <a:xfrm>
          <a:off x="21272500" y="14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105156</xdr:rowOff>
    </xdr:from>
    <xdr:to>
      <xdr:col>116</xdr:col>
      <xdr:colOff>63500</xdr:colOff>
      <xdr:row>86</xdr:row>
      <xdr:rowOff>105918</xdr:rowOff>
    </xdr:to>
    <xdr:cxnSp macro="">
      <xdr:nvCxnSpPr>
        <xdr:cNvPr id="627" name="直線コネクタ 626">
          <a:extLst>
            <a:ext uri="{FF2B5EF4-FFF2-40B4-BE49-F238E27FC236}">
              <a16:creationId xmlns:a16="http://schemas.microsoft.com/office/drawing/2014/main" id="{CE0A6C90-B66B-4A6D-8927-6204314B8F29}"/>
            </a:ext>
          </a:extLst>
        </xdr:cNvPr>
        <xdr:cNvCxnSpPr/>
      </xdr:nvCxnSpPr>
      <xdr:spPr>
        <a:xfrm flipV="1">
          <a:off x="21323300" y="148498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55118</xdr:rowOff>
    </xdr:from>
    <xdr:to>
      <xdr:col>107</xdr:col>
      <xdr:colOff>101600</xdr:colOff>
      <xdr:row>86</xdr:row>
      <xdr:rowOff>156718</xdr:rowOff>
    </xdr:to>
    <xdr:sp macro="" textlink="">
      <xdr:nvSpPr>
        <xdr:cNvPr id="628" name="楕円 627">
          <a:extLst>
            <a:ext uri="{FF2B5EF4-FFF2-40B4-BE49-F238E27FC236}">
              <a16:creationId xmlns:a16="http://schemas.microsoft.com/office/drawing/2014/main" id="{E2895729-D895-4AD7-B44B-2FF8CAB420EE}"/>
            </a:ext>
          </a:extLst>
        </xdr:cNvPr>
        <xdr:cNvSpPr/>
      </xdr:nvSpPr>
      <xdr:spPr>
        <a:xfrm>
          <a:off x="20383500" y="14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105918</xdr:rowOff>
    </xdr:from>
    <xdr:to>
      <xdr:col>111</xdr:col>
      <xdr:colOff>177800</xdr:colOff>
      <xdr:row>86</xdr:row>
      <xdr:rowOff>105918</xdr:rowOff>
    </xdr:to>
    <xdr:cxnSp macro="">
      <xdr:nvCxnSpPr>
        <xdr:cNvPr id="629" name="直線コネクタ 628">
          <a:extLst>
            <a:ext uri="{FF2B5EF4-FFF2-40B4-BE49-F238E27FC236}">
              <a16:creationId xmlns:a16="http://schemas.microsoft.com/office/drawing/2014/main" id="{E583BCD4-F88D-434D-ADD3-A88F9F1ABA68}"/>
            </a:ext>
          </a:extLst>
        </xdr:cNvPr>
        <xdr:cNvCxnSpPr/>
      </xdr:nvCxnSpPr>
      <xdr:spPr>
        <a:xfrm>
          <a:off x="20434300" y="14850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55118</xdr:rowOff>
    </xdr:from>
    <xdr:to>
      <xdr:col>102</xdr:col>
      <xdr:colOff>165100</xdr:colOff>
      <xdr:row>86</xdr:row>
      <xdr:rowOff>156718</xdr:rowOff>
    </xdr:to>
    <xdr:sp macro="" textlink="">
      <xdr:nvSpPr>
        <xdr:cNvPr id="630" name="楕円 629">
          <a:extLst>
            <a:ext uri="{FF2B5EF4-FFF2-40B4-BE49-F238E27FC236}">
              <a16:creationId xmlns:a16="http://schemas.microsoft.com/office/drawing/2014/main" id="{E1A3B63A-E83F-42D1-ACF2-7FCDED61A6B4}"/>
            </a:ext>
          </a:extLst>
        </xdr:cNvPr>
        <xdr:cNvSpPr/>
      </xdr:nvSpPr>
      <xdr:spPr>
        <a:xfrm>
          <a:off x="19494500" y="14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105918</xdr:rowOff>
    </xdr:from>
    <xdr:to>
      <xdr:col>107</xdr:col>
      <xdr:colOff>50800</xdr:colOff>
      <xdr:row>86</xdr:row>
      <xdr:rowOff>105918</xdr:rowOff>
    </xdr:to>
    <xdr:cxnSp macro="">
      <xdr:nvCxnSpPr>
        <xdr:cNvPr id="631" name="直線コネクタ 630">
          <a:extLst>
            <a:ext uri="{FF2B5EF4-FFF2-40B4-BE49-F238E27FC236}">
              <a16:creationId xmlns:a16="http://schemas.microsoft.com/office/drawing/2014/main" id="{49B0AB97-A33B-47C4-A4CF-6F40E31601DA}"/>
            </a:ext>
          </a:extLst>
        </xdr:cNvPr>
        <xdr:cNvCxnSpPr/>
      </xdr:nvCxnSpPr>
      <xdr:spPr>
        <a:xfrm>
          <a:off x="19545300" y="14850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55118</xdr:rowOff>
    </xdr:from>
    <xdr:to>
      <xdr:col>98</xdr:col>
      <xdr:colOff>38100</xdr:colOff>
      <xdr:row>86</xdr:row>
      <xdr:rowOff>156718</xdr:rowOff>
    </xdr:to>
    <xdr:sp macro="" textlink="">
      <xdr:nvSpPr>
        <xdr:cNvPr id="632" name="楕円 631">
          <a:extLst>
            <a:ext uri="{FF2B5EF4-FFF2-40B4-BE49-F238E27FC236}">
              <a16:creationId xmlns:a16="http://schemas.microsoft.com/office/drawing/2014/main" id="{01E816FF-A7A6-46A7-8148-365080C54D3F}"/>
            </a:ext>
          </a:extLst>
        </xdr:cNvPr>
        <xdr:cNvSpPr/>
      </xdr:nvSpPr>
      <xdr:spPr>
        <a:xfrm>
          <a:off x="18605500" y="14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105918</xdr:rowOff>
    </xdr:from>
    <xdr:to>
      <xdr:col>102</xdr:col>
      <xdr:colOff>114300</xdr:colOff>
      <xdr:row>86</xdr:row>
      <xdr:rowOff>105918</xdr:rowOff>
    </xdr:to>
    <xdr:cxnSp macro="">
      <xdr:nvCxnSpPr>
        <xdr:cNvPr id="633" name="直線コネクタ 632">
          <a:extLst>
            <a:ext uri="{FF2B5EF4-FFF2-40B4-BE49-F238E27FC236}">
              <a16:creationId xmlns:a16="http://schemas.microsoft.com/office/drawing/2014/main" id="{F51AE715-3B55-4D26-B1F2-4D7446BA523F}"/>
            </a:ext>
          </a:extLst>
        </xdr:cNvPr>
        <xdr:cNvCxnSpPr/>
      </xdr:nvCxnSpPr>
      <xdr:spPr>
        <a:xfrm>
          <a:off x="18656300" y="14850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AD0818B7-C93F-4FE0-82AD-3B22A37EFCD1}"/>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FE721343-5F36-4032-A443-BE74C4044A23}"/>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6CCDE59A-7BA2-497C-A929-B1156781A2D7}"/>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12F48994-3214-4030-8A38-36FF97FF1DC9}"/>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147845</xdr:rowOff>
    </xdr:from>
    <xdr:ext cx="469744" cy="259045"/>
    <xdr:sp macro="" textlink="">
      <xdr:nvSpPr>
        <xdr:cNvPr id="638" name="n_1mainValue【消防施設】&#10;一人当たり面積">
          <a:extLst>
            <a:ext uri="{FF2B5EF4-FFF2-40B4-BE49-F238E27FC236}">
              <a16:creationId xmlns:a16="http://schemas.microsoft.com/office/drawing/2014/main" id="{5C4F2277-D288-4539-AA66-16593D684646}"/>
            </a:ext>
          </a:extLst>
        </xdr:cNvPr>
        <xdr:cNvSpPr txBox="1"/>
      </xdr:nvSpPr>
      <xdr:spPr>
        <a:xfrm>
          <a:off x="21075727" y="1489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147845</xdr:rowOff>
    </xdr:from>
    <xdr:ext cx="469744" cy="259045"/>
    <xdr:sp macro="" textlink="">
      <xdr:nvSpPr>
        <xdr:cNvPr id="639" name="n_2mainValue【消防施設】&#10;一人当たり面積">
          <a:extLst>
            <a:ext uri="{FF2B5EF4-FFF2-40B4-BE49-F238E27FC236}">
              <a16:creationId xmlns:a16="http://schemas.microsoft.com/office/drawing/2014/main" id="{5AD7C1EE-98EC-4BE8-AFC8-61724D9824D4}"/>
            </a:ext>
          </a:extLst>
        </xdr:cNvPr>
        <xdr:cNvSpPr txBox="1"/>
      </xdr:nvSpPr>
      <xdr:spPr>
        <a:xfrm>
          <a:off x="20199427" y="1489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147845</xdr:rowOff>
    </xdr:from>
    <xdr:ext cx="469744" cy="259045"/>
    <xdr:sp macro="" textlink="">
      <xdr:nvSpPr>
        <xdr:cNvPr id="640" name="n_3mainValue【消防施設】&#10;一人当たり面積">
          <a:extLst>
            <a:ext uri="{FF2B5EF4-FFF2-40B4-BE49-F238E27FC236}">
              <a16:creationId xmlns:a16="http://schemas.microsoft.com/office/drawing/2014/main" id="{B5FE2F1E-B1B9-4B37-A53C-0D1EA00BC32F}"/>
            </a:ext>
          </a:extLst>
        </xdr:cNvPr>
        <xdr:cNvSpPr txBox="1"/>
      </xdr:nvSpPr>
      <xdr:spPr>
        <a:xfrm>
          <a:off x="19310427" y="1489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147845</xdr:rowOff>
    </xdr:from>
    <xdr:ext cx="469744" cy="259045"/>
    <xdr:sp macro="" textlink="">
      <xdr:nvSpPr>
        <xdr:cNvPr id="641" name="n_4mainValue【消防施設】&#10;一人当たり面積">
          <a:extLst>
            <a:ext uri="{FF2B5EF4-FFF2-40B4-BE49-F238E27FC236}">
              <a16:creationId xmlns:a16="http://schemas.microsoft.com/office/drawing/2014/main" id="{2109CFC3-6FE4-4487-8BC3-A3CCF81F6940}"/>
            </a:ext>
          </a:extLst>
        </xdr:cNvPr>
        <xdr:cNvSpPr txBox="1"/>
      </xdr:nvSpPr>
      <xdr:spPr>
        <a:xfrm>
          <a:off x="18421427" y="1489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21C6D1A-2DCC-463E-B508-B276376C854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F5C85979-D69F-4BFA-9341-961BF1F154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8ADD64B3-C319-48E7-A788-47372AA81A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7D6E5ACC-5F20-49EF-B458-D5B7A072E6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CFA0A055-E2FE-43D8-9B63-08DE1BE747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8E9319C4-420E-41A8-B0AA-BEEBD77670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E5F0E579-F91E-425A-BF69-FAEDD106DF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9769A03-5CC8-497D-8AAC-5FB9DC7851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8B629341-6B2D-44E6-ADDB-A507F1815E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160D6F06-37C3-4685-9E45-C1BF2C30F9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A1CF1221-6AB8-45B7-9F7F-897720CB8A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D82F485F-BE39-4A8E-AF8A-02B6B49376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E30CEE6-D14D-4AE3-A8C8-9C280D0223E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7B0D99F-807F-42FA-8E7F-FCB1C6F741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CEA7EF4A-9419-492F-8399-B0FA59953F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86CF69ED-88B3-406E-AF86-681B80246D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2955B4B2-1E5D-4834-B036-F73AA417DC6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1A329A3C-0093-4D2C-B47E-FF4E2C388C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F25A4E7C-9773-4B21-8B05-43A6578F1B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7A4DC928-4C1E-4C72-A8BA-4DB5FA5D93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456131A2-DA0F-4DC5-A7C6-4D36CB6064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2B28A68E-F2E6-4791-B83A-B54AD81B20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AF071C57-DDE9-4092-9E3A-E00965EED39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50DE4569-C4D2-4E2E-B961-A5E9182B71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BB09A695-6DB5-4CDB-96DE-FDBCCCA29E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678B6611-D60E-4A74-B920-4E006DD9B4A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5FD53537-67E8-46B7-9CBF-CAD295FF7B7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10F32F6C-9164-435F-B093-B4E78AA0FD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1A27F907-D5C7-4DA2-B15C-6726CCDEA562}"/>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682B00B4-26A9-4691-A05F-165B9AD3988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79CB126E-AC88-4FC1-98EC-0930BFA35A2F}"/>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3D99AAD6-5072-4B3F-BEBE-E9826A454592}"/>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9B7D15D1-775B-4AFC-A852-6E977E4B76CD}"/>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48B61275-FE0D-4797-A956-0D115A861F98}"/>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3E9B8ACC-7FC1-4234-BB68-E9D48839857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F0E5EE7B-76BE-425D-A103-42093AA96871}"/>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421FFB1-A39A-49D7-805D-9BDBEBCED39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AD8C846-EDEB-4DAC-BBA2-C3AED5C19B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14F1536-0CFC-4E90-8D9A-F7EC6CA3A6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9DE0EF2-B41A-400C-B62E-2FBF1AB17C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F20BDB8-18E8-4705-953A-7F8D3984F0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683" name="楕円 682">
          <a:extLst>
            <a:ext uri="{FF2B5EF4-FFF2-40B4-BE49-F238E27FC236}">
              <a16:creationId xmlns:a16="http://schemas.microsoft.com/office/drawing/2014/main" id="{CAC95357-B666-496E-BB71-4D0C7B0E03B1}"/>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684" name="【庁舎】&#10;有形固定資産減価償却率該当値テキスト">
          <a:extLst>
            <a:ext uri="{FF2B5EF4-FFF2-40B4-BE49-F238E27FC236}">
              <a16:creationId xmlns:a16="http://schemas.microsoft.com/office/drawing/2014/main" id="{77B7FD15-23A4-4242-929A-40DCA83F9630}"/>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685" name="楕円 684">
          <a:extLst>
            <a:ext uri="{FF2B5EF4-FFF2-40B4-BE49-F238E27FC236}">
              <a16:creationId xmlns:a16="http://schemas.microsoft.com/office/drawing/2014/main" id="{9481DC8E-415A-492C-96DE-8A4ABA41FD97}"/>
            </a:ext>
          </a:extLst>
        </xdr:cNvPr>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7620</xdr:rowOff>
    </xdr:to>
    <xdr:cxnSp macro="">
      <xdr:nvCxnSpPr>
        <xdr:cNvPr id="686" name="直線コネクタ 685">
          <a:extLst>
            <a:ext uri="{FF2B5EF4-FFF2-40B4-BE49-F238E27FC236}">
              <a16:creationId xmlns:a16="http://schemas.microsoft.com/office/drawing/2014/main" id="{513323F3-17BD-40AF-93CB-DD14D45176C8}"/>
            </a:ext>
          </a:extLst>
        </xdr:cNvPr>
        <xdr:cNvCxnSpPr/>
      </xdr:nvCxnSpPr>
      <xdr:spPr>
        <a:xfrm>
          <a:off x="15481300" y="183201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687" name="楕円 686">
          <a:extLst>
            <a:ext uri="{FF2B5EF4-FFF2-40B4-BE49-F238E27FC236}">
              <a16:creationId xmlns:a16="http://schemas.microsoft.com/office/drawing/2014/main" id="{C602FE6F-1938-4AE1-A935-E3BE84D89561}"/>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146413</xdr:rowOff>
    </xdr:to>
    <xdr:cxnSp macro="">
      <xdr:nvCxnSpPr>
        <xdr:cNvPr id="688" name="直線コネクタ 687">
          <a:extLst>
            <a:ext uri="{FF2B5EF4-FFF2-40B4-BE49-F238E27FC236}">
              <a16:creationId xmlns:a16="http://schemas.microsoft.com/office/drawing/2014/main" id="{710E3AB3-7245-4CF8-9FF4-5DFB78821603}"/>
            </a:ext>
          </a:extLst>
        </xdr:cNvPr>
        <xdr:cNvCxnSpPr/>
      </xdr:nvCxnSpPr>
      <xdr:spPr>
        <a:xfrm>
          <a:off x="14592300" y="1828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689" name="楕円 688">
          <a:extLst>
            <a:ext uri="{FF2B5EF4-FFF2-40B4-BE49-F238E27FC236}">
              <a16:creationId xmlns:a16="http://schemas.microsoft.com/office/drawing/2014/main" id="{3EDBD6DF-E2A7-4416-9755-E59B8240237D}"/>
            </a:ext>
          </a:extLst>
        </xdr:cNvPr>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113756</xdr:rowOff>
    </xdr:to>
    <xdr:cxnSp macro="">
      <xdr:nvCxnSpPr>
        <xdr:cNvPr id="690" name="直線コネクタ 689">
          <a:extLst>
            <a:ext uri="{FF2B5EF4-FFF2-40B4-BE49-F238E27FC236}">
              <a16:creationId xmlns:a16="http://schemas.microsoft.com/office/drawing/2014/main" id="{E50DF46E-89B4-4E35-88BC-7CAEA04F753A}"/>
            </a:ext>
          </a:extLst>
        </xdr:cNvPr>
        <xdr:cNvCxnSpPr/>
      </xdr:nvCxnSpPr>
      <xdr:spPr>
        <a:xfrm>
          <a:off x="13703300" y="182547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691" name="楕円 690">
          <a:extLst>
            <a:ext uri="{FF2B5EF4-FFF2-40B4-BE49-F238E27FC236}">
              <a16:creationId xmlns:a16="http://schemas.microsoft.com/office/drawing/2014/main" id="{62D7A6CB-07DE-4FD4-9DE1-44F2E2418478}"/>
            </a:ext>
          </a:extLst>
        </xdr:cNvPr>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48442</xdr:rowOff>
    </xdr:from>
    <xdr:to>
      <xdr:col>71</xdr:col>
      <xdr:colOff>177800</xdr:colOff>
      <xdr:row>106</xdr:row>
      <xdr:rowOff>81099</xdr:rowOff>
    </xdr:to>
    <xdr:cxnSp macro="">
      <xdr:nvCxnSpPr>
        <xdr:cNvPr id="692" name="直線コネクタ 691">
          <a:extLst>
            <a:ext uri="{FF2B5EF4-FFF2-40B4-BE49-F238E27FC236}">
              <a16:creationId xmlns:a16="http://schemas.microsoft.com/office/drawing/2014/main" id="{2423F6C7-611D-412A-AB87-66625ADDA7E3}"/>
            </a:ext>
          </a:extLst>
        </xdr:cNvPr>
        <xdr:cNvCxnSpPr/>
      </xdr:nvCxnSpPr>
      <xdr:spPr>
        <a:xfrm>
          <a:off x="12814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084F1A2C-DFAE-44E2-B0A0-AA71562E7CAA}"/>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52F73085-0160-4EE9-9B5D-593A3C2F2BC8}"/>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EC77487C-A31F-4FAD-9595-55AC3AE6B8DB}"/>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686087F0-39FE-4F80-A3D1-49D381F05B47}"/>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16890</xdr:rowOff>
    </xdr:from>
    <xdr:ext cx="405111" cy="259045"/>
    <xdr:sp macro="" textlink="">
      <xdr:nvSpPr>
        <xdr:cNvPr id="697" name="n_1mainValue【庁舎】&#10;有形固定資産減価償却率">
          <a:extLst>
            <a:ext uri="{FF2B5EF4-FFF2-40B4-BE49-F238E27FC236}">
              <a16:creationId xmlns:a16="http://schemas.microsoft.com/office/drawing/2014/main" id="{294798C7-04DE-48E6-9F7B-34857D8D14B2}"/>
            </a:ext>
          </a:extLst>
        </xdr:cNvPr>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698" name="n_2mainValue【庁舎】&#10;有形固定資産減価償却率">
          <a:extLst>
            <a:ext uri="{FF2B5EF4-FFF2-40B4-BE49-F238E27FC236}">
              <a16:creationId xmlns:a16="http://schemas.microsoft.com/office/drawing/2014/main" id="{37C44BCA-F993-4E26-BE10-AAC62A191E5B}"/>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699" name="n_3mainValue【庁舎】&#10;有形固定資産減価償却率">
          <a:extLst>
            <a:ext uri="{FF2B5EF4-FFF2-40B4-BE49-F238E27FC236}">
              <a16:creationId xmlns:a16="http://schemas.microsoft.com/office/drawing/2014/main" id="{4FB970F4-7AF0-4F10-9A2E-698AEA50DE5F}"/>
            </a:ext>
          </a:extLst>
        </xdr:cNvPr>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700" name="n_4mainValue【庁舎】&#10;有形固定資産減価償却率">
          <a:extLst>
            <a:ext uri="{FF2B5EF4-FFF2-40B4-BE49-F238E27FC236}">
              <a16:creationId xmlns:a16="http://schemas.microsoft.com/office/drawing/2014/main" id="{2F963951-4F12-42BE-8031-54DD58A016EE}"/>
            </a:ext>
          </a:extLst>
        </xdr:cNvPr>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32965FE-0741-4A37-92F0-E8EDC3A81B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8C29E47B-EDDA-4C79-BEEE-9AC2F1C23C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4E08A7BA-FA7C-4C61-A30A-391511DF7D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841CF992-26C6-41A8-A57A-4EC862CA00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B1BF24B1-28CF-46EB-85AC-49C17C1631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FE7BDC98-379C-4B0E-B75C-4B494E9208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2FEF928D-590D-45F6-B606-32A60DCD2C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F1695315-5589-4DAF-AD27-A60CE53680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F539326D-36B5-4C6E-BECC-124AF986F3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B33AEE07-F4F6-4AC6-9F2F-0AAD8D02D5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43147B1F-0A46-4FBF-955B-03121877788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B1A57A70-3B44-429C-8AE1-0AF1491DAB0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6B640676-FC95-4942-A4C7-622BD813E0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A9CCC41F-944B-45DD-A7E9-F7F7B18B14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8C0D6659-A6C1-479A-9CF3-7B9136BAE44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14F6F809-FC82-4BEC-A481-5A32AC8DAC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0D2D2DE4-D963-4DB8-BBA2-0F1A3C36B45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93AE481D-F699-476C-B5D7-EE662887A7C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BCCC14E6-2539-4864-80C9-6A3710B3175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9484BBEA-3C8C-4493-A093-D4C9AA3521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318DE05B-624D-44C9-9FFA-1CB5EE8863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D0DE6ADA-66FD-4291-94D6-DDA63FE680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639A32B4-1F6A-4BAA-8E70-2DCECC103F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29CFC2B2-D6D3-4DC0-8370-E0C678A6978C}"/>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BEBE30A5-3B30-43D9-A814-ED9893968BFE}"/>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E6CFB222-42C6-4419-B39C-B61A3F543245}"/>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5E0620E1-26C6-4137-A97E-D1AC2BDC0921}"/>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5BDC0E30-83D5-40C2-B3E1-C14B1A424BA9}"/>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9" name="【庁舎】&#10;一人当たり面積平均値テキスト">
          <a:extLst>
            <a:ext uri="{FF2B5EF4-FFF2-40B4-BE49-F238E27FC236}">
              <a16:creationId xmlns:a16="http://schemas.microsoft.com/office/drawing/2014/main" id="{E0894419-55D2-4328-97B6-8FB3F68C825B}"/>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594839EE-C83E-4386-BDE5-B59D61FB6578}"/>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D3858513-870C-4171-9845-FA1CF2DA229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565F2DA4-A2DB-4677-BB20-39CF4894AC42}"/>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3C582C30-2B5A-4A97-97FA-9418EFEFF8B2}"/>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000320B5-95B3-4300-ACFC-55E816DC64B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3CDD5EB-8D79-4661-B369-158454882C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23A9C40-DAC6-46D9-A513-1EECF73F16D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05A0ED3-4E0C-4AAD-80D3-B58F9E7443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9B9AE28-DD83-4BB2-80FA-2AF207BB5D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0A8A355-C687-4D86-A5EA-A0821F25C1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57023</xdr:rowOff>
    </xdr:from>
    <xdr:to>
      <xdr:col>116</xdr:col>
      <xdr:colOff>114300</xdr:colOff>
      <xdr:row>107</xdr:row>
      <xdr:rowOff>158623</xdr:rowOff>
    </xdr:to>
    <xdr:sp macro="" textlink="">
      <xdr:nvSpPr>
        <xdr:cNvPr id="740" name="楕円 739">
          <a:extLst>
            <a:ext uri="{FF2B5EF4-FFF2-40B4-BE49-F238E27FC236}">
              <a16:creationId xmlns:a16="http://schemas.microsoft.com/office/drawing/2014/main" id="{7317E58B-DE52-45EB-BCAA-E978C9DA93F9}"/>
            </a:ext>
          </a:extLst>
        </xdr:cNvPr>
        <xdr:cNvSpPr/>
      </xdr:nvSpPr>
      <xdr:spPr>
        <a:xfrm>
          <a:off x="221107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35450</xdr:rowOff>
    </xdr:from>
    <xdr:ext cx="469744" cy="259045"/>
    <xdr:sp macro="" textlink="">
      <xdr:nvSpPr>
        <xdr:cNvPr id="741" name="【庁舎】&#10;一人当たり面積該当値テキスト">
          <a:extLst>
            <a:ext uri="{FF2B5EF4-FFF2-40B4-BE49-F238E27FC236}">
              <a16:creationId xmlns:a16="http://schemas.microsoft.com/office/drawing/2014/main" id="{79F1FBAF-080E-4EE0-A646-9FE4AEA4941F}"/>
            </a:ext>
          </a:extLst>
        </xdr:cNvPr>
        <xdr:cNvSpPr txBox="1"/>
      </xdr:nvSpPr>
      <xdr:spPr>
        <a:xfrm>
          <a:off x="22199600" y="183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58928</xdr:rowOff>
    </xdr:from>
    <xdr:to>
      <xdr:col>112</xdr:col>
      <xdr:colOff>38100</xdr:colOff>
      <xdr:row>107</xdr:row>
      <xdr:rowOff>160528</xdr:rowOff>
    </xdr:to>
    <xdr:sp macro="" textlink="">
      <xdr:nvSpPr>
        <xdr:cNvPr id="742" name="楕円 741">
          <a:extLst>
            <a:ext uri="{FF2B5EF4-FFF2-40B4-BE49-F238E27FC236}">
              <a16:creationId xmlns:a16="http://schemas.microsoft.com/office/drawing/2014/main" id="{03EA1834-54E3-4E67-A799-111DF15AC9FC}"/>
            </a:ext>
          </a:extLst>
        </xdr:cNvPr>
        <xdr:cNvSpPr/>
      </xdr:nvSpPr>
      <xdr:spPr>
        <a:xfrm>
          <a:off x="21272500" y="18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107823</xdr:rowOff>
    </xdr:from>
    <xdr:to>
      <xdr:col>116</xdr:col>
      <xdr:colOff>63500</xdr:colOff>
      <xdr:row>107</xdr:row>
      <xdr:rowOff>109728</xdr:rowOff>
    </xdr:to>
    <xdr:cxnSp macro="">
      <xdr:nvCxnSpPr>
        <xdr:cNvPr id="743" name="直線コネクタ 742">
          <a:extLst>
            <a:ext uri="{FF2B5EF4-FFF2-40B4-BE49-F238E27FC236}">
              <a16:creationId xmlns:a16="http://schemas.microsoft.com/office/drawing/2014/main" id="{78F24EF9-2BB2-48BC-92A3-2066943BACD3}"/>
            </a:ext>
          </a:extLst>
        </xdr:cNvPr>
        <xdr:cNvCxnSpPr/>
      </xdr:nvCxnSpPr>
      <xdr:spPr>
        <a:xfrm flipV="1">
          <a:off x="21323300" y="1845297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61213</xdr:rowOff>
    </xdr:from>
    <xdr:to>
      <xdr:col>107</xdr:col>
      <xdr:colOff>101600</xdr:colOff>
      <xdr:row>107</xdr:row>
      <xdr:rowOff>162813</xdr:rowOff>
    </xdr:to>
    <xdr:sp macro="" textlink="">
      <xdr:nvSpPr>
        <xdr:cNvPr id="744" name="楕円 743">
          <a:extLst>
            <a:ext uri="{FF2B5EF4-FFF2-40B4-BE49-F238E27FC236}">
              <a16:creationId xmlns:a16="http://schemas.microsoft.com/office/drawing/2014/main" id="{E8F4B398-DA71-41A5-AC51-CCF496762B53}"/>
            </a:ext>
          </a:extLst>
        </xdr:cNvPr>
        <xdr:cNvSpPr/>
      </xdr:nvSpPr>
      <xdr:spPr>
        <a:xfrm>
          <a:off x="20383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109728</xdr:rowOff>
    </xdr:from>
    <xdr:to>
      <xdr:col>111</xdr:col>
      <xdr:colOff>177800</xdr:colOff>
      <xdr:row>107</xdr:row>
      <xdr:rowOff>112013</xdr:rowOff>
    </xdr:to>
    <xdr:cxnSp macro="">
      <xdr:nvCxnSpPr>
        <xdr:cNvPr id="745" name="直線コネクタ 744">
          <a:extLst>
            <a:ext uri="{FF2B5EF4-FFF2-40B4-BE49-F238E27FC236}">
              <a16:creationId xmlns:a16="http://schemas.microsoft.com/office/drawing/2014/main" id="{48DDF4F3-5000-43CE-993B-9907E60807E2}"/>
            </a:ext>
          </a:extLst>
        </xdr:cNvPr>
        <xdr:cNvCxnSpPr/>
      </xdr:nvCxnSpPr>
      <xdr:spPr>
        <a:xfrm flipV="1">
          <a:off x="20434300" y="184548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64643</xdr:rowOff>
    </xdr:from>
    <xdr:to>
      <xdr:col>102</xdr:col>
      <xdr:colOff>165100</xdr:colOff>
      <xdr:row>107</xdr:row>
      <xdr:rowOff>166243</xdr:rowOff>
    </xdr:to>
    <xdr:sp macro="" textlink="">
      <xdr:nvSpPr>
        <xdr:cNvPr id="746" name="楕円 745">
          <a:extLst>
            <a:ext uri="{FF2B5EF4-FFF2-40B4-BE49-F238E27FC236}">
              <a16:creationId xmlns:a16="http://schemas.microsoft.com/office/drawing/2014/main" id="{077105C4-8242-4F9B-94BF-7C5F191CFE44}"/>
            </a:ext>
          </a:extLst>
        </xdr:cNvPr>
        <xdr:cNvSpPr/>
      </xdr:nvSpPr>
      <xdr:spPr>
        <a:xfrm>
          <a:off x="19494500" y="18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112013</xdr:rowOff>
    </xdr:from>
    <xdr:to>
      <xdr:col>107</xdr:col>
      <xdr:colOff>50800</xdr:colOff>
      <xdr:row>107</xdr:row>
      <xdr:rowOff>115443</xdr:rowOff>
    </xdr:to>
    <xdr:cxnSp macro="">
      <xdr:nvCxnSpPr>
        <xdr:cNvPr id="747" name="直線コネクタ 746">
          <a:extLst>
            <a:ext uri="{FF2B5EF4-FFF2-40B4-BE49-F238E27FC236}">
              <a16:creationId xmlns:a16="http://schemas.microsoft.com/office/drawing/2014/main" id="{A904E169-A324-483F-B94A-761F5C3738F0}"/>
            </a:ext>
          </a:extLst>
        </xdr:cNvPr>
        <xdr:cNvCxnSpPr/>
      </xdr:nvCxnSpPr>
      <xdr:spPr>
        <a:xfrm flipV="1">
          <a:off x="19545300" y="184571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64643</xdr:rowOff>
    </xdr:from>
    <xdr:to>
      <xdr:col>98</xdr:col>
      <xdr:colOff>38100</xdr:colOff>
      <xdr:row>107</xdr:row>
      <xdr:rowOff>166243</xdr:rowOff>
    </xdr:to>
    <xdr:sp macro="" textlink="">
      <xdr:nvSpPr>
        <xdr:cNvPr id="748" name="楕円 747">
          <a:extLst>
            <a:ext uri="{FF2B5EF4-FFF2-40B4-BE49-F238E27FC236}">
              <a16:creationId xmlns:a16="http://schemas.microsoft.com/office/drawing/2014/main" id="{AF8F3677-7E27-4B4A-A6D6-64F5C86F20F5}"/>
            </a:ext>
          </a:extLst>
        </xdr:cNvPr>
        <xdr:cNvSpPr/>
      </xdr:nvSpPr>
      <xdr:spPr>
        <a:xfrm>
          <a:off x="18605500" y="18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115443</xdr:rowOff>
    </xdr:from>
    <xdr:to>
      <xdr:col>102</xdr:col>
      <xdr:colOff>114300</xdr:colOff>
      <xdr:row>107</xdr:row>
      <xdr:rowOff>115443</xdr:rowOff>
    </xdr:to>
    <xdr:cxnSp macro="">
      <xdr:nvCxnSpPr>
        <xdr:cNvPr id="749" name="直線コネクタ 748">
          <a:extLst>
            <a:ext uri="{FF2B5EF4-FFF2-40B4-BE49-F238E27FC236}">
              <a16:creationId xmlns:a16="http://schemas.microsoft.com/office/drawing/2014/main" id="{EF3A4F5B-1183-4DDD-85C5-12D3A6088D77}"/>
            </a:ext>
          </a:extLst>
        </xdr:cNvPr>
        <xdr:cNvCxnSpPr/>
      </xdr:nvCxnSpPr>
      <xdr:spPr>
        <a:xfrm>
          <a:off x="18656300" y="1846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50" name="n_1aveValue【庁舎】&#10;一人当たり面積">
          <a:extLst>
            <a:ext uri="{FF2B5EF4-FFF2-40B4-BE49-F238E27FC236}">
              <a16:creationId xmlns:a16="http://schemas.microsoft.com/office/drawing/2014/main" id="{DC2174D1-194E-442F-8C7E-5C791FF749EE}"/>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51" name="n_2aveValue【庁舎】&#10;一人当たり面積">
          <a:extLst>
            <a:ext uri="{FF2B5EF4-FFF2-40B4-BE49-F238E27FC236}">
              <a16:creationId xmlns:a16="http://schemas.microsoft.com/office/drawing/2014/main" id="{2D059FDC-2B6C-423D-A2E3-725BF5EEF0CF}"/>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52" name="n_3aveValue【庁舎】&#10;一人当たり面積">
          <a:extLst>
            <a:ext uri="{FF2B5EF4-FFF2-40B4-BE49-F238E27FC236}">
              <a16:creationId xmlns:a16="http://schemas.microsoft.com/office/drawing/2014/main" id="{95D47228-DD68-47F5-9299-B3D28918B44F}"/>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53" name="n_4aveValue【庁舎】&#10;一人当たり面積">
          <a:extLst>
            <a:ext uri="{FF2B5EF4-FFF2-40B4-BE49-F238E27FC236}">
              <a16:creationId xmlns:a16="http://schemas.microsoft.com/office/drawing/2014/main" id="{63C27F3E-16EF-4564-B26B-A106C271C8F6}"/>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151655</xdr:rowOff>
    </xdr:from>
    <xdr:ext cx="469744" cy="259045"/>
    <xdr:sp macro="" textlink="">
      <xdr:nvSpPr>
        <xdr:cNvPr id="754" name="n_1mainValue【庁舎】&#10;一人当たり面積">
          <a:extLst>
            <a:ext uri="{FF2B5EF4-FFF2-40B4-BE49-F238E27FC236}">
              <a16:creationId xmlns:a16="http://schemas.microsoft.com/office/drawing/2014/main" id="{7C58245D-3673-4CEE-8CF8-0ED40858C47F}"/>
            </a:ext>
          </a:extLst>
        </xdr:cNvPr>
        <xdr:cNvSpPr txBox="1"/>
      </xdr:nvSpPr>
      <xdr:spPr>
        <a:xfrm>
          <a:off x="21075727" y="1849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153940</xdr:rowOff>
    </xdr:from>
    <xdr:ext cx="469744" cy="259045"/>
    <xdr:sp macro="" textlink="">
      <xdr:nvSpPr>
        <xdr:cNvPr id="755" name="n_2mainValue【庁舎】&#10;一人当たり面積">
          <a:extLst>
            <a:ext uri="{FF2B5EF4-FFF2-40B4-BE49-F238E27FC236}">
              <a16:creationId xmlns:a16="http://schemas.microsoft.com/office/drawing/2014/main" id="{073EF7C5-5977-432D-BE78-3C0CBC82C9BA}"/>
            </a:ext>
          </a:extLst>
        </xdr:cNvPr>
        <xdr:cNvSpPr txBox="1"/>
      </xdr:nvSpPr>
      <xdr:spPr>
        <a:xfrm>
          <a:off x="20199427" y="184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157370</xdr:rowOff>
    </xdr:from>
    <xdr:ext cx="469744" cy="259045"/>
    <xdr:sp macro="" textlink="">
      <xdr:nvSpPr>
        <xdr:cNvPr id="756" name="n_3mainValue【庁舎】&#10;一人当たり面積">
          <a:extLst>
            <a:ext uri="{FF2B5EF4-FFF2-40B4-BE49-F238E27FC236}">
              <a16:creationId xmlns:a16="http://schemas.microsoft.com/office/drawing/2014/main" id="{E1D89D08-972F-42C9-B3F1-4A5E401C7C09}"/>
            </a:ext>
          </a:extLst>
        </xdr:cNvPr>
        <xdr:cNvSpPr txBox="1"/>
      </xdr:nvSpPr>
      <xdr:spPr>
        <a:xfrm>
          <a:off x="19310427" y="185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157370</xdr:rowOff>
    </xdr:from>
    <xdr:ext cx="469744" cy="259045"/>
    <xdr:sp macro="" textlink="">
      <xdr:nvSpPr>
        <xdr:cNvPr id="757" name="n_4mainValue【庁舎】&#10;一人当たり面積">
          <a:extLst>
            <a:ext uri="{FF2B5EF4-FFF2-40B4-BE49-F238E27FC236}">
              <a16:creationId xmlns:a16="http://schemas.microsoft.com/office/drawing/2014/main" id="{9056EA8B-3F3A-4CEE-877D-068DA35E2DD5}"/>
            </a:ext>
          </a:extLst>
        </xdr:cNvPr>
        <xdr:cNvSpPr txBox="1"/>
      </xdr:nvSpPr>
      <xdr:spPr>
        <a:xfrm>
          <a:off x="18421427" y="185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4202851-353B-400D-9895-2874D71CF4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B3E0EE5A-F38C-4A29-AFD1-248684C770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5F9B4790-1F7B-4C2F-A0FA-F7ACB09294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有形固定資産減価償却率の状況は、類型ごとに差はあるものの、一部を除き類似団体平均値を下回っている状況。</a:t>
          </a:r>
        </a:p>
        <a:p>
          <a:r>
            <a:rPr kumimoji="1" lang="ja-JP" altLang="en-US" sz="1300">
              <a:latin typeface="ＭＳ Ｐゴシック" panose="020B0600070205080204" pitchFamily="50" charset="-128"/>
              <a:ea typeface="ＭＳ Ｐゴシック" panose="020B0600070205080204" pitchFamily="50" charset="-128"/>
            </a:rPr>
            <a:t>同一グループと比較して有形固定資産減価償却率が特に高くなっている施設は、消防施設、庁舎である一方、特に低くなっている施設は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福祉施設である。</a:t>
          </a:r>
        </a:p>
        <a:p>
          <a:r>
            <a:rPr kumimoji="1" lang="ja-JP" altLang="en-US" sz="1300">
              <a:latin typeface="ＭＳ Ｐゴシック" panose="020B0600070205080204" pitchFamily="50" charset="-128"/>
              <a:ea typeface="ＭＳ Ｐゴシック" panose="020B0600070205080204" pitchFamily="50" charset="-128"/>
            </a:rPr>
            <a:t>消防施設、庁舎については、公共施設の統廃合も視野に入れながら一体的に整備計画を進めていく必要性があり、その計画検討に取り組んでいるところである。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今後も、本村の公共施設等総合管理計画等に基づき、財産を適正に管理・活用していく。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農漁業及び観光業が盛んであるが、天候の影響等により業績低下や観光客の増減等、不安定要素があることから財政基盤が安定せず、税収が乏しいことから財政力はなかなか伸びない状況で、ほぼ類似団体平均値で横ばいが続いている。</a:t>
          </a:r>
        </a:p>
        <a:p>
          <a:r>
            <a:rPr kumimoji="1" lang="ja-JP" altLang="en-US" sz="1300">
              <a:latin typeface="ＭＳ Ｐゴシック" panose="020B0600070205080204" pitchFamily="50" charset="-128"/>
              <a:ea typeface="ＭＳ Ｐゴシック" panose="020B0600070205080204" pitchFamily="50" charset="-128"/>
            </a:rPr>
            <a:t>　伊江村第５次総合計画や第５次行政改革大綱等及び地方版総合戦略に基づき、企業誘致等により、交流・定住人口の増加を図るとともに、税収の徴収率向上による歳入の確保、徹底した歳出削減及び組織の見直し等による効率化を図り、引き続き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ﾎﾟｲﾝﾄ下回った。全国、県平均と比べると比較的良い比率であり、類似団体と比較してもほぼ同等である。昨年度より下回った理由は主に地方交付税の新規算定費目加算により一般財源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保育所職員、診療所職員の会計年度任用職員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確保よるものが大きく、今後も義務的経費は増加が予想されることから、ＰＤＣＡサイクルに基づきすべての事務事業を点検・見直し、行財政改革への取組を通じて義務的経費、補助金の見直しを検討し、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7489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4326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166581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0358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102235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191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66269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金額が類似団体平均を上回っている。主に会計年度任用職員制度施行による人件費が要因となっている。本村は一島一村の離島という特殊条件もあり、村立２保育所や村立小中学校、村立診療所及びごみ処理業務及び公共施設等の管理清掃人員の人件費や公共用施設の修繕費等を村単独で支弁せざるを得ないことが影響している。</a:t>
          </a:r>
        </a:p>
        <a:p>
          <a:r>
            <a:rPr kumimoji="1" lang="ja-JP" altLang="en-US" sz="1300">
              <a:latin typeface="ＭＳ Ｐゴシック" panose="020B0600070205080204" pitchFamily="50" charset="-128"/>
              <a:ea typeface="ＭＳ Ｐゴシック" panose="020B0600070205080204" pitchFamily="50" charset="-128"/>
            </a:rPr>
            <a:t>　今後、民間でも実施可能な部分については、指定管理者制度の活用を検討するが、民間企業も人件費等の高騰があり、委託にあたっての費用対効果を分析し、より効果的な方法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142458</xdr:rowOff>
    </xdr:from>
    <xdr:to>
      <xdr:col>23</xdr:col>
      <xdr:colOff>133350</xdr:colOff>
      <xdr:row>82</xdr:row>
      <xdr:rowOff>20692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9908"/>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85038</xdr:rowOff>
    </xdr:from>
    <xdr:to>
      <xdr:col>19</xdr:col>
      <xdr:colOff>133350</xdr:colOff>
      <xdr:row>81</xdr:row>
      <xdr:rowOff>142458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72488"/>
          <a:ext cx="889000" cy="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67303</xdr:rowOff>
    </xdr:from>
    <xdr:to>
      <xdr:col>15</xdr:col>
      <xdr:colOff>82550</xdr:colOff>
      <xdr:row>81</xdr:row>
      <xdr:rowOff>85038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54753"/>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37885</xdr:rowOff>
    </xdr:from>
    <xdr:to>
      <xdr:col>11</xdr:col>
      <xdr:colOff>31750</xdr:colOff>
      <xdr:row>81</xdr:row>
      <xdr:rowOff>67303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25335"/>
          <a:ext cx="889000" cy="2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141342</xdr:rowOff>
    </xdr:from>
    <xdr:to>
      <xdr:col>23</xdr:col>
      <xdr:colOff>184150</xdr:colOff>
      <xdr:row>82</xdr:row>
      <xdr:rowOff>71492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113419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91658</xdr:rowOff>
    </xdr:from>
    <xdr:to>
      <xdr:col>19</xdr:col>
      <xdr:colOff>184150</xdr:colOff>
      <xdr:row>82</xdr:row>
      <xdr:rowOff>21808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6585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6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34238</xdr:rowOff>
    </xdr:from>
    <xdr:to>
      <xdr:col>15</xdr:col>
      <xdr:colOff>133350</xdr:colOff>
      <xdr:row>81</xdr:row>
      <xdr:rowOff>135838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120615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0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16503</xdr:rowOff>
    </xdr:from>
    <xdr:to>
      <xdr:col>11</xdr:col>
      <xdr:colOff>82550</xdr:colOff>
      <xdr:row>81</xdr:row>
      <xdr:rowOff>118103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102880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9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158535</xdr:rowOff>
    </xdr:from>
    <xdr:to>
      <xdr:col>7</xdr:col>
      <xdr:colOff>31750</xdr:colOff>
      <xdr:row>81</xdr:row>
      <xdr:rowOff>88685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73462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6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ポイント下回っている。国の人事院勧告と県人事委員会に基づき、国・県の動向と経済状況を踏まえ給与の適正化を図っている。</a:t>
          </a:r>
        </a:p>
        <a:p>
          <a:r>
            <a:rPr kumimoji="1" lang="ja-JP" altLang="en-US" sz="1300">
              <a:latin typeface="ＭＳ Ｐゴシック" panose="020B0600070205080204" pitchFamily="50" charset="-128"/>
              <a:ea typeface="ＭＳ Ｐゴシック" panose="020B0600070205080204" pitchFamily="50" charset="-128"/>
            </a:rPr>
            <a:t>　今後とも適正に人員の配置と計画的な昇給昇格等を実施していく。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95568</xdr:rowOff>
    </xdr:from>
    <xdr:to>
      <xdr:col>77</xdr:col>
      <xdr:colOff>44450</xdr:colOff>
      <xdr:row>86</xdr:row>
      <xdr:rowOff>149861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402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86</xdr:row>
      <xdr:rowOff>95568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1358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85</xdr:row>
      <xdr:rowOff>170498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44768</xdr:rowOff>
    </xdr:from>
    <xdr:to>
      <xdr:col>73</xdr:col>
      <xdr:colOff>44450</xdr:colOff>
      <xdr:row>86</xdr:row>
      <xdr:rowOff>146368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156545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89536</xdr:rowOff>
    </xdr:from>
    <xdr:to>
      <xdr:col>68</xdr:col>
      <xdr:colOff>203200</xdr:colOff>
      <xdr:row>86</xdr:row>
      <xdr:rowOff>19686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29863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119698</xdr:rowOff>
    </xdr:from>
    <xdr:to>
      <xdr:col>64</xdr:col>
      <xdr:colOff>152400</xdr:colOff>
      <xdr:row>86</xdr:row>
      <xdr:rowOff>49848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60025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ﾎﾟｲﾝﾄ増で類似団体平均を上回っている。本村の特質とも言える直営の村立診療所や村立保育所等に従事している職員、更に堆肥センターや人工透析センターの開設により、他の類似団体と比べて職員数が多くなっている。住民行政サービスを低下させることなく定数管理に努め、電子自治体の推進や自治体クラウドへの移行並びに組織の簡素化及び適正化を推進す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46645</xdr:rowOff>
    </xdr:from>
    <xdr:to>
      <xdr:col>81</xdr:col>
      <xdr:colOff>44450</xdr:colOff>
      <xdr:row>61</xdr:row>
      <xdr:rowOff>55263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05095"/>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46645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95099"/>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45611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9509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22515</xdr:rowOff>
    </xdr:from>
    <xdr:to>
      <xdr:col>68</xdr:col>
      <xdr:colOff>152400</xdr:colOff>
      <xdr:row>61</xdr:row>
      <xdr:rowOff>45611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80965"/>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4463</xdr:rowOff>
    </xdr:from>
    <xdr:to>
      <xdr:col>81</xdr:col>
      <xdr:colOff>95250</xdr:colOff>
      <xdr:row>61</xdr:row>
      <xdr:rowOff>106063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147990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167295</xdr:rowOff>
    </xdr:from>
    <xdr:to>
      <xdr:col>77</xdr:col>
      <xdr:colOff>95250</xdr:colOff>
      <xdr:row>61</xdr:row>
      <xdr:rowOff>97445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82222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4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166261</xdr:rowOff>
    </xdr:from>
    <xdr:to>
      <xdr:col>68</xdr:col>
      <xdr:colOff>203200</xdr:colOff>
      <xdr:row>61</xdr:row>
      <xdr:rowOff>96411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81188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143165</xdr:rowOff>
    </xdr:from>
    <xdr:to>
      <xdr:col>64</xdr:col>
      <xdr:colOff>152400</xdr:colOff>
      <xdr:row>61</xdr:row>
      <xdr:rowOff>73315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58092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1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従来からの起債抑制策や適量・適切な事業実施により、昨年度比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ﾎﾟｲﾝﾄ増で</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今後とも、緊急度・住民ニーズを的確に把握した事業の選択と集中により、起債に大きく頼ることのない財政運営に努める。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94827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447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118956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118956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これまで同様地方債発行額を抑制することにより、将来負担比率は類似団体平均を大きく下回っている。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％と類似団体よりも下位であるのは、本村は一島一村であることから村立診療所や村立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ごみ処理施設等行政サービスに必要な施設を直営で運営しているために、職員数が類似団体と比較して多く、さらに、会計年度任用職員制度が施行されたことにより人件費を押し上げている状況であり、行政サービスの提供方法の差異によるものと捉えることが言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335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695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92202</xdr:rowOff>
    </xdr:from>
    <xdr:to>
      <xdr:col>20</xdr:col>
      <xdr:colOff>38100</xdr:colOff>
      <xdr:row>40</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163068</xdr:rowOff>
    </xdr:from>
    <xdr:to>
      <xdr:col>6</xdr:col>
      <xdr:colOff>171450</xdr:colOff>
      <xdr:row>39</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物件費に係る経常収支比率は、社会保障番号制度に関する電算関連機器の保守管理委託料、代診業務委託料等が増加傾向にある。</a:t>
          </a:r>
        </a:p>
        <a:p>
          <a:r>
            <a:rPr kumimoji="1" lang="ja-JP" altLang="en-US" sz="1300">
              <a:latin typeface="ＭＳ Ｐゴシック" panose="020B0600070205080204" pitchFamily="50" charset="-128"/>
              <a:ea typeface="ＭＳ Ｐゴシック" panose="020B0600070205080204" pitchFamily="50" charset="-128"/>
            </a:rPr>
            <a:t>　公共施設維持補修等については、公共施設管理計画を活用し、維持費の抑制に努めるほか、民間でも実施可能な部分については、費用対効果を検証し指定管理者制度の導入などにより委託化を進め、コストの低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156718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21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18</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210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85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18</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256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60198</xdr:rowOff>
    </xdr:from>
    <xdr:to>
      <xdr:col>65</xdr:col>
      <xdr:colOff>53975</xdr:colOff>
      <xdr:row>17</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146575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ポイント減となり扶助費に係る経常収支比率が類似団体平均を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が、前年比では改善方向となっている。今後高齢化の進展等に伴い、各種扶助扶助対象の人員により若干の増減が発生するが、資格審査等の適格化に努め、財政への圧迫とならないよう適正な扶助費の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628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ほぼ横ばいの数値で推移している。今後も類似団体平均を上回ることのないよう適切な維持管理を行い、歳出抑制に努める。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19558</xdr:rowOff>
    </xdr:from>
    <xdr:to>
      <xdr:col>82</xdr:col>
      <xdr:colOff>107950</xdr:colOff>
      <xdr:row>55</xdr:row>
      <xdr:rowOff>42418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49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55</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72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56134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76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140208</xdr:rowOff>
    </xdr:from>
    <xdr:to>
      <xdr:col>82</xdr:col>
      <xdr:colOff>158750</xdr:colOff>
      <xdr:row>55</xdr:row>
      <xdr:rowOff>70358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156735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は、ほぼ横ばいで類似団体平均を大きく下回っている。事務事業の見直しや補助金の交付規定等の基準を設けて適切な補助額を交付するものとし、今後も財政を圧迫することがないよう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81280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8694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69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892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8785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ﾎﾟｲﾝﾄ下回っている。令和４年度以降大型の公共事業が控えているため、高率補助を活用した事業を行えるよう検討し、財政を圧迫することのないように計画を進めて行く。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104139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30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2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26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ポイント上回った。事務事業の見直し等を行い歳出抑制に努める。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93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543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19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39370</xdr:rowOff>
    </xdr:from>
    <xdr:to>
      <xdr:col>69</xdr:col>
      <xdr:colOff>92075</xdr:colOff>
      <xdr:row>78</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124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100347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77893</xdr:rowOff>
    </xdr:from>
    <xdr:to>
      <xdr:col>29</xdr:col>
      <xdr:colOff>127000</xdr:colOff>
      <xdr:row>17</xdr:row>
      <xdr:rowOff>114770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40168"/>
          <a:ext cx="647700" cy="3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62670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86458</xdr:rowOff>
    </xdr:from>
    <xdr:to>
      <xdr:col>26</xdr:col>
      <xdr:colOff>50800</xdr:colOff>
      <xdr:row>17</xdr:row>
      <xdr:rowOff>114770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48733"/>
          <a:ext cx="698500" cy="2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86458</xdr:rowOff>
    </xdr:from>
    <xdr:to>
      <xdr:col>22</xdr:col>
      <xdr:colOff>114300</xdr:colOff>
      <xdr:row>17</xdr:row>
      <xdr:rowOff>114894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8733"/>
          <a:ext cx="698500" cy="2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114894</xdr:rowOff>
    </xdr:from>
    <xdr:to>
      <xdr:col>18</xdr:col>
      <xdr:colOff>177800</xdr:colOff>
      <xdr:row>17</xdr:row>
      <xdr:rowOff>129010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77169"/>
          <a:ext cx="6985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27093</xdr:rowOff>
    </xdr:from>
    <xdr:to>
      <xdr:col>29</xdr:col>
      <xdr:colOff>177800</xdr:colOff>
      <xdr:row>17</xdr:row>
      <xdr:rowOff>128693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8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43620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63970</xdr:rowOff>
    </xdr:from>
    <xdr:to>
      <xdr:col>26</xdr:col>
      <xdr:colOff>101600</xdr:colOff>
      <xdr:row>17</xdr:row>
      <xdr:rowOff>165570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2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150347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1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35658</xdr:rowOff>
    </xdr:from>
    <xdr:to>
      <xdr:col>22</xdr:col>
      <xdr:colOff>165100</xdr:colOff>
      <xdr:row>17</xdr:row>
      <xdr:rowOff>137258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147435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64094</xdr:rowOff>
    </xdr:from>
    <xdr:to>
      <xdr:col>19</xdr:col>
      <xdr:colOff>38100</xdr:colOff>
      <xdr:row>17</xdr:row>
      <xdr:rowOff>165694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2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78210</xdr:rowOff>
    </xdr:from>
    <xdr:to>
      <xdr:col>15</xdr:col>
      <xdr:colOff>101600</xdr:colOff>
      <xdr:row>18</xdr:row>
      <xdr:rowOff>8360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18537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279600</xdr:rowOff>
    </xdr:from>
    <xdr:to>
      <xdr:col>29</xdr:col>
      <xdr:colOff>127000</xdr:colOff>
      <xdr:row>35</xdr:row>
      <xdr:rowOff>296776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9950"/>
          <a:ext cx="647700" cy="1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296776</xdr:rowOff>
    </xdr:from>
    <xdr:to>
      <xdr:col>26</xdr:col>
      <xdr:colOff>50800</xdr:colOff>
      <xdr:row>35</xdr:row>
      <xdr:rowOff>318302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07126"/>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309249</xdr:rowOff>
    </xdr:from>
    <xdr:to>
      <xdr:col>22</xdr:col>
      <xdr:colOff>114300</xdr:colOff>
      <xdr:row>35</xdr:row>
      <xdr:rowOff>318302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19599"/>
          <a:ext cx="698500" cy="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305628</xdr:rowOff>
    </xdr:from>
    <xdr:to>
      <xdr:col>18</xdr:col>
      <xdr:colOff>177800</xdr:colOff>
      <xdr:row>35</xdr:row>
      <xdr:rowOff>309249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5978"/>
          <a:ext cx="698500" cy="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228800</xdr:rowOff>
    </xdr:from>
    <xdr:to>
      <xdr:col>29</xdr:col>
      <xdr:colOff>177800</xdr:colOff>
      <xdr:row>35</xdr:row>
      <xdr:rowOff>330400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200877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245976</xdr:rowOff>
    </xdr:from>
    <xdr:to>
      <xdr:col>26</xdr:col>
      <xdr:colOff>101600</xdr:colOff>
      <xdr:row>36</xdr:row>
      <xdr:rowOff>4676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332353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267502</xdr:rowOff>
    </xdr:from>
    <xdr:to>
      <xdr:col>22</xdr:col>
      <xdr:colOff>165100</xdr:colOff>
      <xdr:row>36</xdr:row>
      <xdr:rowOff>26202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258449</xdr:rowOff>
    </xdr:from>
    <xdr:to>
      <xdr:col>19</xdr:col>
      <xdr:colOff>38100</xdr:colOff>
      <xdr:row>36</xdr:row>
      <xdr:rowOff>17149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341205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11701</xdr:rowOff>
    </xdr:from>
    <xdr:to>
      <xdr:col>24</xdr:col>
      <xdr:colOff>63500</xdr:colOff>
      <xdr:row>36</xdr:row>
      <xdr:rowOff>51967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3901"/>
          <a:ext cx="8382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51967</xdr:rowOff>
    </xdr:from>
    <xdr:to>
      <xdr:col>19</xdr:col>
      <xdr:colOff>177800</xdr:colOff>
      <xdr:row>36</xdr:row>
      <xdr:rowOff>125020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4167"/>
          <a:ext cx="8890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125020</xdr:rowOff>
    </xdr:from>
    <xdr:to>
      <xdr:col>15</xdr:col>
      <xdr:colOff>50800</xdr:colOff>
      <xdr:row>36</xdr:row>
      <xdr:rowOff>143022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7220"/>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143022</xdr:rowOff>
    </xdr:from>
    <xdr:to>
      <xdr:col>10</xdr:col>
      <xdr:colOff>114300</xdr:colOff>
      <xdr:row>36</xdr:row>
      <xdr:rowOff>157327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5222"/>
          <a:ext cx="889000" cy="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132351</xdr:rowOff>
    </xdr:from>
    <xdr:to>
      <xdr:col>24</xdr:col>
      <xdr:colOff>114300</xdr:colOff>
      <xdr:row>36</xdr:row>
      <xdr:rowOff>62501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155228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1167</xdr:rowOff>
    </xdr:from>
    <xdr:to>
      <xdr:col>20</xdr:col>
      <xdr:colOff>38100</xdr:colOff>
      <xdr:row>36</xdr:row>
      <xdr:rowOff>102767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119294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4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74220</xdr:rowOff>
    </xdr:from>
    <xdr:to>
      <xdr:col>15</xdr:col>
      <xdr:colOff>101600</xdr:colOff>
      <xdr:row>37</xdr:row>
      <xdr:rowOff>4370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20897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92222</xdr:rowOff>
    </xdr:from>
    <xdr:to>
      <xdr:col>10</xdr:col>
      <xdr:colOff>165100</xdr:colOff>
      <xdr:row>37</xdr:row>
      <xdr:rowOff>22372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38899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106527</xdr:rowOff>
    </xdr:from>
    <xdr:to>
      <xdr:col>6</xdr:col>
      <xdr:colOff>38100</xdr:colOff>
      <xdr:row>37</xdr:row>
      <xdr:rowOff>36677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53204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97292</xdr:rowOff>
    </xdr:from>
    <xdr:to>
      <xdr:col>24</xdr:col>
      <xdr:colOff>63500</xdr:colOff>
      <xdr:row>56</xdr:row>
      <xdr:rowOff>131256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8492"/>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131256</xdr:rowOff>
    </xdr:from>
    <xdr:to>
      <xdr:col>19</xdr:col>
      <xdr:colOff>177800</xdr:colOff>
      <xdr:row>56</xdr:row>
      <xdr:rowOff>148068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2456"/>
          <a:ext cx="889000" cy="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148068</xdr:rowOff>
    </xdr:from>
    <xdr:to>
      <xdr:col>15</xdr:col>
      <xdr:colOff>50800</xdr:colOff>
      <xdr:row>56</xdr:row>
      <xdr:rowOff>152363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9268"/>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152363</xdr:rowOff>
    </xdr:from>
    <xdr:to>
      <xdr:col>10</xdr:col>
      <xdr:colOff>114300</xdr:colOff>
      <xdr:row>57</xdr:row>
      <xdr:rowOff>12097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3563"/>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46492</xdr:rowOff>
    </xdr:from>
    <xdr:to>
      <xdr:col>24</xdr:col>
      <xdr:colOff>114300</xdr:colOff>
      <xdr:row>56</xdr:row>
      <xdr:rowOff>148092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69369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80456</xdr:rowOff>
    </xdr:from>
    <xdr:to>
      <xdr:col>20</xdr:col>
      <xdr:colOff>38100</xdr:colOff>
      <xdr:row>57</xdr:row>
      <xdr:rowOff>10606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27133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97268</xdr:rowOff>
    </xdr:from>
    <xdr:to>
      <xdr:col>15</xdr:col>
      <xdr:colOff>101600</xdr:colOff>
      <xdr:row>57</xdr:row>
      <xdr:rowOff>27418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43945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101563</xdr:rowOff>
    </xdr:from>
    <xdr:to>
      <xdr:col>10</xdr:col>
      <xdr:colOff>165100</xdr:colOff>
      <xdr:row>57</xdr:row>
      <xdr:rowOff>31713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48240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7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132747</xdr:rowOff>
    </xdr:from>
    <xdr:to>
      <xdr:col>6</xdr:col>
      <xdr:colOff>38100</xdr:colOff>
      <xdr:row>57</xdr:row>
      <xdr:rowOff>62897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79424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85961</xdr:rowOff>
    </xdr:from>
    <xdr:to>
      <xdr:col>24</xdr:col>
      <xdr:colOff>63500</xdr:colOff>
      <xdr:row>78</xdr:row>
      <xdr:rowOff>102077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9061"/>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102077</xdr:rowOff>
    </xdr:from>
    <xdr:to>
      <xdr:col>19</xdr:col>
      <xdr:colOff>177800</xdr:colOff>
      <xdr:row>78</xdr:row>
      <xdr:rowOff>102908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5177"/>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100572</xdr:rowOff>
    </xdr:from>
    <xdr:to>
      <xdr:col>15</xdr:col>
      <xdr:colOff>50800</xdr:colOff>
      <xdr:row>78</xdr:row>
      <xdr:rowOff>102908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3672"/>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100572</xdr:rowOff>
    </xdr:from>
    <xdr:to>
      <xdr:col>10</xdr:col>
      <xdr:colOff>114300</xdr:colOff>
      <xdr:row>78</xdr:row>
      <xdr:rowOff>113457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3672"/>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35161</xdr:rowOff>
    </xdr:from>
    <xdr:to>
      <xdr:col>24</xdr:col>
      <xdr:colOff>114300</xdr:colOff>
      <xdr:row>78</xdr:row>
      <xdr:rowOff>136761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121538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51277</xdr:rowOff>
    </xdr:from>
    <xdr:to>
      <xdr:col>20</xdr:col>
      <xdr:colOff>38100</xdr:colOff>
      <xdr:row>78</xdr:row>
      <xdr:rowOff>152877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144004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52108</xdr:rowOff>
    </xdr:from>
    <xdr:to>
      <xdr:col>15</xdr:col>
      <xdr:colOff>101600</xdr:colOff>
      <xdr:row>78</xdr:row>
      <xdr:rowOff>153708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144835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49772</xdr:rowOff>
    </xdr:from>
    <xdr:to>
      <xdr:col>10</xdr:col>
      <xdr:colOff>165100</xdr:colOff>
      <xdr:row>78</xdr:row>
      <xdr:rowOff>151372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142499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62657</xdr:rowOff>
    </xdr:from>
    <xdr:to>
      <xdr:col>6</xdr:col>
      <xdr:colOff>38100</xdr:colOff>
      <xdr:row>78</xdr:row>
      <xdr:rowOff>164257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155384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26085</xdr:rowOff>
    </xdr:from>
    <xdr:to>
      <xdr:col>24</xdr:col>
      <xdr:colOff>63500</xdr:colOff>
      <xdr:row>95</xdr:row>
      <xdr:rowOff>79403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42385"/>
          <a:ext cx="838200" cy="22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79403</xdr:rowOff>
    </xdr:from>
    <xdr:to>
      <xdr:col>19</xdr:col>
      <xdr:colOff>177800</xdr:colOff>
      <xdr:row>95</xdr:row>
      <xdr:rowOff>92647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67153"/>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89294</xdr:rowOff>
    </xdr:from>
    <xdr:to>
      <xdr:col>15</xdr:col>
      <xdr:colOff>50800</xdr:colOff>
      <xdr:row>95</xdr:row>
      <xdr:rowOff>92647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7704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89294</xdr:rowOff>
    </xdr:from>
    <xdr:to>
      <xdr:col>10</xdr:col>
      <xdr:colOff>114300</xdr:colOff>
      <xdr:row>95</xdr:row>
      <xdr:rowOff>101150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7044"/>
          <a:ext cx="8890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146735</xdr:rowOff>
    </xdr:from>
    <xdr:to>
      <xdr:col>24</xdr:col>
      <xdr:colOff>114300</xdr:colOff>
      <xdr:row>94</xdr:row>
      <xdr:rowOff>76885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169612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4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28603</xdr:rowOff>
    </xdr:from>
    <xdr:to>
      <xdr:col>20</xdr:col>
      <xdr:colOff>38100</xdr:colOff>
      <xdr:row>95</xdr:row>
      <xdr:rowOff>130203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146730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41847</xdr:rowOff>
    </xdr:from>
    <xdr:to>
      <xdr:col>15</xdr:col>
      <xdr:colOff>101600</xdr:colOff>
      <xdr:row>95</xdr:row>
      <xdr:rowOff>143447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159974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38494</xdr:rowOff>
    </xdr:from>
    <xdr:to>
      <xdr:col>10</xdr:col>
      <xdr:colOff>165100</xdr:colOff>
      <xdr:row>95</xdr:row>
      <xdr:rowOff>140094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156621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50350</xdr:rowOff>
    </xdr:from>
    <xdr:to>
      <xdr:col>6</xdr:col>
      <xdr:colOff>38100</xdr:colOff>
      <xdr:row>95</xdr:row>
      <xdr:rowOff>151950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168477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109919</xdr:rowOff>
    </xdr:from>
    <xdr:to>
      <xdr:col>55</xdr:col>
      <xdr:colOff>0</xdr:colOff>
      <xdr:row>37</xdr:row>
      <xdr:rowOff>134217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82119"/>
          <a:ext cx="838200" cy="1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109919</xdr:rowOff>
    </xdr:from>
    <xdr:to>
      <xdr:col>50</xdr:col>
      <xdr:colOff>114300</xdr:colOff>
      <xdr:row>38</xdr:row>
      <xdr:rowOff>54446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82119"/>
          <a:ext cx="889000" cy="2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44572</xdr:rowOff>
    </xdr:from>
    <xdr:to>
      <xdr:col>45</xdr:col>
      <xdr:colOff>177800</xdr:colOff>
      <xdr:row>38</xdr:row>
      <xdr:rowOff>54446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559672"/>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21678</xdr:rowOff>
    </xdr:from>
    <xdr:to>
      <xdr:col>41</xdr:col>
      <xdr:colOff>50800</xdr:colOff>
      <xdr:row>38</xdr:row>
      <xdr:rowOff>44572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36778"/>
          <a:ext cx="8890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83417</xdr:rowOff>
    </xdr:from>
    <xdr:to>
      <xdr:col>55</xdr:col>
      <xdr:colOff>50800</xdr:colOff>
      <xdr:row>38</xdr:row>
      <xdr:rowOff>13567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169794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59119</xdr:rowOff>
    </xdr:from>
    <xdr:to>
      <xdr:col>50</xdr:col>
      <xdr:colOff>165100</xdr:colOff>
      <xdr:row>36</xdr:row>
      <xdr:rowOff>160719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151846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3646</xdr:rowOff>
    </xdr:from>
    <xdr:to>
      <xdr:col>46</xdr:col>
      <xdr:colOff>38100</xdr:colOff>
      <xdr:row>38</xdr:row>
      <xdr:rowOff>105246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96373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165222</xdr:rowOff>
    </xdr:from>
    <xdr:to>
      <xdr:col>41</xdr:col>
      <xdr:colOff>101600</xdr:colOff>
      <xdr:row>38</xdr:row>
      <xdr:rowOff>95372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86499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142328</xdr:rowOff>
    </xdr:from>
    <xdr:to>
      <xdr:col>36</xdr:col>
      <xdr:colOff>165100</xdr:colOff>
      <xdr:row>38</xdr:row>
      <xdr:rowOff>72478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63605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7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105235</xdr:rowOff>
    </xdr:from>
    <xdr:to>
      <xdr:col>55</xdr:col>
      <xdr:colOff>0</xdr:colOff>
      <xdr:row>57</xdr:row>
      <xdr:rowOff>162058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77885"/>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162058</xdr:rowOff>
    </xdr:from>
    <xdr:to>
      <xdr:col>50</xdr:col>
      <xdr:colOff>114300</xdr:colOff>
      <xdr:row>58</xdr:row>
      <xdr:rowOff>22098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34708"/>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4666</xdr:rowOff>
    </xdr:from>
    <xdr:to>
      <xdr:col>45</xdr:col>
      <xdr:colOff>177800</xdr:colOff>
      <xdr:row>58</xdr:row>
      <xdr:rowOff>22098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48766"/>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4666</xdr:rowOff>
    </xdr:from>
    <xdr:to>
      <xdr:col>41</xdr:col>
      <xdr:colOff>50800</xdr:colOff>
      <xdr:row>58</xdr:row>
      <xdr:rowOff>47971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8766"/>
          <a:ext cx="8890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54435</xdr:rowOff>
    </xdr:from>
    <xdr:to>
      <xdr:col>55</xdr:col>
      <xdr:colOff>50800</xdr:colOff>
      <xdr:row>57</xdr:row>
      <xdr:rowOff>156035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77312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111258</xdr:rowOff>
    </xdr:from>
    <xdr:to>
      <xdr:col>50</xdr:col>
      <xdr:colOff>165100</xdr:colOff>
      <xdr:row>58</xdr:row>
      <xdr:rowOff>41408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57935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142748</xdr:rowOff>
    </xdr:from>
    <xdr:to>
      <xdr:col>46</xdr:col>
      <xdr:colOff>38100</xdr:colOff>
      <xdr:row>58</xdr:row>
      <xdr:rowOff>72898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89425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125316</xdr:rowOff>
    </xdr:from>
    <xdr:to>
      <xdr:col>41</xdr:col>
      <xdr:colOff>101600</xdr:colOff>
      <xdr:row>58</xdr:row>
      <xdr:rowOff>55466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71993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168621</xdr:rowOff>
    </xdr:from>
    <xdr:to>
      <xdr:col>36</xdr:col>
      <xdr:colOff>165100</xdr:colOff>
      <xdr:row>58</xdr:row>
      <xdr:rowOff>98771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115298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1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42613</xdr:rowOff>
    </xdr:from>
    <xdr:to>
      <xdr:col>55</xdr:col>
      <xdr:colOff>0</xdr:colOff>
      <xdr:row>78</xdr:row>
      <xdr:rowOff>89770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15713"/>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42613</xdr:rowOff>
    </xdr:from>
    <xdr:to>
      <xdr:col>50</xdr:col>
      <xdr:colOff>114300</xdr:colOff>
      <xdr:row>78</xdr:row>
      <xdr:rowOff>79409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15713"/>
          <a:ext cx="889000" cy="3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56366</xdr:rowOff>
    </xdr:from>
    <xdr:to>
      <xdr:col>45</xdr:col>
      <xdr:colOff>177800</xdr:colOff>
      <xdr:row>78</xdr:row>
      <xdr:rowOff>79409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29466"/>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56366</xdr:rowOff>
    </xdr:from>
    <xdr:to>
      <xdr:col>41</xdr:col>
      <xdr:colOff>50800</xdr:colOff>
      <xdr:row>78</xdr:row>
      <xdr:rowOff>123225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29466"/>
          <a:ext cx="889000" cy="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38970</xdr:rowOff>
    </xdr:from>
    <xdr:to>
      <xdr:col>55</xdr:col>
      <xdr:colOff>50800</xdr:colOff>
      <xdr:row>78</xdr:row>
      <xdr:rowOff>140570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169797</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163263</xdr:rowOff>
    </xdr:from>
    <xdr:to>
      <xdr:col>50</xdr:col>
      <xdr:colOff>165100</xdr:colOff>
      <xdr:row>78</xdr:row>
      <xdr:rowOff>93413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109940</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4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28609</xdr:rowOff>
    </xdr:from>
    <xdr:to>
      <xdr:col>46</xdr:col>
      <xdr:colOff>38100</xdr:colOff>
      <xdr:row>78</xdr:row>
      <xdr:rowOff>130209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146736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7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5566</xdr:rowOff>
    </xdr:from>
    <xdr:to>
      <xdr:col>41</xdr:col>
      <xdr:colOff>101600</xdr:colOff>
      <xdr:row>78</xdr:row>
      <xdr:rowOff>107166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123693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72425</xdr:rowOff>
    </xdr:from>
    <xdr:to>
      <xdr:col>36</xdr:col>
      <xdr:colOff>165100</xdr:colOff>
      <xdr:row>79</xdr:row>
      <xdr:rowOff>2575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165152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29466</xdr:rowOff>
    </xdr:from>
    <xdr:to>
      <xdr:col>55</xdr:col>
      <xdr:colOff>0</xdr:colOff>
      <xdr:row>97</xdr:row>
      <xdr:rowOff>161373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60116"/>
          <a:ext cx="838200" cy="1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122655</xdr:rowOff>
    </xdr:from>
    <xdr:to>
      <xdr:col>50</xdr:col>
      <xdr:colOff>114300</xdr:colOff>
      <xdr:row>97</xdr:row>
      <xdr:rowOff>29466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581855"/>
          <a:ext cx="889000" cy="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122655</xdr:rowOff>
    </xdr:from>
    <xdr:to>
      <xdr:col>45</xdr:col>
      <xdr:colOff>177800</xdr:colOff>
      <xdr:row>97</xdr:row>
      <xdr:rowOff>45185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581855"/>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169359</xdr:rowOff>
    </xdr:from>
    <xdr:to>
      <xdr:col>41</xdr:col>
      <xdr:colOff>50800</xdr:colOff>
      <xdr:row>97</xdr:row>
      <xdr:rowOff>45185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457109"/>
          <a:ext cx="889000" cy="2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110573</xdr:rowOff>
    </xdr:from>
    <xdr:to>
      <xdr:col>55</xdr:col>
      <xdr:colOff>50800</xdr:colOff>
      <xdr:row>98</xdr:row>
      <xdr:rowOff>40723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89000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1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150116</xdr:rowOff>
    </xdr:from>
    <xdr:to>
      <xdr:col>50</xdr:col>
      <xdr:colOff>165100</xdr:colOff>
      <xdr:row>97</xdr:row>
      <xdr:rowOff>80266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96793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8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71855</xdr:rowOff>
    </xdr:from>
    <xdr:to>
      <xdr:col>46</xdr:col>
      <xdr:colOff>38100</xdr:colOff>
      <xdr:row>97</xdr:row>
      <xdr:rowOff>2005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18532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165835</xdr:rowOff>
    </xdr:from>
    <xdr:to>
      <xdr:col>41</xdr:col>
      <xdr:colOff>101600</xdr:colOff>
      <xdr:row>97</xdr:row>
      <xdr:rowOff>95985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112512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0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118559</xdr:rowOff>
    </xdr:from>
    <xdr:to>
      <xdr:col>36</xdr:col>
      <xdr:colOff>165100</xdr:colOff>
      <xdr:row>96</xdr:row>
      <xdr:rowOff>48709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65236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18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8173</xdr:rowOff>
    </xdr:from>
    <xdr:to>
      <xdr:col>85</xdr:col>
      <xdr:colOff>127000</xdr:colOff>
      <xdr:row>78</xdr:row>
      <xdr:rowOff>20938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81273"/>
          <a:ext cx="8382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20938</xdr:rowOff>
    </xdr:from>
    <xdr:to>
      <xdr:col>81</xdr:col>
      <xdr:colOff>50800</xdr:colOff>
      <xdr:row>78</xdr:row>
      <xdr:rowOff>31671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9403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31553</xdr:rowOff>
    </xdr:from>
    <xdr:to>
      <xdr:col>76</xdr:col>
      <xdr:colOff>114300</xdr:colOff>
      <xdr:row>78</xdr:row>
      <xdr:rowOff>31671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04653"/>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30414</xdr:rowOff>
    </xdr:from>
    <xdr:to>
      <xdr:col>71</xdr:col>
      <xdr:colOff>177800</xdr:colOff>
      <xdr:row>78</xdr:row>
      <xdr:rowOff>31553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03514"/>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128823</xdr:rowOff>
    </xdr:from>
    <xdr:to>
      <xdr:col>85</xdr:col>
      <xdr:colOff>177800</xdr:colOff>
      <xdr:row>78</xdr:row>
      <xdr:rowOff>58973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107250</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141588</xdr:rowOff>
    </xdr:from>
    <xdr:to>
      <xdr:col>81</xdr:col>
      <xdr:colOff>101600</xdr:colOff>
      <xdr:row>78</xdr:row>
      <xdr:rowOff>71738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62865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3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152321</xdr:rowOff>
    </xdr:from>
    <xdr:to>
      <xdr:col>76</xdr:col>
      <xdr:colOff>165100</xdr:colOff>
      <xdr:row>78</xdr:row>
      <xdr:rowOff>82471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73598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152203</xdr:rowOff>
    </xdr:from>
    <xdr:to>
      <xdr:col>72</xdr:col>
      <xdr:colOff>38100</xdr:colOff>
      <xdr:row>78</xdr:row>
      <xdr:rowOff>82353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73480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151064</xdr:rowOff>
    </xdr:from>
    <xdr:to>
      <xdr:col>67</xdr:col>
      <xdr:colOff>101600</xdr:colOff>
      <xdr:row>78</xdr:row>
      <xdr:rowOff>81214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72341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4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52468</xdr:rowOff>
    </xdr:from>
    <xdr:to>
      <xdr:col>85</xdr:col>
      <xdr:colOff>127000</xdr:colOff>
      <xdr:row>98</xdr:row>
      <xdr:rowOff>66546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4568"/>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52468</xdr:rowOff>
    </xdr:from>
    <xdr:to>
      <xdr:col>81</xdr:col>
      <xdr:colOff>50800</xdr:colOff>
      <xdr:row>98</xdr:row>
      <xdr:rowOff>94038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4568"/>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94038</xdr:rowOff>
    </xdr:from>
    <xdr:to>
      <xdr:col>76</xdr:col>
      <xdr:colOff>114300</xdr:colOff>
      <xdr:row>98</xdr:row>
      <xdr:rowOff>103206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6138"/>
          <a:ext cx="889000" cy="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96847</xdr:rowOff>
    </xdr:from>
    <xdr:to>
      <xdr:col>71</xdr:col>
      <xdr:colOff>177800</xdr:colOff>
      <xdr:row>98</xdr:row>
      <xdr:rowOff>103206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98947"/>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15746</xdr:rowOff>
    </xdr:from>
    <xdr:to>
      <xdr:col>85</xdr:col>
      <xdr:colOff>177800</xdr:colOff>
      <xdr:row>98</xdr:row>
      <xdr:rowOff>117346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146573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1668</xdr:rowOff>
    </xdr:from>
    <xdr:to>
      <xdr:col>81</xdr:col>
      <xdr:colOff>101600</xdr:colOff>
      <xdr:row>98</xdr:row>
      <xdr:rowOff>103268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119795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7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43238</xdr:rowOff>
    </xdr:from>
    <xdr:to>
      <xdr:col>76</xdr:col>
      <xdr:colOff>165100</xdr:colOff>
      <xdr:row>98</xdr:row>
      <xdr:rowOff>144838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161365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52406</xdr:rowOff>
    </xdr:from>
    <xdr:to>
      <xdr:col>72</xdr:col>
      <xdr:colOff>38100</xdr:colOff>
      <xdr:row>98</xdr:row>
      <xdr:rowOff>154006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170533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46047</xdr:rowOff>
    </xdr:from>
    <xdr:to>
      <xdr:col>67</xdr:col>
      <xdr:colOff>101600</xdr:colOff>
      <xdr:row>98</xdr:row>
      <xdr:rowOff>147647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39253</xdr:rowOff>
    </xdr:from>
    <xdr:to>
      <xdr:col>116</xdr:col>
      <xdr:colOff>63500</xdr:colOff>
      <xdr:row>77</xdr:row>
      <xdr:rowOff>53586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40903"/>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30511</xdr:rowOff>
    </xdr:from>
    <xdr:to>
      <xdr:col>111</xdr:col>
      <xdr:colOff>177800</xdr:colOff>
      <xdr:row>77</xdr:row>
      <xdr:rowOff>53586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32161"/>
          <a:ext cx="889000" cy="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30511</xdr:rowOff>
    </xdr:from>
    <xdr:to>
      <xdr:col>107</xdr:col>
      <xdr:colOff>50800</xdr:colOff>
      <xdr:row>77</xdr:row>
      <xdr:rowOff>36080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32161"/>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165646</xdr:rowOff>
    </xdr:from>
    <xdr:to>
      <xdr:col>102</xdr:col>
      <xdr:colOff>114300</xdr:colOff>
      <xdr:row>77</xdr:row>
      <xdr:rowOff>36080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95846"/>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159903</xdr:rowOff>
    </xdr:from>
    <xdr:to>
      <xdr:col>116</xdr:col>
      <xdr:colOff>114300</xdr:colOff>
      <xdr:row>77</xdr:row>
      <xdr:rowOff>90053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74830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0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2786</xdr:rowOff>
    </xdr:from>
    <xdr:to>
      <xdr:col>112</xdr:col>
      <xdr:colOff>38100</xdr:colOff>
      <xdr:row>77</xdr:row>
      <xdr:rowOff>104386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95513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151161</xdr:rowOff>
    </xdr:from>
    <xdr:to>
      <xdr:col>107</xdr:col>
      <xdr:colOff>101600</xdr:colOff>
      <xdr:row>77</xdr:row>
      <xdr:rowOff>81311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72438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156730</xdr:rowOff>
    </xdr:from>
    <xdr:to>
      <xdr:col>102</xdr:col>
      <xdr:colOff>165100</xdr:colOff>
      <xdr:row>77</xdr:row>
      <xdr:rowOff>86880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78007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114846</xdr:rowOff>
    </xdr:from>
    <xdr:to>
      <xdr:col>98</xdr:col>
      <xdr:colOff>38100</xdr:colOff>
      <xdr:row>77</xdr:row>
      <xdr:rowOff>44996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36123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2,091,982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199,810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円となっており、類似団体内平均値を上回って推移してきている。普通建設事業費は住民一人当たり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900,762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248,563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要因は畜産総合施設整備事業、防災無線放送施設整備事業、総合運動公園整備事業及び農業基盤整備促進事業などの事業によるものである。普通建設事業費については、公共施設等総合管理計画並びに公共施設個別管理計画に基づき、事業の取捨選択を徹底し、後年の維持管理費の負担を視野に入れ、事業を展開す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が年々上昇しており、業務等を外注し、人件費を抑えてはいるがそれに伴い物件費の委託料が増加してきている。また、直営事業においては人員不足により会計年度任用職員等の確保が困難な状況になっていることから、その確保に向けた対策の為、人件費等が上昇する傾向がある。扶助費は障害福祉関係の扶助費が大きく、併せて独自の子育て支援策による子育て支援金を実施していることから、類似団体よりも高い傾向にある。今後も社会保障費に係る経費は増加を見込んでいるため、バランスの取れた行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
4,411
22.78
9,394,090
9,275,849
43,891
2,908,205
4,535,304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108839</xdr:rowOff>
    </xdr:from>
    <xdr:to>
      <xdr:col>24</xdr:col>
      <xdr:colOff>63500</xdr:colOff>
      <xdr:row>37</xdr:row>
      <xdr:rowOff>109163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2489"/>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86379</xdr:rowOff>
    </xdr:from>
    <xdr:to>
      <xdr:col>19</xdr:col>
      <xdr:colOff>177800</xdr:colOff>
      <xdr:row>37</xdr:row>
      <xdr:rowOff>109163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002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86379</xdr:rowOff>
    </xdr:from>
    <xdr:to>
      <xdr:col>15</xdr:col>
      <xdr:colOff>50800</xdr:colOff>
      <xdr:row>37</xdr:row>
      <xdr:rowOff>94533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002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94533</xdr:rowOff>
    </xdr:from>
    <xdr:to>
      <xdr:col>10</xdr:col>
      <xdr:colOff>114300</xdr:colOff>
      <xdr:row>37</xdr:row>
      <xdr:rowOff>96209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818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58039</xdr:rowOff>
    </xdr:from>
    <xdr:to>
      <xdr:col>24</xdr:col>
      <xdr:colOff>114300</xdr:colOff>
      <xdr:row>37</xdr:row>
      <xdr:rowOff>159639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58363</xdr:rowOff>
    </xdr:from>
    <xdr:to>
      <xdr:col>20</xdr:col>
      <xdr:colOff>38100</xdr:colOff>
      <xdr:row>37</xdr:row>
      <xdr:rowOff>159962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2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151090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35579</xdr:rowOff>
    </xdr:from>
    <xdr:to>
      <xdr:col>15</xdr:col>
      <xdr:colOff>101600</xdr:colOff>
      <xdr:row>37</xdr:row>
      <xdr:rowOff>137179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128306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43733</xdr:rowOff>
    </xdr:from>
    <xdr:to>
      <xdr:col>10</xdr:col>
      <xdr:colOff>165100</xdr:colOff>
      <xdr:row>37</xdr:row>
      <xdr:rowOff>145333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136459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45409</xdr:rowOff>
    </xdr:from>
    <xdr:to>
      <xdr:col>6</xdr:col>
      <xdr:colOff>38100</xdr:colOff>
      <xdr:row>37</xdr:row>
      <xdr:rowOff>147009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138136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26585</xdr:rowOff>
    </xdr:from>
    <xdr:to>
      <xdr:col>24</xdr:col>
      <xdr:colOff>63500</xdr:colOff>
      <xdr:row>58</xdr:row>
      <xdr:rowOff>52215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0685"/>
          <a:ext cx="8382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26585</xdr:rowOff>
    </xdr:from>
    <xdr:to>
      <xdr:col>19</xdr:col>
      <xdr:colOff>177800</xdr:colOff>
      <xdr:row>58</xdr:row>
      <xdr:rowOff>80356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0685"/>
          <a:ext cx="889000" cy="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59923</xdr:rowOff>
    </xdr:from>
    <xdr:to>
      <xdr:col>15</xdr:col>
      <xdr:colOff>50800</xdr:colOff>
      <xdr:row>58</xdr:row>
      <xdr:rowOff>80356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4023"/>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59923</xdr:rowOff>
    </xdr:from>
    <xdr:to>
      <xdr:col>10</xdr:col>
      <xdr:colOff>114300</xdr:colOff>
      <xdr:row>58</xdr:row>
      <xdr:rowOff>82503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4023"/>
          <a:ext cx="8890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1415</xdr:rowOff>
    </xdr:from>
    <xdr:to>
      <xdr:col>24</xdr:col>
      <xdr:colOff>114300</xdr:colOff>
      <xdr:row>58</xdr:row>
      <xdr:rowOff>103015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132242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3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147235</xdr:rowOff>
    </xdr:from>
    <xdr:to>
      <xdr:col>20</xdr:col>
      <xdr:colOff>38100</xdr:colOff>
      <xdr:row>58</xdr:row>
      <xdr:rowOff>77385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93912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9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29556</xdr:rowOff>
    </xdr:from>
    <xdr:to>
      <xdr:col>15</xdr:col>
      <xdr:colOff>101600</xdr:colOff>
      <xdr:row>58</xdr:row>
      <xdr:rowOff>131156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122283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9123</xdr:rowOff>
    </xdr:from>
    <xdr:to>
      <xdr:col>10</xdr:col>
      <xdr:colOff>165100</xdr:colOff>
      <xdr:row>58</xdr:row>
      <xdr:rowOff>110723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127250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2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31703</xdr:rowOff>
    </xdr:from>
    <xdr:to>
      <xdr:col>6</xdr:col>
      <xdr:colOff>38100</xdr:colOff>
      <xdr:row>58</xdr:row>
      <xdr:rowOff>133303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124430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133276</xdr:rowOff>
    </xdr:from>
    <xdr:to>
      <xdr:col>24</xdr:col>
      <xdr:colOff>63500</xdr:colOff>
      <xdr:row>78</xdr:row>
      <xdr:rowOff>75239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334926"/>
          <a:ext cx="838200" cy="1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133276</xdr:rowOff>
    </xdr:from>
    <xdr:to>
      <xdr:col>19</xdr:col>
      <xdr:colOff>177800</xdr:colOff>
      <xdr:row>79</xdr:row>
      <xdr:rowOff>2552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34926"/>
          <a:ext cx="889000" cy="2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2552</xdr:rowOff>
    </xdr:from>
    <xdr:to>
      <xdr:col>15</xdr:col>
      <xdr:colOff>50800</xdr:colOff>
      <xdr:row>79</xdr:row>
      <xdr:rowOff>22844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47102"/>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9133</xdr:rowOff>
    </xdr:from>
    <xdr:to>
      <xdr:col>10</xdr:col>
      <xdr:colOff>114300</xdr:colOff>
      <xdr:row>79</xdr:row>
      <xdr:rowOff>22844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53683"/>
          <a:ext cx="889000" cy="1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24439</xdr:rowOff>
    </xdr:from>
    <xdr:to>
      <xdr:col>24</xdr:col>
      <xdr:colOff>114300</xdr:colOff>
      <xdr:row>78</xdr:row>
      <xdr:rowOff>126039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47316</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82476</xdr:rowOff>
    </xdr:from>
    <xdr:to>
      <xdr:col>20</xdr:col>
      <xdr:colOff>38100</xdr:colOff>
      <xdr:row>78</xdr:row>
      <xdr:rowOff>12626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29153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5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123202</xdr:rowOff>
    </xdr:from>
    <xdr:to>
      <xdr:col>15</xdr:col>
      <xdr:colOff>101600</xdr:colOff>
      <xdr:row>79</xdr:row>
      <xdr:rowOff>53352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69879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7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143494</xdr:rowOff>
    </xdr:from>
    <xdr:to>
      <xdr:col>10</xdr:col>
      <xdr:colOff>165100</xdr:colOff>
      <xdr:row>79</xdr:row>
      <xdr:rowOff>73644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90171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9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129783</xdr:rowOff>
    </xdr:from>
    <xdr:to>
      <xdr:col>6</xdr:col>
      <xdr:colOff>38100</xdr:colOff>
      <xdr:row>79</xdr:row>
      <xdr:rowOff>59933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51060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59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112633</xdr:rowOff>
    </xdr:from>
    <xdr:to>
      <xdr:col>24</xdr:col>
      <xdr:colOff>63500</xdr:colOff>
      <xdr:row>96</xdr:row>
      <xdr:rowOff>150597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1833"/>
          <a:ext cx="838200" cy="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150597</xdr:rowOff>
    </xdr:from>
    <xdr:to>
      <xdr:col>19</xdr:col>
      <xdr:colOff>177800</xdr:colOff>
      <xdr:row>97</xdr:row>
      <xdr:rowOff>35727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09797"/>
          <a:ext cx="889000" cy="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25518</xdr:rowOff>
    </xdr:from>
    <xdr:to>
      <xdr:col>15</xdr:col>
      <xdr:colOff>50800</xdr:colOff>
      <xdr:row>97</xdr:row>
      <xdr:rowOff>35727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56168"/>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11912</xdr:rowOff>
    </xdr:from>
    <xdr:to>
      <xdr:col>10</xdr:col>
      <xdr:colOff>114300</xdr:colOff>
      <xdr:row>97</xdr:row>
      <xdr:rowOff>25518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42562"/>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61833</xdr:rowOff>
    </xdr:from>
    <xdr:to>
      <xdr:col>24</xdr:col>
      <xdr:colOff>114300</xdr:colOff>
      <xdr:row>96</xdr:row>
      <xdr:rowOff>163433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84710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7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99797</xdr:rowOff>
    </xdr:from>
    <xdr:to>
      <xdr:col>20</xdr:col>
      <xdr:colOff>38100</xdr:colOff>
      <xdr:row>97</xdr:row>
      <xdr:rowOff>29947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46474</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3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156377</xdr:rowOff>
    </xdr:from>
    <xdr:to>
      <xdr:col>15</xdr:col>
      <xdr:colOff>101600</xdr:colOff>
      <xdr:row>97</xdr:row>
      <xdr:rowOff>86527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103054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9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146168</xdr:rowOff>
    </xdr:from>
    <xdr:to>
      <xdr:col>10</xdr:col>
      <xdr:colOff>165100</xdr:colOff>
      <xdr:row>97</xdr:row>
      <xdr:rowOff>76318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92845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132562</xdr:rowOff>
    </xdr:from>
    <xdr:to>
      <xdr:col>6</xdr:col>
      <xdr:colOff>38100</xdr:colOff>
      <xdr:row>97</xdr:row>
      <xdr:rowOff>62712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79239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6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80083</xdr:rowOff>
    </xdr:from>
    <xdr:to>
      <xdr:col>55</xdr:col>
      <xdr:colOff>0</xdr:colOff>
      <xdr:row>56</xdr:row>
      <xdr:rowOff>28914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09833"/>
          <a:ext cx="8382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28914</xdr:rowOff>
    </xdr:from>
    <xdr:to>
      <xdr:col>50</xdr:col>
      <xdr:colOff>114300</xdr:colOff>
      <xdr:row>57</xdr:row>
      <xdr:rowOff>154929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30114"/>
          <a:ext cx="889000" cy="29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74140</xdr:rowOff>
    </xdr:from>
    <xdr:to>
      <xdr:col>45</xdr:col>
      <xdr:colOff>177800</xdr:colOff>
      <xdr:row>57</xdr:row>
      <xdr:rowOff>154929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46790"/>
          <a:ext cx="889000" cy="8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74140</xdr:rowOff>
    </xdr:from>
    <xdr:to>
      <xdr:col>41</xdr:col>
      <xdr:colOff>50800</xdr:colOff>
      <xdr:row>58</xdr:row>
      <xdr:rowOff>2037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46790"/>
          <a:ext cx="889000" cy="9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29283</xdr:rowOff>
    </xdr:from>
    <xdr:to>
      <xdr:col>55</xdr:col>
      <xdr:colOff>50800</xdr:colOff>
      <xdr:row>55</xdr:row>
      <xdr:rowOff>130883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52160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1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149564</xdr:rowOff>
    </xdr:from>
    <xdr:to>
      <xdr:col>50</xdr:col>
      <xdr:colOff>165100</xdr:colOff>
      <xdr:row>56</xdr:row>
      <xdr:rowOff>79714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96241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5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104129</xdr:rowOff>
    </xdr:from>
    <xdr:to>
      <xdr:col>46</xdr:col>
      <xdr:colOff>38100</xdr:colOff>
      <xdr:row>58</xdr:row>
      <xdr:rowOff>34279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50806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23340</xdr:rowOff>
    </xdr:from>
    <xdr:to>
      <xdr:col>41</xdr:col>
      <xdr:colOff>101600</xdr:colOff>
      <xdr:row>57</xdr:row>
      <xdr:rowOff>124940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141467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7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122687</xdr:rowOff>
    </xdr:from>
    <xdr:to>
      <xdr:col>36</xdr:col>
      <xdr:colOff>165100</xdr:colOff>
      <xdr:row>58</xdr:row>
      <xdr:rowOff>52837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43964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98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109961</xdr:rowOff>
    </xdr:from>
    <xdr:to>
      <xdr:col>55</xdr:col>
      <xdr:colOff>0</xdr:colOff>
      <xdr:row>77</xdr:row>
      <xdr:rowOff>136691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11611"/>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109961</xdr:rowOff>
    </xdr:from>
    <xdr:to>
      <xdr:col>50</xdr:col>
      <xdr:colOff>114300</xdr:colOff>
      <xdr:row>77</xdr:row>
      <xdr:rowOff>130375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11611"/>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130375</xdr:rowOff>
    </xdr:from>
    <xdr:to>
      <xdr:col>45</xdr:col>
      <xdr:colOff>177800</xdr:colOff>
      <xdr:row>77</xdr:row>
      <xdr:rowOff>166663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2025"/>
          <a:ext cx="889000" cy="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131580</xdr:rowOff>
    </xdr:from>
    <xdr:to>
      <xdr:col>41</xdr:col>
      <xdr:colOff>50800</xdr:colOff>
      <xdr:row>77</xdr:row>
      <xdr:rowOff>166663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33230"/>
          <a:ext cx="889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85891</xdr:rowOff>
    </xdr:from>
    <xdr:to>
      <xdr:col>55</xdr:col>
      <xdr:colOff>50800</xdr:colOff>
      <xdr:row>78</xdr:row>
      <xdr:rowOff>16041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108768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59161</xdr:rowOff>
    </xdr:from>
    <xdr:to>
      <xdr:col>50</xdr:col>
      <xdr:colOff>165100</xdr:colOff>
      <xdr:row>77</xdr:row>
      <xdr:rowOff>160761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79575</xdr:rowOff>
    </xdr:from>
    <xdr:to>
      <xdr:col>46</xdr:col>
      <xdr:colOff>38100</xdr:colOff>
      <xdr:row>78</xdr:row>
      <xdr:rowOff>9725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26252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115863</xdr:rowOff>
    </xdr:from>
    <xdr:to>
      <xdr:col>41</xdr:col>
      <xdr:colOff>101600</xdr:colOff>
      <xdr:row>78</xdr:row>
      <xdr:rowOff>46013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62540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80780</xdr:rowOff>
    </xdr:from>
    <xdr:to>
      <xdr:col>36</xdr:col>
      <xdr:colOff>165100</xdr:colOff>
      <xdr:row>78</xdr:row>
      <xdr:rowOff>10930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27457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146558</xdr:rowOff>
    </xdr:from>
    <xdr:to>
      <xdr:col>55</xdr:col>
      <xdr:colOff>0</xdr:colOff>
      <xdr:row>98</xdr:row>
      <xdr:rowOff>36258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7208"/>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55497</xdr:rowOff>
    </xdr:from>
    <xdr:to>
      <xdr:col>50</xdr:col>
      <xdr:colOff>114300</xdr:colOff>
      <xdr:row>98</xdr:row>
      <xdr:rowOff>36258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343247"/>
          <a:ext cx="889000" cy="49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55497</xdr:rowOff>
    </xdr:from>
    <xdr:to>
      <xdr:col>45</xdr:col>
      <xdr:colOff>177800</xdr:colOff>
      <xdr:row>96</xdr:row>
      <xdr:rowOff>33347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343247"/>
          <a:ext cx="889000" cy="1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90387</xdr:rowOff>
    </xdr:from>
    <xdr:to>
      <xdr:col>41</xdr:col>
      <xdr:colOff>50800</xdr:colOff>
      <xdr:row>96</xdr:row>
      <xdr:rowOff>33347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378137"/>
          <a:ext cx="889000" cy="1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95758</xdr:rowOff>
    </xdr:from>
    <xdr:to>
      <xdr:col>55</xdr:col>
      <xdr:colOff>50800</xdr:colOff>
      <xdr:row>98</xdr:row>
      <xdr:rowOff>25908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156908</xdr:rowOff>
    </xdr:from>
    <xdr:to>
      <xdr:col>50</xdr:col>
      <xdr:colOff>165100</xdr:colOff>
      <xdr:row>98</xdr:row>
      <xdr:rowOff>87058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78185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4697</xdr:rowOff>
    </xdr:from>
    <xdr:to>
      <xdr:col>46</xdr:col>
      <xdr:colOff>38100</xdr:colOff>
      <xdr:row>95</xdr:row>
      <xdr:rowOff>106297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122824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06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153997</xdr:rowOff>
    </xdr:from>
    <xdr:to>
      <xdr:col>41</xdr:col>
      <xdr:colOff>101600</xdr:colOff>
      <xdr:row>96</xdr:row>
      <xdr:rowOff>84147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100674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39587</xdr:rowOff>
    </xdr:from>
    <xdr:to>
      <xdr:col>36</xdr:col>
      <xdr:colOff>165100</xdr:colOff>
      <xdr:row>95</xdr:row>
      <xdr:rowOff>141187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157714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0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165181</xdr:rowOff>
    </xdr:from>
    <xdr:to>
      <xdr:col>85</xdr:col>
      <xdr:colOff>127000</xdr:colOff>
      <xdr:row>38</xdr:row>
      <xdr:rowOff>170866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80281"/>
          <a:ext cx="838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165181</xdr:rowOff>
    </xdr:from>
    <xdr:to>
      <xdr:col>81</xdr:col>
      <xdr:colOff>50800</xdr:colOff>
      <xdr:row>38</xdr:row>
      <xdr:rowOff>166164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8028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166164</xdr:rowOff>
    </xdr:from>
    <xdr:to>
      <xdr:col>76</xdr:col>
      <xdr:colOff>114300</xdr:colOff>
      <xdr:row>38</xdr:row>
      <xdr:rowOff>167704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681264"/>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167704</xdr:rowOff>
    </xdr:from>
    <xdr:to>
      <xdr:col>71</xdr:col>
      <xdr:colOff>177800</xdr:colOff>
      <xdr:row>39</xdr:row>
      <xdr:rowOff>4506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82804"/>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120066</xdr:rowOff>
    </xdr:from>
    <xdr:to>
      <xdr:col>85</xdr:col>
      <xdr:colOff>177800</xdr:colOff>
      <xdr:row>39</xdr:row>
      <xdr:rowOff>50216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34993</xdr:rowOff>
    </xdr:from>
    <xdr:ext cx="469744"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114381</xdr:rowOff>
    </xdr:from>
    <xdr:to>
      <xdr:col>81</xdr:col>
      <xdr:colOff>101600</xdr:colOff>
      <xdr:row>39</xdr:row>
      <xdr:rowOff>44531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35658</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46428" y="67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115364</xdr:rowOff>
    </xdr:from>
    <xdr:to>
      <xdr:col>76</xdr:col>
      <xdr:colOff>165100</xdr:colOff>
      <xdr:row>39</xdr:row>
      <xdr:rowOff>45514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36641</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57428" y="672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116904</xdr:rowOff>
    </xdr:from>
    <xdr:to>
      <xdr:col>72</xdr:col>
      <xdr:colOff>38100</xdr:colOff>
      <xdr:row>39</xdr:row>
      <xdr:rowOff>47054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38181</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68428" y="672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125156</xdr:rowOff>
    </xdr:from>
    <xdr:to>
      <xdr:col>67</xdr:col>
      <xdr:colOff>101600</xdr:colOff>
      <xdr:row>39</xdr:row>
      <xdr:rowOff>55306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46433</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73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167866</xdr:rowOff>
    </xdr:from>
    <xdr:to>
      <xdr:col>85</xdr:col>
      <xdr:colOff>127000</xdr:colOff>
      <xdr:row>56</xdr:row>
      <xdr:rowOff>108898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54716"/>
          <a:ext cx="838200" cy="4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108898</xdr:rowOff>
    </xdr:from>
    <xdr:to>
      <xdr:col>81</xdr:col>
      <xdr:colOff>50800</xdr:colOff>
      <xdr:row>56</xdr:row>
      <xdr:rowOff>161850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10098"/>
          <a:ext cx="8890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161850</xdr:rowOff>
    </xdr:from>
    <xdr:to>
      <xdr:col>76</xdr:col>
      <xdr:colOff>114300</xdr:colOff>
      <xdr:row>57</xdr:row>
      <xdr:rowOff>16663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63050"/>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16663</xdr:rowOff>
    </xdr:from>
    <xdr:to>
      <xdr:col>71</xdr:col>
      <xdr:colOff>177800</xdr:colOff>
      <xdr:row>58</xdr:row>
      <xdr:rowOff>5072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89313"/>
          <a:ext cx="889000" cy="15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117066</xdr:rowOff>
    </xdr:from>
    <xdr:to>
      <xdr:col>85</xdr:col>
      <xdr:colOff>177800</xdr:colOff>
      <xdr:row>54</xdr:row>
      <xdr:rowOff>47216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139943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5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58098</xdr:rowOff>
    </xdr:from>
    <xdr:to>
      <xdr:col>81</xdr:col>
      <xdr:colOff>101600</xdr:colOff>
      <xdr:row>56</xdr:row>
      <xdr:rowOff>159698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4775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3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111050</xdr:rowOff>
    </xdr:from>
    <xdr:to>
      <xdr:col>76</xdr:col>
      <xdr:colOff>165100</xdr:colOff>
      <xdr:row>57</xdr:row>
      <xdr:rowOff>41200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57727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8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137313</xdr:rowOff>
    </xdr:from>
    <xdr:to>
      <xdr:col>72</xdr:col>
      <xdr:colOff>38100</xdr:colOff>
      <xdr:row>57</xdr:row>
      <xdr:rowOff>67463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83990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1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125722</xdr:rowOff>
    </xdr:from>
    <xdr:to>
      <xdr:col>67</xdr:col>
      <xdr:colOff>101600</xdr:colOff>
      <xdr:row>58</xdr:row>
      <xdr:rowOff>55872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46999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8173</xdr:rowOff>
    </xdr:from>
    <xdr:to>
      <xdr:col>85</xdr:col>
      <xdr:colOff>127000</xdr:colOff>
      <xdr:row>98</xdr:row>
      <xdr:rowOff>20938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10273"/>
          <a:ext cx="8382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20938</xdr:rowOff>
    </xdr:from>
    <xdr:to>
      <xdr:col>81</xdr:col>
      <xdr:colOff>50800</xdr:colOff>
      <xdr:row>98</xdr:row>
      <xdr:rowOff>31671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303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31553</xdr:rowOff>
    </xdr:from>
    <xdr:to>
      <xdr:col>76</xdr:col>
      <xdr:colOff>114300</xdr:colOff>
      <xdr:row>98</xdr:row>
      <xdr:rowOff>31671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33653"/>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30414</xdr:rowOff>
    </xdr:from>
    <xdr:to>
      <xdr:col>71</xdr:col>
      <xdr:colOff>177800</xdr:colOff>
      <xdr:row>98</xdr:row>
      <xdr:rowOff>31553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32514"/>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128823</xdr:rowOff>
    </xdr:from>
    <xdr:to>
      <xdr:col>85</xdr:col>
      <xdr:colOff>177800</xdr:colOff>
      <xdr:row>98</xdr:row>
      <xdr:rowOff>58973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107250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141588</xdr:rowOff>
    </xdr:from>
    <xdr:to>
      <xdr:col>81</xdr:col>
      <xdr:colOff>101600</xdr:colOff>
      <xdr:row>98</xdr:row>
      <xdr:rowOff>71738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62865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152321</xdr:rowOff>
    </xdr:from>
    <xdr:to>
      <xdr:col>76</xdr:col>
      <xdr:colOff>165100</xdr:colOff>
      <xdr:row>98</xdr:row>
      <xdr:rowOff>82471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73598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152203</xdr:rowOff>
    </xdr:from>
    <xdr:to>
      <xdr:col>72</xdr:col>
      <xdr:colOff>38100</xdr:colOff>
      <xdr:row>98</xdr:row>
      <xdr:rowOff>82353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73480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151064</xdr:rowOff>
    </xdr:from>
    <xdr:to>
      <xdr:col>67</xdr:col>
      <xdr:colOff>101600</xdr:colOff>
      <xdr:row>98</xdr:row>
      <xdr:rowOff>81214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72341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78321</xdr:rowOff>
    </xdr:from>
    <xdr:to>
      <xdr:col>116</xdr:col>
      <xdr:colOff>63500</xdr:colOff>
      <xdr:row>36</xdr:row>
      <xdr:rowOff>99428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079071"/>
          <a:ext cx="838200" cy="1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99428</xdr:rowOff>
    </xdr:from>
    <xdr:to>
      <xdr:col>111</xdr:col>
      <xdr:colOff>177800</xdr:colOff>
      <xdr:row>38</xdr:row>
      <xdr:rowOff>55690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271628"/>
          <a:ext cx="889000" cy="29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66908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75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55690</xdr:rowOff>
    </xdr:from>
    <xdr:to>
      <xdr:col>107</xdr:col>
      <xdr:colOff>50800</xdr:colOff>
      <xdr:row>38</xdr:row>
      <xdr:rowOff>87275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57079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87275</xdr:rowOff>
    </xdr:from>
    <xdr:to>
      <xdr:col>102</xdr:col>
      <xdr:colOff>114300</xdr:colOff>
      <xdr:row>38</xdr:row>
      <xdr:rowOff>87313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6023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27521</xdr:rowOff>
    </xdr:from>
    <xdr:to>
      <xdr:col>116</xdr:col>
      <xdr:colOff>114300</xdr:colOff>
      <xdr:row>35</xdr:row>
      <xdr:rowOff>129121</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0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50398</xdr:rowOff>
    </xdr:from>
    <xdr:ext cx="534377"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58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48628</xdr:rowOff>
    </xdr:from>
    <xdr:to>
      <xdr:col>112</xdr:col>
      <xdr:colOff>38100</xdr:colOff>
      <xdr:row>36</xdr:row>
      <xdr:rowOff>150228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2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166755</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56111" y="599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4890</xdr:rowOff>
    </xdr:from>
    <xdr:to>
      <xdr:col>107</xdr:col>
      <xdr:colOff>101600</xdr:colOff>
      <xdr:row>38</xdr:row>
      <xdr:rowOff>106490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123017</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29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36475</xdr:rowOff>
    </xdr:from>
    <xdr:to>
      <xdr:col>102</xdr:col>
      <xdr:colOff>165100</xdr:colOff>
      <xdr:row>38</xdr:row>
      <xdr:rowOff>138075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154602</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36513</xdr:rowOff>
    </xdr:from>
    <xdr:to>
      <xdr:col>98</xdr:col>
      <xdr:colOff>38100</xdr:colOff>
      <xdr:row>38</xdr:row>
      <xdr:rowOff>138113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5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154640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2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本村は、離島であることから、各種施設等を村直営で管理運営している。衛生費が類似団体よりも高い傾向にあるが、これは、ごみ処理施設や診療所を村直営で実施していること、また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より人工透析ｾﾝﾀｰの運営を開始し、それに係る経費があるためである。農林水産業費においては畜産総合施設整備事業、団体営農地保全事業及び農業基盤整備事業等の大型事業の実施により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商工費については、観光客誘致の為、村内各種イベントの充実化を図り、また、沖縄振興特別推進交付金等を活用した観光施設の整備事業を実施していることから類似団体よりも額が大きい。消防費は、非常備消防村であることから、各種施設に係る維持管理経費、人件費等が少なく、類似団体よも低い状況になっている。教育費で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239,046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円の増額は総合運動公園整備（社会体育施設：屋内運動場等）　を実施していることに起因する。公債費に関しては、類似団体よりも低い値であるが、大型の公共事業に係る起債の償還が今後大きくなることが予想される為、起債発行の抑制を図るため事業の優先性・緊急性の検証を行い適正な発行に努めていく。諸支出金については船舶運航会計へ離島航路維持改善事業費補助金をしたことによる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歳出圧縮に努めることにより、実質収支額は継続的に黒字を確保している。実質単年度収支についても、令和３年度は地方交付税等が前年比増収になったことに加え、経費削減を徹底したことにより黒字となっている。財政調整基金残高は、決算剰余金の積立等に伴い増加し、標準財政規模比は</a:t>
          </a:r>
          <a:r>
            <a:rPr kumimoji="1" lang="en-US" altLang="ja-JP" sz="1400">
              <a:solidFill>
                <a:sysClr val="windowText" lastClr="000000"/>
              </a:solidFill>
              <a:latin typeface="ＭＳ ゴシック" pitchFamily="49" charset="-128"/>
              <a:ea typeface="ＭＳ ゴシック" pitchFamily="49" charset="-128"/>
            </a:rPr>
            <a:t>68.26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1,985</a:t>
          </a:r>
          <a:r>
            <a:rPr kumimoji="1" lang="ja-JP" altLang="en-US" sz="1400">
              <a:solidFill>
                <a:sysClr val="windowText" lastClr="000000"/>
              </a:solidFill>
              <a:latin typeface="ＭＳ ゴシック" pitchFamily="49" charset="-128"/>
              <a:ea typeface="ＭＳ ゴシック" pitchFamily="49" charset="-128"/>
            </a:rPr>
            <a:t>百万円）となっており、前年度比</a:t>
          </a:r>
          <a:r>
            <a:rPr kumimoji="1" lang="en-US" altLang="ja-JP" sz="1400">
              <a:solidFill>
                <a:sysClr val="windowText" lastClr="000000"/>
              </a:solidFill>
              <a:latin typeface="ＭＳ ゴシック" pitchFamily="49" charset="-128"/>
              <a:ea typeface="ＭＳ ゴシック" pitchFamily="49" charset="-128"/>
            </a:rPr>
            <a:t>7.24</a:t>
          </a:r>
          <a:r>
            <a:rPr kumimoji="1" lang="ja-JP" altLang="en-US" sz="1400">
              <a:solidFill>
                <a:sysClr val="windowText" lastClr="000000"/>
              </a:solidFill>
              <a:latin typeface="ＭＳ ゴシック" pitchFamily="49" charset="-128"/>
              <a:ea typeface="ＭＳ ゴシック" pitchFamily="49" charset="-128"/>
            </a:rPr>
            <a:t>ポイントの減となった。</a:t>
          </a:r>
        </a:p>
        <a:p>
          <a:r>
            <a:rPr kumimoji="1" lang="ja-JP" altLang="en-US" sz="1400">
              <a:solidFill>
                <a:sysClr val="windowText" lastClr="000000"/>
              </a:solidFill>
              <a:latin typeface="ＭＳ ゴシック" pitchFamily="49" charset="-128"/>
              <a:ea typeface="ＭＳ ゴシック" pitchFamily="49" charset="-128"/>
            </a:rPr>
            <a:t>　今後も、収支の均衡を維持しながら、より一層予算の効率的執行に留意し、健全な行財政運営に努めていく。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年度以降、すべての会計において黒字となっており、財政運営の健全性は良好である。</a:t>
          </a:r>
        </a:p>
        <a:p>
          <a:r>
            <a:rPr kumimoji="1" lang="ja-JP" altLang="en-US" sz="1400">
              <a:latin typeface="ＭＳ ゴシック" pitchFamily="49" charset="-128"/>
              <a:ea typeface="ＭＳ ゴシック" pitchFamily="49" charset="-128"/>
            </a:rPr>
            <a:t>　診療所特別会計及び後期高齢者医療特別会計については、黒字となっているものの、その割合はわずかであるので、持続的な経営の健全化を図り、今後もそれぞれの会計で赤字に陥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workbookViewId="0">
      <selection activeCell="BN12" sqref="BN12:BU1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21" t="s">
        <v>80</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78"/>
      <c r="DK1" s="178"/>
      <c r="DL1" s="178"/>
      <c r="DM1" s="178"/>
      <c r="DN1" s="178"/>
      <c r="DO1" s="178"/>
    </row>
    <row r="2" spans="1:119" ht="24.75" thickBot="1" x14ac:dyDescent="0.2">
      <c r="B2" s="179" t="s">
        <v>81</v>
      </c>
      <c r="C2" s="179"/>
      <c r="D2" s="180"/>
    </row>
    <row r="3" spans="1:119" ht="18.75" customHeight="1" thickBot="1" x14ac:dyDescent="0.2">
      <c r="A3" s="178"/>
      <c r="B3" s="422" t="s">
        <v>82</v>
      </c>
      <c r="C3" s="423"/>
      <c r="D3" s="423"/>
      <c r="E3" s="424"/>
      <c r="F3" s="424"/>
      <c r="G3" s="424"/>
      <c r="H3" s="424"/>
      <c r="I3" s="424"/>
      <c r="J3" s="424"/>
      <c r="K3" s="424"/>
      <c r="L3" s="424" t="s">
        <v>83</v>
      </c>
      <c r="M3" s="424"/>
      <c r="N3" s="424"/>
      <c r="O3" s="424"/>
      <c r="P3" s="424"/>
      <c r="Q3" s="424"/>
      <c r="R3" s="431"/>
      <c r="S3" s="431"/>
      <c r="T3" s="431"/>
      <c r="U3" s="431"/>
      <c r="V3" s="432"/>
      <c r="W3" s="406" t="s">
        <v>84</v>
      </c>
      <c r="X3" s="407"/>
      <c r="Y3" s="407"/>
      <c r="Z3" s="407"/>
      <c r="AA3" s="407"/>
      <c r="AB3" s="423"/>
      <c r="AC3" s="431" t="s">
        <v>85</v>
      </c>
      <c r="AD3" s="407"/>
      <c r="AE3" s="407"/>
      <c r="AF3" s="407"/>
      <c r="AG3" s="407"/>
      <c r="AH3" s="407"/>
      <c r="AI3" s="407"/>
      <c r="AJ3" s="407"/>
      <c r="AK3" s="407"/>
      <c r="AL3" s="408"/>
      <c r="AM3" s="406" t="s">
        <v>86</v>
      </c>
      <c r="AN3" s="407"/>
      <c r="AO3" s="407"/>
      <c r="AP3" s="407"/>
      <c r="AQ3" s="407"/>
      <c r="AR3" s="407"/>
      <c r="AS3" s="407"/>
      <c r="AT3" s="407"/>
      <c r="AU3" s="407"/>
      <c r="AV3" s="407"/>
      <c r="AW3" s="407"/>
      <c r="AX3" s="408"/>
      <c r="AY3" s="443" t="s">
        <v>1</v>
      </c>
      <c r="AZ3" s="444"/>
      <c r="BA3" s="444"/>
      <c r="BB3" s="444"/>
      <c r="BC3" s="444"/>
      <c r="BD3" s="444"/>
      <c r="BE3" s="444"/>
      <c r="BF3" s="444"/>
      <c r="BG3" s="444"/>
      <c r="BH3" s="444"/>
      <c r="BI3" s="444"/>
      <c r="BJ3" s="444"/>
      <c r="BK3" s="444"/>
      <c r="BL3" s="444"/>
      <c r="BM3" s="445"/>
      <c r="BN3" s="406" t="s">
        <v>87</v>
      </c>
      <c r="BO3" s="407"/>
      <c r="BP3" s="407"/>
      <c r="BQ3" s="407"/>
      <c r="BR3" s="407"/>
      <c r="BS3" s="407"/>
      <c r="BT3" s="407"/>
      <c r="BU3" s="408"/>
      <c r="BV3" s="406" t="s">
        <v>88</v>
      </c>
      <c r="BW3" s="407"/>
      <c r="BX3" s="407"/>
      <c r="BY3" s="407"/>
      <c r="BZ3" s="407"/>
      <c r="CA3" s="407"/>
      <c r="CB3" s="407"/>
      <c r="CC3" s="408"/>
      <c r="CD3" s="443" t="s">
        <v>1</v>
      </c>
      <c r="CE3" s="444"/>
      <c r="CF3" s="444"/>
      <c r="CG3" s="444"/>
      <c r="CH3" s="444"/>
      <c r="CI3" s="444"/>
      <c r="CJ3" s="444"/>
      <c r="CK3" s="444"/>
      <c r="CL3" s="444"/>
      <c r="CM3" s="444"/>
      <c r="CN3" s="444"/>
      <c r="CO3" s="444"/>
      <c r="CP3" s="444"/>
      <c r="CQ3" s="444"/>
      <c r="CR3" s="444"/>
      <c r="CS3" s="445"/>
      <c r="CT3" s="406" t="s">
        <v>89</v>
      </c>
      <c r="CU3" s="407"/>
      <c r="CV3" s="407"/>
      <c r="CW3" s="407"/>
      <c r="CX3" s="407"/>
      <c r="CY3" s="407"/>
      <c r="CZ3" s="407"/>
      <c r="DA3" s="408"/>
      <c r="DB3" s="406" t="s">
        <v>90</v>
      </c>
      <c r="DC3" s="407"/>
      <c r="DD3" s="407"/>
      <c r="DE3" s="407"/>
      <c r="DF3" s="407"/>
      <c r="DG3" s="407"/>
      <c r="DH3" s="407"/>
      <c r="DI3" s="408"/>
    </row>
    <row r="4" spans="1:119" ht="18.75" customHeight="1" x14ac:dyDescent="0.15">
      <c r="A4" s="178"/>
      <c r="B4" s="425"/>
      <c r="C4" s="426"/>
      <c r="D4" s="426"/>
      <c r="E4" s="427"/>
      <c r="F4" s="427"/>
      <c r="G4" s="427"/>
      <c r="H4" s="427"/>
      <c r="I4" s="427"/>
      <c r="J4" s="427"/>
      <c r="K4" s="427"/>
      <c r="L4" s="427"/>
      <c r="M4" s="427"/>
      <c r="N4" s="427"/>
      <c r="O4" s="427"/>
      <c r="P4" s="427"/>
      <c r="Q4" s="427"/>
      <c r="R4" s="433"/>
      <c r="S4" s="433"/>
      <c r="T4" s="433"/>
      <c r="U4" s="433"/>
      <c r="V4" s="434"/>
      <c r="W4" s="437"/>
      <c r="X4" s="438"/>
      <c r="Y4" s="438"/>
      <c r="Z4" s="438"/>
      <c r="AA4" s="438"/>
      <c r="AB4" s="426"/>
      <c r="AC4" s="433"/>
      <c r="AD4" s="438"/>
      <c r="AE4" s="438"/>
      <c r="AF4" s="438"/>
      <c r="AG4" s="438"/>
      <c r="AH4" s="438"/>
      <c r="AI4" s="438"/>
      <c r="AJ4" s="438"/>
      <c r="AK4" s="438"/>
      <c r="AL4" s="441"/>
      <c r="AM4" s="439"/>
      <c r="AN4" s="440"/>
      <c r="AO4" s="440"/>
      <c r="AP4" s="440"/>
      <c r="AQ4" s="440"/>
      <c r="AR4" s="440"/>
      <c r="AS4" s="440"/>
      <c r="AT4" s="440"/>
      <c r="AU4" s="440"/>
      <c r="AV4" s="440"/>
      <c r="AW4" s="440"/>
      <c r="AX4" s="442"/>
      <c r="AY4" s="409" t="s">
        <v>91</v>
      </c>
      <c r="AZ4" s="410"/>
      <c r="BA4" s="410"/>
      <c r="BB4" s="410"/>
      <c r="BC4" s="410"/>
      <c r="BD4" s="410"/>
      <c r="BE4" s="410"/>
      <c r="BF4" s="410"/>
      <c r="BG4" s="410"/>
      <c r="BH4" s="410"/>
      <c r="BI4" s="410"/>
      <c r="BJ4" s="410"/>
      <c r="BK4" s="410"/>
      <c r="BL4" s="410"/>
      <c r="BM4" s="411"/>
      <c r="BN4" s="412">
        <v>9394090</v>
      </c>
      <c r="BO4" s="413"/>
      <c r="BP4" s="413"/>
      <c r="BQ4" s="413"/>
      <c r="BR4" s="413"/>
      <c r="BS4" s="413"/>
      <c r="BT4" s="413"/>
      <c r="BU4" s="414"/>
      <c r="BV4" s="412">
        <v>8634096</v>
      </c>
      <c r="BW4" s="413"/>
      <c r="BX4" s="413"/>
      <c r="BY4" s="413"/>
      <c r="BZ4" s="413"/>
      <c r="CA4" s="413"/>
      <c r="CB4" s="413"/>
      <c r="CC4" s="414"/>
      <c r="CD4" s="415" t="s">
        <v>92</v>
      </c>
      <c r="CE4" s="416"/>
      <c r="CF4" s="416"/>
      <c r="CG4" s="416"/>
      <c r="CH4" s="416"/>
      <c r="CI4" s="416"/>
      <c r="CJ4" s="416"/>
      <c r="CK4" s="416"/>
      <c r="CL4" s="416"/>
      <c r="CM4" s="416"/>
      <c r="CN4" s="416"/>
      <c r="CO4" s="416"/>
      <c r="CP4" s="416"/>
      <c r="CQ4" s="416"/>
      <c r="CR4" s="416"/>
      <c r="CS4" s="417"/>
      <c r="CT4" s="418">
        <v>1.5</v>
      </c>
      <c r="CU4" s="419"/>
      <c r="CV4" s="419"/>
      <c r="CW4" s="419"/>
      <c r="CX4" s="419"/>
      <c r="CY4" s="419"/>
      <c r="CZ4" s="419"/>
      <c r="DA4" s="420"/>
      <c r="DB4" s="418">
        <v>4.5999999999999996</v>
      </c>
      <c r="DC4" s="419"/>
      <c r="DD4" s="419"/>
      <c r="DE4" s="419"/>
      <c r="DF4" s="419"/>
      <c r="DG4" s="419"/>
      <c r="DH4" s="419"/>
      <c r="DI4" s="420"/>
    </row>
    <row r="5" spans="1:119" ht="18.75" customHeight="1" x14ac:dyDescent="0.15">
      <c r="A5" s="178"/>
      <c r="B5" s="428"/>
      <c r="C5" s="429"/>
      <c r="D5" s="429"/>
      <c r="E5" s="430"/>
      <c r="F5" s="430"/>
      <c r="G5" s="430"/>
      <c r="H5" s="430"/>
      <c r="I5" s="430"/>
      <c r="J5" s="430"/>
      <c r="K5" s="430"/>
      <c r="L5" s="430"/>
      <c r="M5" s="430"/>
      <c r="N5" s="430"/>
      <c r="O5" s="430"/>
      <c r="P5" s="430"/>
      <c r="Q5" s="430"/>
      <c r="R5" s="435"/>
      <c r="S5" s="435"/>
      <c r="T5" s="435"/>
      <c r="U5" s="435"/>
      <c r="V5" s="436"/>
      <c r="W5" s="439"/>
      <c r="X5" s="440"/>
      <c r="Y5" s="440"/>
      <c r="Z5" s="440"/>
      <c r="AA5" s="440"/>
      <c r="AB5" s="429"/>
      <c r="AC5" s="435"/>
      <c r="AD5" s="440"/>
      <c r="AE5" s="440"/>
      <c r="AF5" s="440"/>
      <c r="AG5" s="440"/>
      <c r="AH5" s="440"/>
      <c r="AI5" s="440"/>
      <c r="AJ5" s="440"/>
      <c r="AK5" s="440"/>
      <c r="AL5" s="442"/>
      <c r="AM5" s="478" t="s">
        <v>93</v>
      </c>
      <c r="AN5" s="479"/>
      <c r="AO5" s="479"/>
      <c r="AP5" s="479"/>
      <c r="AQ5" s="479"/>
      <c r="AR5" s="479"/>
      <c r="AS5" s="479"/>
      <c r="AT5" s="480"/>
      <c r="AU5" s="481" t="s">
        <v>94</v>
      </c>
      <c r="AV5" s="482"/>
      <c r="AW5" s="482"/>
      <c r="AX5" s="482"/>
      <c r="AY5" s="483" t="s">
        <v>95</v>
      </c>
      <c r="AZ5" s="484"/>
      <c r="BA5" s="484"/>
      <c r="BB5" s="484"/>
      <c r="BC5" s="484"/>
      <c r="BD5" s="484"/>
      <c r="BE5" s="484"/>
      <c r="BF5" s="484"/>
      <c r="BG5" s="484"/>
      <c r="BH5" s="484"/>
      <c r="BI5" s="484"/>
      <c r="BJ5" s="484"/>
      <c r="BK5" s="484"/>
      <c r="BL5" s="484"/>
      <c r="BM5" s="485"/>
      <c r="BN5" s="449">
        <v>9275849</v>
      </c>
      <c r="BO5" s="450"/>
      <c r="BP5" s="450"/>
      <c r="BQ5" s="450"/>
      <c r="BR5" s="450"/>
      <c r="BS5" s="450"/>
      <c r="BT5" s="450"/>
      <c r="BU5" s="451"/>
      <c r="BV5" s="449">
        <v>8467471</v>
      </c>
      <c r="BW5" s="450"/>
      <c r="BX5" s="450"/>
      <c r="BY5" s="450"/>
      <c r="BZ5" s="450"/>
      <c r="CA5" s="450"/>
      <c r="CB5" s="450"/>
      <c r="CC5" s="451"/>
      <c r="CD5" s="452" t="s">
        <v>96</v>
      </c>
      <c r="CE5" s="453"/>
      <c r="CF5" s="453"/>
      <c r="CG5" s="453"/>
      <c r="CH5" s="453"/>
      <c r="CI5" s="453"/>
      <c r="CJ5" s="453"/>
      <c r="CK5" s="453"/>
      <c r="CL5" s="453"/>
      <c r="CM5" s="453"/>
      <c r="CN5" s="453"/>
      <c r="CO5" s="453"/>
      <c r="CP5" s="453"/>
      <c r="CQ5" s="453"/>
      <c r="CR5" s="453"/>
      <c r="CS5" s="454"/>
      <c r="CT5" s="446">
        <v>79.5</v>
      </c>
      <c r="CU5" s="447"/>
      <c r="CV5" s="447"/>
      <c r="CW5" s="447"/>
      <c r="CX5" s="447"/>
      <c r="CY5" s="447"/>
      <c r="CZ5" s="447"/>
      <c r="DA5" s="448"/>
      <c r="DB5" s="446">
        <v>81.2</v>
      </c>
      <c r="DC5" s="447"/>
      <c r="DD5" s="447"/>
      <c r="DE5" s="447"/>
      <c r="DF5" s="447"/>
      <c r="DG5" s="447"/>
      <c r="DH5" s="447"/>
      <c r="DI5" s="448"/>
    </row>
    <row r="6" spans="1:119" ht="18.75" customHeight="1" x14ac:dyDescent="0.15">
      <c r="A6" s="178"/>
      <c r="B6" s="455" t="s">
        <v>97</v>
      </c>
      <c r="C6" s="456"/>
      <c r="D6" s="456"/>
      <c r="E6" s="457"/>
      <c r="F6" s="457"/>
      <c r="G6" s="457"/>
      <c r="H6" s="457"/>
      <c r="I6" s="457"/>
      <c r="J6" s="457"/>
      <c r="K6" s="457"/>
      <c r="L6" s="457" t="s">
        <v>98</v>
      </c>
      <c r="M6" s="457"/>
      <c r="N6" s="457"/>
      <c r="O6" s="457"/>
      <c r="P6" s="457"/>
      <c r="Q6" s="457"/>
      <c r="R6" s="461"/>
      <c r="S6" s="461"/>
      <c r="T6" s="461"/>
      <c r="U6" s="461"/>
      <c r="V6" s="462"/>
      <c r="W6" s="465" t="s">
        <v>99</v>
      </c>
      <c r="X6" s="466"/>
      <c r="Y6" s="466"/>
      <c r="Z6" s="466"/>
      <c r="AA6" s="466"/>
      <c r="AB6" s="456"/>
      <c r="AC6" s="469" t="s">
        <v>100</v>
      </c>
      <c r="AD6" s="470"/>
      <c r="AE6" s="470"/>
      <c r="AF6" s="470"/>
      <c r="AG6" s="470"/>
      <c r="AH6" s="470"/>
      <c r="AI6" s="470"/>
      <c r="AJ6" s="470"/>
      <c r="AK6" s="470"/>
      <c r="AL6" s="471"/>
      <c r="AM6" s="478" t="s">
        <v>101</v>
      </c>
      <c r="AN6" s="479"/>
      <c r="AO6" s="479"/>
      <c r="AP6" s="479"/>
      <c r="AQ6" s="479"/>
      <c r="AR6" s="479"/>
      <c r="AS6" s="479"/>
      <c r="AT6" s="480"/>
      <c r="AU6" s="481" t="s">
        <v>102</v>
      </c>
      <c r="AV6" s="482"/>
      <c r="AW6" s="482"/>
      <c r="AX6" s="482"/>
      <c r="AY6" s="483" t="s">
        <v>103</v>
      </c>
      <c r="AZ6" s="484"/>
      <c r="BA6" s="484"/>
      <c r="BB6" s="484"/>
      <c r="BC6" s="484"/>
      <c r="BD6" s="484"/>
      <c r="BE6" s="484"/>
      <c r="BF6" s="484"/>
      <c r="BG6" s="484"/>
      <c r="BH6" s="484"/>
      <c r="BI6" s="484"/>
      <c r="BJ6" s="484"/>
      <c r="BK6" s="484"/>
      <c r="BL6" s="484"/>
      <c r="BM6" s="485"/>
      <c r="BN6" s="449">
        <v>118241</v>
      </c>
      <c r="BO6" s="450"/>
      <c r="BP6" s="450"/>
      <c r="BQ6" s="450"/>
      <c r="BR6" s="450"/>
      <c r="BS6" s="450"/>
      <c r="BT6" s="450"/>
      <c r="BU6" s="451"/>
      <c r="BV6" s="449">
        <v>166625</v>
      </c>
      <c r="BW6" s="450"/>
      <c r="BX6" s="450"/>
      <c r="BY6" s="450"/>
      <c r="BZ6" s="450"/>
      <c r="CA6" s="450"/>
      <c r="CB6" s="450"/>
      <c r="CC6" s="451"/>
      <c r="CD6" s="452" t="s">
        <v>104</v>
      </c>
      <c r="CE6" s="453"/>
      <c r="CF6" s="453"/>
      <c r="CG6" s="453"/>
      <c r="CH6" s="453"/>
      <c r="CI6" s="453"/>
      <c r="CJ6" s="453"/>
      <c r="CK6" s="453"/>
      <c r="CL6" s="453"/>
      <c r="CM6" s="453"/>
      <c r="CN6" s="453"/>
      <c r="CO6" s="453"/>
      <c r="CP6" s="453"/>
      <c r="CQ6" s="453"/>
      <c r="CR6" s="453"/>
      <c r="CS6" s="454"/>
      <c r="CT6" s="486">
        <v>80.7</v>
      </c>
      <c r="CU6" s="487"/>
      <c r="CV6" s="487"/>
      <c r="CW6" s="487"/>
      <c r="CX6" s="487"/>
      <c r="CY6" s="487"/>
      <c r="CZ6" s="487"/>
      <c r="DA6" s="488"/>
      <c r="DB6" s="486">
        <v>82.9</v>
      </c>
      <c r="DC6" s="487"/>
      <c r="DD6" s="487"/>
      <c r="DE6" s="487"/>
      <c r="DF6" s="487"/>
      <c r="DG6" s="487"/>
      <c r="DH6" s="487"/>
      <c r="DI6" s="488"/>
    </row>
    <row r="7" spans="1:119" ht="18.75" customHeight="1" x14ac:dyDescent="0.15">
      <c r="A7" s="178"/>
      <c r="B7" s="425"/>
      <c r="C7" s="426"/>
      <c r="D7" s="426"/>
      <c r="E7" s="427"/>
      <c r="F7" s="427"/>
      <c r="G7" s="427"/>
      <c r="H7" s="427"/>
      <c r="I7" s="427"/>
      <c r="J7" s="427"/>
      <c r="K7" s="427"/>
      <c r="L7" s="427"/>
      <c r="M7" s="427"/>
      <c r="N7" s="427"/>
      <c r="O7" s="427"/>
      <c r="P7" s="427"/>
      <c r="Q7" s="427"/>
      <c r="R7" s="433"/>
      <c r="S7" s="433"/>
      <c r="T7" s="433"/>
      <c r="U7" s="433"/>
      <c r="V7" s="434"/>
      <c r="W7" s="437"/>
      <c r="X7" s="438"/>
      <c r="Y7" s="438"/>
      <c r="Z7" s="438"/>
      <c r="AA7" s="438"/>
      <c r="AB7" s="426"/>
      <c r="AC7" s="472"/>
      <c r="AD7" s="473"/>
      <c r="AE7" s="473"/>
      <c r="AF7" s="473"/>
      <c r="AG7" s="473"/>
      <c r="AH7" s="473"/>
      <c r="AI7" s="473"/>
      <c r="AJ7" s="473"/>
      <c r="AK7" s="473"/>
      <c r="AL7" s="474"/>
      <c r="AM7" s="478" t="s">
        <v>105</v>
      </c>
      <c r="AN7" s="479"/>
      <c r="AO7" s="479"/>
      <c r="AP7" s="479"/>
      <c r="AQ7" s="479"/>
      <c r="AR7" s="479"/>
      <c r="AS7" s="479"/>
      <c r="AT7" s="480"/>
      <c r="AU7" s="481" t="s">
        <v>94</v>
      </c>
      <c r="AV7" s="482"/>
      <c r="AW7" s="482"/>
      <c r="AX7" s="482"/>
      <c r="AY7" s="483" t="s">
        <v>106</v>
      </c>
      <c r="AZ7" s="484"/>
      <c r="BA7" s="484"/>
      <c r="BB7" s="484"/>
      <c r="BC7" s="484"/>
      <c r="BD7" s="484"/>
      <c r="BE7" s="484"/>
      <c r="BF7" s="484"/>
      <c r="BG7" s="484"/>
      <c r="BH7" s="484"/>
      <c r="BI7" s="484"/>
      <c r="BJ7" s="484"/>
      <c r="BK7" s="484"/>
      <c r="BL7" s="484"/>
      <c r="BM7" s="485"/>
      <c r="BN7" s="449">
        <v>74350</v>
      </c>
      <c r="BO7" s="450"/>
      <c r="BP7" s="450"/>
      <c r="BQ7" s="450"/>
      <c r="BR7" s="450"/>
      <c r="BS7" s="450"/>
      <c r="BT7" s="450"/>
      <c r="BU7" s="451"/>
      <c r="BV7" s="449">
        <v>43024</v>
      </c>
      <c r="BW7" s="450"/>
      <c r="BX7" s="450"/>
      <c r="BY7" s="450"/>
      <c r="BZ7" s="450"/>
      <c r="CA7" s="450"/>
      <c r="CB7" s="450"/>
      <c r="CC7" s="451"/>
      <c r="CD7" s="452" t="s">
        <v>107</v>
      </c>
      <c r="CE7" s="453"/>
      <c r="CF7" s="453"/>
      <c r="CG7" s="453"/>
      <c r="CH7" s="453"/>
      <c r="CI7" s="453"/>
      <c r="CJ7" s="453"/>
      <c r="CK7" s="453"/>
      <c r="CL7" s="453"/>
      <c r="CM7" s="453"/>
      <c r="CN7" s="453"/>
      <c r="CO7" s="453"/>
      <c r="CP7" s="453"/>
      <c r="CQ7" s="453"/>
      <c r="CR7" s="453"/>
      <c r="CS7" s="454"/>
      <c r="CT7" s="449">
        <v>2908205</v>
      </c>
      <c r="CU7" s="450"/>
      <c r="CV7" s="450"/>
      <c r="CW7" s="450"/>
      <c r="CX7" s="450"/>
      <c r="CY7" s="450"/>
      <c r="CZ7" s="450"/>
      <c r="DA7" s="451"/>
      <c r="DB7" s="449">
        <v>2709918</v>
      </c>
      <c r="DC7" s="450"/>
      <c r="DD7" s="450"/>
      <c r="DE7" s="450"/>
      <c r="DF7" s="450"/>
      <c r="DG7" s="450"/>
      <c r="DH7" s="450"/>
      <c r="DI7" s="451"/>
    </row>
    <row r="8" spans="1:119" ht="18.75" customHeight="1" thickBot="1" x14ac:dyDescent="0.2">
      <c r="A8" s="178"/>
      <c r="B8" s="458"/>
      <c r="C8" s="459"/>
      <c r="D8" s="459"/>
      <c r="E8" s="460"/>
      <c r="F8" s="460"/>
      <c r="G8" s="460"/>
      <c r="H8" s="460"/>
      <c r="I8" s="460"/>
      <c r="J8" s="460"/>
      <c r="K8" s="460"/>
      <c r="L8" s="460"/>
      <c r="M8" s="460"/>
      <c r="N8" s="460"/>
      <c r="O8" s="460"/>
      <c r="P8" s="460"/>
      <c r="Q8" s="460"/>
      <c r="R8" s="463"/>
      <c r="S8" s="463"/>
      <c r="T8" s="463"/>
      <c r="U8" s="463"/>
      <c r="V8" s="464"/>
      <c r="W8" s="467"/>
      <c r="X8" s="468"/>
      <c r="Y8" s="468"/>
      <c r="Z8" s="468"/>
      <c r="AA8" s="468"/>
      <c r="AB8" s="459"/>
      <c r="AC8" s="475"/>
      <c r="AD8" s="476"/>
      <c r="AE8" s="476"/>
      <c r="AF8" s="476"/>
      <c r="AG8" s="476"/>
      <c r="AH8" s="476"/>
      <c r="AI8" s="476"/>
      <c r="AJ8" s="476"/>
      <c r="AK8" s="476"/>
      <c r="AL8" s="477"/>
      <c r="AM8" s="478" t="s">
        <v>108</v>
      </c>
      <c r="AN8" s="479"/>
      <c r="AO8" s="479"/>
      <c r="AP8" s="479"/>
      <c r="AQ8" s="479"/>
      <c r="AR8" s="479"/>
      <c r="AS8" s="479"/>
      <c r="AT8" s="480"/>
      <c r="AU8" s="481" t="s">
        <v>109</v>
      </c>
      <c r="AV8" s="482"/>
      <c r="AW8" s="482"/>
      <c r="AX8" s="482"/>
      <c r="AY8" s="483" t="s">
        <v>110</v>
      </c>
      <c r="AZ8" s="484"/>
      <c r="BA8" s="484"/>
      <c r="BB8" s="484"/>
      <c r="BC8" s="484"/>
      <c r="BD8" s="484"/>
      <c r="BE8" s="484"/>
      <c r="BF8" s="484"/>
      <c r="BG8" s="484"/>
      <c r="BH8" s="484"/>
      <c r="BI8" s="484"/>
      <c r="BJ8" s="484"/>
      <c r="BK8" s="484"/>
      <c r="BL8" s="484"/>
      <c r="BM8" s="485"/>
      <c r="BN8" s="449">
        <v>43891</v>
      </c>
      <c r="BO8" s="450"/>
      <c r="BP8" s="450"/>
      <c r="BQ8" s="450"/>
      <c r="BR8" s="450"/>
      <c r="BS8" s="450"/>
      <c r="BT8" s="450"/>
      <c r="BU8" s="451"/>
      <c r="BV8" s="449">
        <v>123601</v>
      </c>
      <c r="BW8" s="450"/>
      <c r="BX8" s="450"/>
      <c r="BY8" s="450"/>
      <c r="BZ8" s="450"/>
      <c r="CA8" s="450"/>
      <c r="CB8" s="450"/>
      <c r="CC8" s="451"/>
      <c r="CD8" s="452" t="s">
        <v>111</v>
      </c>
      <c r="CE8" s="453"/>
      <c r="CF8" s="453"/>
      <c r="CG8" s="453"/>
      <c r="CH8" s="453"/>
      <c r="CI8" s="453"/>
      <c r="CJ8" s="453"/>
      <c r="CK8" s="453"/>
      <c r="CL8" s="453"/>
      <c r="CM8" s="453"/>
      <c r="CN8" s="453"/>
      <c r="CO8" s="453"/>
      <c r="CP8" s="453"/>
      <c r="CQ8" s="453"/>
      <c r="CR8" s="453"/>
      <c r="CS8" s="454"/>
      <c r="CT8" s="489">
        <v>0.16</v>
      </c>
      <c r="CU8" s="490"/>
      <c r="CV8" s="490"/>
      <c r="CW8" s="490"/>
      <c r="CX8" s="490"/>
      <c r="CY8" s="490"/>
      <c r="CZ8" s="490"/>
      <c r="DA8" s="491"/>
      <c r="DB8" s="489">
        <v>0.16</v>
      </c>
      <c r="DC8" s="490"/>
      <c r="DD8" s="490"/>
      <c r="DE8" s="490"/>
      <c r="DF8" s="490"/>
      <c r="DG8" s="490"/>
      <c r="DH8" s="490"/>
      <c r="DI8" s="491"/>
    </row>
    <row r="9" spans="1:119" ht="18.75" customHeight="1" thickBot="1" x14ac:dyDescent="0.2">
      <c r="A9" s="178"/>
      <c r="B9" s="443" t="s">
        <v>112</v>
      </c>
      <c r="C9" s="444"/>
      <c r="D9" s="444"/>
      <c r="E9" s="444"/>
      <c r="F9" s="444"/>
      <c r="G9" s="444"/>
      <c r="H9" s="444"/>
      <c r="I9" s="444"/>
      <c r="J9" s="444"/>
      <c r="K9" s="492"/>
      <c r="L9" s="493" t="s">
        <v>113</v>
      </c>
      <c r="M9" s="494"/>
      <c r="N9" s="494"/>
      <c r="O9" s="494"/>
      <c r="P9" s="494"/>
      <c r="Q9" s="495"/>
      <c r="R9" s="496">
        <v>4118</v>
      </c>
      <c r="S9" s="497"/>
      <c r="T9" s="497"/>
      <c r="U9" s="497"/>
      <c r="V9" s="498"/>
      <c r="W9" s="406" t="s">
        <v>114</v>
      </c>
      <c r="X9" s="407"/>
      <c r="Y9" s="407"/>
      <c r="Z9" s="407"/>
      <c r="AA9" s="407"/>
      <c r="AB9" s="407"/>
      <c r="AC9" s="407"/>
      <c r="AD9" s="407"/>
      <c r="AE9" s="407"/>
      <c r="AF9" s="407"/>
      <c r="AG9" s="407"/>
      <c r="AH9" s="407"/>
      <c r="AI9" s="407"/>
      <c r="AJ9" s="407"/>
      <c r="AK9" s="407"/>
      <c r="AL9" s="408"/>
      <c r="AM9" s="478" t="s">
        <v>115</v>
      </c>
      <c r="AN9" s="479"/>
      <c r="AO9" s="479"/>
      <c r="AP9" s="479"/>
      <c r="AQ9" s="479"/>
      <c r="AR9" s="479"/>
      <c r="AS9" s="479"/>
      <c r="AT9" s="480"/>
      <c r="AU9" s="481" t="s">
        <v>102</v>
      </c>
      <c r="AV9" s="482"/>
      <c r="AW9" s="482"/>
      <c r="AX9" s="482"/>
      <c r="AY9" s="483" t="s">
        <v>116</v>
      </c>
      <c r="AZ9" s="484"/>
      <c r="BA9" s="484"/>
      <c r="BB9" s="484"/>
      <c r="BC9" s="484"/>
      <c r="BD9" s="484"/>
      <c r="BE9" s="484"/>
      <c r="BF9" s="484"/>
      <c r="BG9" s="484"/>
      <c r="BH9" s="484"/>
      <c r="BI9" s="484"/>
      <c r="BJ9" s="484"/>
      <c r="BK9" s="484"/>
      <c r="BL9" s="484"/>
      <c r="BM9" s="485"/>
      <c r="BN9" s="449">
        <v>-79710</v>
      </c>
      <c r="BO9" s="450"/>
      <c r="BP9" s="450"/>
      <c r="BQ9" s="450"/>
      <c r="BR9" s="450"/>
      <c r="BS9" s="450"/>
      <c r="BT9" s="450"/>
      <c r="BU9" s="451"/>
      <c r="BV9" s="449">
        <v>-41063</v>
      </c>
      <c r="BW9" s="450"/>
      <c r="BX9" s="450"/>
      <c r="BY9" s="450"/>
      <c r="BZ9" s="450"/>
      <c r="CA9" s="450"/>
      <c r="CB9" s="450"/>
      <c r="CC9" s="451"/>
      <c r="CD9" s="452" t="s">
        <v>117</v>
      </c>
      <c r="CE9" s="453"/>
      <c r="CF9" s="453"/>
      <c r="CG9" s="453"/>
      <c r="CH9" s="453"/>
      <c r="CI9" s="453"/>
      <c r="CJ9" s="453"/>
      <c r="CK9" s="453"/>
      <c r="CL9" s="453"/>
      <c r="CM9" s="453"/>
      <c r="CN9" s="453"/>
      <c r="CO9" s="453"/>
      <c r="CP9" s="453"/>
      <c r="CQ9" s="453"/>
      <c r="CR9" s="453"/>
      <c r="CS9" s="454"/>
      <c r="CT9" s="446">
        <v>10.7</v>
      </c>
      <c r="CU9" s="447"/>
      <c r="CV9" s="447"/>
      <c r="CW9" s="447"/>
      <c r="CX9" s="447"/>
      <c r="CY9" s="447"/>
      <c r="CZ9" s="447"/>
      <c r="DA9" s="448"/>
      <c r="DB9" s="446">
        <v>10.1</v>
      </c>
      <c r="DC9" s="447"/>
      <c r="DD9" s="447"/>
      <c r="DE9" s="447"/>
      <c r="DF9" s="447"/>
      <c r="DG9" s="447"/>
      <c r="DH9" s="447"/>
      <c r="DI9" s="448"/>
    </row>
    <row r="10" spans="1:119" ht="18.75" customHeight="1" thickBot="1" x14ac:dyDescent="0.2">
      <c r="A10" s="178"/>
      <c r="B10" s="443"/>
      <c r="C10" s="444"/>
      <c r="D10" s="444"/>
      <c r="E10" s="444"/>
      <c r="F10" s="444"/>
      <c r="G10" s="444"/>
      <c r="H10" s="444"/>
      <c r="I10" s="444"/>
      <c r="J10" s="444"/>
      <c r="K10" s="492"/>
      <c r="L10" s="499" t="s">
        <v>118</v>
      </c>
      <c r="M10" s="479"/>
      <c r="N10" s="479"/>
      <c r="O10" s="479"/>
      <c r="P10" s="479"/>
      <c r="Q10" s="480"/>
      <c r="R10" s="500">
        <v>4260</v>
      </c>
      <c r="S10" s="501"/>
      <c r="T10" s="501"/>
      <c r="U10" s="501"/>
      <c r="V10" s="502"/>
      <c r="W10" s="437"/>
      <c r="X10" s="438"/>
      <c r="Y10" s="438"/>
      <c r="Z10" s="438"/>
      <c r="AA10" s="438"/>
      <c r="AB10" s="438"/>
      <c r="AC10" s="438"/>
      <c r="AD10" s="438"/>
      <c r="AE10" s="438"/>
      <c r="AF10" s="438"/>
      <c r="AG10" s="438"/>
      <c r="AH10" s="438"/>
      <c r="AI10" s="438"/>
      <c r="AJ10" s="438"/>
      <c r="AK10" s="438"/>
      <c r="AL10" s="441"/>
      <c r="AM10" s="478" t="s">
        <v>119</v>
      </c>
      <c r="AN10" s="479"/>
      <c r="AO10" s="479"/>
      <c r="AP10" s="479"/>
      <c r="AQ10" s="479"/>
      <c r="AR10" s="479"/>
      <c r="AS10" s="479"/>
      <c r="AT10" s="480"/>
      <c r="AU10" s="481" t="s">
        <v>120</v>
      </c>
      <c r="AV10" s="482"/>
      <c r="AW10" s="482"/>
      <c r="AX10" s="482"/>
      <c r="AY10" s="483" t="s">
        <v>121</v>
      </c>
      <c r="AZ10" s="484"/>
      <c r="BA10" s="484"/>
      <c r="BB10" s="484"/>
      <c r="BC10" s="484"/>
      <c r="BD10" s="484"/>
      <c r="BE10" s="484"/>
      <c r="BF10" s="484"/>
      <c r="BG10" s="484"/>
      <c r="BH10" s="484"/>
      <c r="BI10" s="484"/>
      <c r="BJ10" s="484"/>
      <c r="BK10" s="484"/>
      <c r="BL10" s="484"/>
      <c r="BM10" s="485"/>
      <c r="BN10" s="449">
        <v>139162</v>
      </c>
      <c r="BO10" s="450"/>
      <c r="BP10" s="450"/>
      <c r="BQ10" s="450"/>
      <c r="BR10" s="450"/>
      <c r="BS10" s="450"/>
      <c r="BT10" s="450"/>
      <c r="BU10" s="451"/>
      <c r="BV10" s="449">
        <v>524022</v>
      </c>
      <c r="BW10" s="450"/>
      <c r="BX10" s="450"/>
      <c r="BY10" s="450"/>
      <c r="BZ10" s="450"/>
      <c r="CA10" s="450"/>
      <c r="CB10" s="450"/>
      <c r="CC10" s="45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3"/>
      <c r="C11" s="444"/>
      <c r="D11" s="444"/>
      <c r="E11" s="444"/>
      <c r="F11" s="444"/>
      <c r="G11" s="444"/>
      <c r="H11" s="444"/>
      <c r="I11" s="444"/>
      <c r="J11" s="444"/>
      <c r="K11" s="492"/>
      <c r="L11" s="503" t="s">
        <v>123</v>
      </c>
      <c r="M11" s="504"/>
      <c r="N11" s="504"/>
      <c r="O11" s="504"/>
      <c r="P11" s="504"/>
      <c r="Q11" s="505"/>
      <c r="R11" s="506" t="s">
        <v>124</v>
      </c>
      <c r="S11" s="507"/>
      <c r="T11" s="507"/>
      <c r="U11" s="507"/>
      <c r="V11" s="508"/>
      <c r="W11" s="437"/>
      <c r="X11" s="438"/>
      <c r="Y11" s="438"/>
      <c r="Z11" s="438"/>
      <c r="AA11" s="438"/>
      <c r="AB11" s="438"/>
      <c r="AC11" s="438"/>
      <c r="AD11" s="438"/>
      <c r="AE11" s="438"/>
      <c r="AF11" s="438"/>
      <c r="AG11" s="438"/>
      <c r="AH11" s="438"/>
      <c r="AI11" s="438"/>
      <c r="AJ11" s="438"/>
      <c r="AK11" s="438"/>
      <c r="AL11" s="441"/>
      <c r="AM11" s="478" t="s">
        <v>125</v>
      </c>
      <c r="AN11" s="479"/>
      <c r="AO11" s="479"/>
      <c r="AP11" s="479"/>
      <c r="AQ11" s="479"/>
      <c r="AR11" s="479"/>
      <c r="AS11" s="479"/>
      <c r="AT11" s="480"/>
      <c r="AU11" s="481" t="s">
        <v>126</v>
      </c>
      <c r="AV11" s="482"/>
      <c r="AW11" s="482"/>
      <c r="AX11" s="482"/>
      <c r="AY11" s="483" t="s">
        <v>127</v>
      </c>
      <c r="AZ11" s="484"/>
      <c r="BA11" s="484"/>
      <c r="BB11" s="484"/>
      <c r="BC11" s="484"/>
      <c r="BD11" s="484"/>
      <c r="BE11" s="484"/>
      <c r="BF11" s="484"/>
      <c r="BG11" s="484"/>
      <c r="BH11" s="484"/>
      <c r="BI11" s="484"/>
      <c r="BJ11" s="484"/>
      <c r="BK11" s="484"/>
      <c r="BL11" s="484"/>
      <c r="BM11" s="485"/>
      <c r="BN11" s="449">
        <v>0</v>
      </c>
      <c r="BO11" s="450"/>
      <c r="BP11" s="450"/>
      <c r="BQ11" s="450"/>
      <c r="BR11" s="450"/>
      <c r="BS11" s="450"/>
      <c r="BT11" s="450"/>
      <c r="BU11" s="451"/>
      <c r="BV11" s="449">
        <v>0</v>
      </c>
      <c r="BW11" s="450"/>
      <c r="BX11" s="450"/>
      <c r="BY11" s="450"/>
      <c r="BZ11" s="450"/>
      <c r="CA11" s="450"/>
      <c r="CB11" s="450"/>
      <c r="CC11" s="451"/>
      <c r="CD11" s="452" t="s">
        <v>128</v>
      </c>
      <c r="CE11" s="453"/>
      <c r="CF11" s="453"/>
      <c r="CG11" s="453"/>
      <c r="CH11" s="453"/>
      <c r="CI11" s="453"/>
      <c r="CJ11" s="453"/>
      <c r="CK11" s="453"/>
      <c r="CL11" s="453"/>
      <c r="CM11" s="453"/>
      <c r="CN11" s="453"/>
      <c r="CO11" s="453"/>
      <c r="CP11" s="453"/>
      <c r="CQ11" s="453"/>
      <c r="CR11" s="453"/>
      <c r="CS11" s="454"/>
      <c r="CT11" s="489" t="s">
        <v>129</v>
      </c>
      <c r="CU11" s="490"/>
      <c r="CV11" s="490"/>
      <c r="CW11" s="490"/>
      <c r="CX11" s="490"/>
      <c r="CY11" s="490"/>
      <c r="CZ11" s="490"/>
      <c r="DA11" s="491"/>
      <c r="DB11" s="489" t="s">
        <v>129</v>
      </c>
      <c r="DC11" s="490"/>
      <c r="DD11" s="490"/>
      <c r="DE11" s="490"/>
      <c r="DF11" s="490"/>
      <c r="DG11" s="490"/>
      <c r="DH11" s="490"/>
      <c r="DI11" s="491"/>
    </row>
    <row r="12" spans="1:119" ht="18.75" customHeight="1" x14ac:dyDescent="0.15">
      <c r="A12" s="178"/>
      <c r="B12" s="509" t="s">
        <v>130</v>
      </c>
      <c r="C12" s="510"/>
      <c r="D12" s="510"/>
      <c r="E12" s="510"/>
      <c r="F12" s="510"/>
      <c r="G12" s="510"/>
      <c r="H12" s="510"/>
      <c r="I12" s="510"/>
      <c r="J12" s="510"/>
      <c r="K12" s="511"/>
      <c r="L12" s="518" t="s">
        <v>131</v>
      </c>
      <c r="M12" s="519"/>
      <c r="N12" s="519"/>
      <c r="O12" s="519"/>
      <c r="P12" s="519"/>
      <c r="Q12" s="520"/>
      <c r="R12" s="521">
        <v>4434</v>
      </c>
      <c r="S12" s="522"/>
      <c r="T12" s="522"/>
      <c r="U12" s="522"/>
      <c r="V12" s="523"/>
      <c r="W12" s="524" t="s">
        <v>1</v>
      </c>
      <c r="X12" s="482"/>
      <c r="Y12" s="482"/>
      <c r="Z12" s="482"/>
      <c r="AA12" s="482"/>
      <c r="AB12" s="525"/>
      <c r="AC12" s="526" t="s">
        <v>132</v>
      </c>
      <c r="AD12" s="527"/>
      <c r="AE12" s="527"/>
      <c r="AF12" s="527"/>
      <c r="AG12" s="528"/>
      <c r="AH12" s="526" t="s">
        <v>133</v>
      </c>
      <c r="AI12" s="527"/>
      <c r="AJ12" s="527"/>
      <c r="AK12" s="527"/>
      <c r="AL12" s="529"/>
      <c r="AM12" s="478" t="s">
        <v>134</v>
      </c>
      <c r="AN12" s="479"/>
      <c r="AO12" s="479"/>
      <c r="AP12" s="479"/>
      <c r="AQ12" s="479"/>
      <c r="AR12" s="479"/>
      <c r="AS12" s="479"/>
      <c r="AT12" s="480"/>
      <c r="AU12" s="481" t="s">
        <v>135</v>
      </c>
      <c r="AV12" s="482"/>
      <c r="AW12" s="482"/>
      <c r="AX12" s="482"/>
      <c r="AY12" s="483" t="s">
        <v>136</v>
      </c>
      <c r="AZ12" s="484"/>
      <c r="BA12" s="484"/>
      <c r="BB12" s="484"/>
      <c r="BC12" s="484"/>
      <c r="BD12" s="484"/>
      <c r="BE12" s="484"/>
      <c r="BF12" s="484"/>
      <c r="BG12" s="484"/>
      <c r="BH12" s="484"/>
      <c r="BI12" s="484"/>
      <c r="BJ12" s="484"/>
      <c r="BK12" s="484"/>
      <c r="BL12" s="484"/>
      <c r="BM12" s="485"/>
      <c r="BN12" s="449">
        <v>200000</v>
      </c>
      <c r="BO12" s="450"/>
      <c r="BP12" s="450"/>
      <c r="BQ12" s="450"/>
      <c r="BR12" s="450"/>
      <c r="BS12" s="450"/>
      <c r="BT12" s="450"/>
      <c r="BU12" s="451"/>
      <c r="BV12" s="449">
        <v>400000</v>
      </c>
      <c r="BW12" s="450"/>
      <c r="BX12" s="450"/>
      <c r="BY12" s="450"/>
      <c r="BZ12" s="450"/>
      <c r="CA12" s="450"/>
      <c r="CB12" s="450"/>
      <c r="CC12" s="451"/>
      <c r="CD12" s="452" t="s">
        <v>137</v>
      </c>
      <c r="CE12" s="453"/>
      <c r="CF12" s="453"/>
      <c r="CG12" s="453"/>
      <c r="CH12" s="453"/>
      <c r="CI12" s="453"/>
      <c r="CJ12" s="453"/>
      <c r="CK12" s="453"/>
      <c r="CL12" s="453"/>
      <c r="CM12" s="453"/>
      <c r="CN12" s="453"/>
      <c r="CO12" s="453"/>
      <c r="CP12" s="453"/>
      <c r="CQ12" s="453"/>
      <c r="CR12" s="453"/>
      <c r="CS12" s="454"/>
      <c r="CT12" s="489" t="s">
        <v>138</v>
      </c>
      <c r="CU12" s="490"/>
      <c r="CV12" s="490"/>
      <c r="CW12" s="490"/>
      <c r="CX12" s="490"/>
      <c r="CY12" s="490"/>
      <c r="CZ12" s="490"/>
      <c r="DA12" s="491"/>
      <c r="DB12" s="489" t="s">
        <v>139</v>
      </c>
      <c r="DC12" s="490"/>
      <c r="DD12" s="490"/>
      <c r="DE12" s="490"/>
      <c r="DF12" s="490"/>
      <c r="DG12" s="490"/>
      <c r="DH12" s="490"/>
      <c r="DI12" s="491"/>
    </row>
    <row r="13" spans="1:119" ht="18.75" customHeight="1" x14ac:dyDescent="0.15">
      <c r="A13" s="178"/>
      <c r="B13" s="512"/>
      <c r="C13" s="513"/>
      <c r="D13" s="513"/>
      <c r="E13" s="513"/>
      <c r="F13" s="513"/>
      <c r="G13" s="513"/>
      <c r="H13" s="513"/>
      <c r="I13" s="513"/>
      <c r="J13" s="513"/>
      <c r="K13" s="514"/>
      <c r="L13" s="187"/>
      <c r="M13" s="540" t="s">
        <v>140</v>
      </c>
      <c r="N13" s="541"/>
      <c r="O13" s="541"/>
      <c r="P13" s="541"/>
      <c r="Q13" s="542"/>
      <c r="R13" s="533">
        <v>4411</v>
      </c>
      <c r="S13" s="534"/>
      <c r="T13" s="534"/>
      <c r="U13" s="534"/>
      <c r="V13" s="535"/>
      <c r="W13" s="465" t="s">
        <v>141</v>
      </c>
      <c r="X13" s="466"/>
      <c r="Y13" s="466"/>
      <c r="Z13" s="466"/>
      <c r="AA13" s="466"/>
      <c r="AB13" s="456"/>
      <c r="AC13" s="500">
        <v>776</v>
      </c>
      <c r="AD13" s="501"/>
      <c r="AE13" s="501"/>
      <c r="AF13" s="501"/>
      <c r="AG13" s="543"/>
      <c r="AH13" s="500">
        <v>770</v>
      </c>
      <c r="AI13" s="501"/>
      <c r="AJ13" s="501"/>
      <c r="AK13" s="501"/>
      <c r="AL13" s="502"/>
      <c r="AM13" s="478" t="s">
        <v>142</v>
      </c>
      <c r="AN13" s="479"/>
      <c r="AO13" s="479"/>
      <c r="AP13" s="479"/>
      <c r="AQ13" s="479"/>
      <c r="AR13" s="479"/>
      <c r="AS13" s="479"/>
      <c r="AT13" s="480"/>
      <c r="AU13" s="481" t="s">
        <v>143</v>
      </c>
      <c r="AV13" s="482"/>
      <c r="AW13" s="482"/>
      <c r="AX13" s="482"/>
      <c r="AY13" s="483" t="s">
        <v>144</v>
      </c>
      <c r="AZ13" s="484"/>
      <c r="BA13" s="484"/>
      <c r="BB13" s="484"/>
      <c r="BC13" s="484"/>
      <c r="BD13" s="484"/>
      <c r="BE13" s="484"/>
      <c r="BF13" s="484"/>
      <c r="BG13" s="484"/>
      <c r="BH13" s="484"/>
      <c r="BI13" s="484"/>
      <c r="BJ13" s="484"/>
      <c r="BK13" s="484"/>
      <c r="BL13" s="484"/>
      <c r="BM13" s="485"/>
      <c r="BN13" s="449">
        <v>-140548</v>
      </c>
      <c r="BO13" s="450"/>
      <c r="BP13" s="450"/>
      <c r="BQ13" s="450"/>
      <c r="BR13" s="450"/>
      <c r="BS13" s="450"/>
      <c r="BT13" s="450"/>
      <c r="BU13" s="451"/>
      <c r="BV13" s="449">
        <v>82959</v>
      </c>
      <c r="BW13" s="450"/>
      <c r="BX13" s="450"/>
      <c r="BY13" s="450"/>
      <c r="BZ13" s="450"/>
      <c r="CA13" s="450"/>
      <c r="CB13" s="450"/>
      <c r="CC13" s="451"/>
      <c r="CD13" s="452" t="s">
        <v>145</v>
      </c>
      <c r="CE13" s="453"/>
      <c r="CF13" s="453"/>
      <c r="CG13" s="453"/>
      <c r="CH13" s="453"/>
      <c r="CI13" s="453"/>
      <c r="CJ13" s="453"/>
      <c r="CK13" s="453"/>
      <c r="CL13" s="453"/>
      <c r="CM13" s="453"/>
      <c r="CN13" s="453"/>
      <c r="CO13" s="453"/>
      <c r="CP13" s="453"/>
      <c r="CQ13" s="453"/>
      <c r="CR13" s="453"/>
      <c r="CS13" s="454"/>
      <c r="CT13" s="446">
        <v>4.5999999999999996</v>
      </c>
      <c r="CU13" s="447"/>
      <c r="CV13" s="447"/>
      <c r="CW13" s="447"/>
      <c r="CX13" s="447"/>
      <c r="CY13" s="447"/>
      <c r="CZ13" s="447"/>
      <c r="DA13" s="448"/>
      <c r="DB13" s="446">
        <v>4.5</v>
      </c>
      <c r="DC13" s="447"/>
      <c r="DD13" s="447"/>
      <c r="DE13" s="447"/>
      <c r="DF13" s="447"/>
      <c r="DG13" s="447"/>
      <c r="DH13" s="447"/>
      <c r="DI13" s="448"/>
    </row>
    <row r="14" spans="1:119" ht="18.75" customHeight="1" thickBot="1" x14ac:dyDescent="0.2">
      <c r="A14" s="178"/>
      <c r="B14" s="512"/>
      <c r="C14" s="513"/>
      <c r="D14" s="513"/>
      <c r="E14" s="513"/>
      <c r="F14" s="513"/>
      <c r="G14" s="513"/>
      <c r="H14" s="513"/>
      <c r="I14" s="513"/>
      <c r="J14" s="513"/>
      <c r="K14" s="514"/>
      <c r="L14" s="530" t="s">
        <v>146</v>
      </c>
      <c r="M14" s="531"/>
      <c r="N14" s="531"/>
      <c r="O14" s="531"/>
      <c r="P14" s="531"/>
      <c r="Q14" s="532"/>
      <c r="R14" s="533">
        <v>4475</v>
      </c>
      <c r="S14" s="534"/>
      <c r="T14" s="534"/>
      <c r="U14" s="534"/>
      <c r="V14" s="535"/>
      <c r="W14" s="439"/>
      <c r="X14" s="440"/>
      <c r="Y14" s="440"/>
      <c r="Z14" s="440"/>
      <c r="AA14" s="440"/>
      <c r="AB14" s="429"/>
      <c r="AC14" s="536">
        <v>35</v>
      </c>
      <c r="AD14" s="537"/>
      <c r="AE14" s="537"/>
      <c r="AF14" s="537"/>
      <c r="AG14" s="538"/>
      <c r="AH14" s="536">
        <v>33.700000000000003</v>
      </c>
      <c r="AI14" s="537"/>
      <c r="AJ14" s="537"/>
      <c r="AK14" s="537"/>
      <c r="AL14" s="539"/>
      <c r="AM14" s="478"/>
      <c r="AN14" s="479"/>
      <c r="AO14" s="479"/>
      <c r="AP14" s="479"/>
      <c r="AQ14" s="479"/>
      <c r="AR14" s="479"/>
      <c r="AS14" s="479"/>
      <c r="AT14" s="480"/>
      <c r="AU14" s="481"/>
      <c r="AV14" s="482"/>
      <c r="AW14" s="482"/>
      <c r="AX14" s="482"/>
      <c r="AY14" s="483"/>
      <c r="AZ14" s="484"/>
      <c r="BA14" s="484"/>
      <c r="BB14" s="484"/>
      <c r="BC14" s="484"/>
      <c r="BD14" s="484"/>
      <c r="BE14" s="484"/>
      <c r="BF14" s="484"/>
      <c r="BG14" s="484"/>
      <c r="BH14" s="484"/>
      <c r="BI14" s="484"/>
      <c r="BJ14" s="484"/>
      <c r="BK14" s="484"/>
      <c r="BL14" s="484"/>
      <c r="BM14" s="485"/>
      <c r="BN14" s="449"/>
      <c r="BO14" s="450"/>
      <c r="BP14" s="450"/>
      <c r="BQ14" s="450"/>
      <c r="BR14" s="450"/>
      <c r="BS14" s="450"/>
      <c r="BT14" s="450"/>
      <c r="BU14" s="451"/>
      <c r="BV14" s="449"/>
      <c r="BW14" s="450"/>
      <c r="BX14" s="450"/>
      <c r="BY14" s="450"/>
      <c r="BZ14" s="450"/>
      <c r="CA14" s="450"/>
      <c r="CB14" s="450"/>
      <c r="CC14" s="451"/>
      <c r="CD14" s="544" t="s">
        <v>147</v>
      </c>
      <c r="CE14" s="545"/>
      <c r="CF14" s="545"/>
      <c r="CG14" s="545"/>
      <c r="CH14" s="545"/>
      <c r="CI14" s="545"/>
      <c r="CJ14" s="545"/>
      <c r="CK14" s="545"/>
      <c r="CL14" s="545"/>
      <c r="CM14" s="545"/>
      <c r="CN14" s="545"/>
      <c r="CO14" s="545"/>
      <c r="CP14" s="545"/>
      <c r="CQ14" s="545"/>
      <c r="CR14" s="545"/>
      <c r="CS14" s="546"/>
      <c r="CT14" s="547" t="s">
        <v>139</v>
      </c>
      <c r="CU14" s="548"/>
      <c r="CV14" s="548"/>
      <c r="CW14" s="548"/>
      <c r="CX14" s="548"/>
      <c r="CY14" s="548"/>
      <c r="CZ14" s="548"/>
      <c r="DA14" s="549"/>
      <c r="DB14" s="547" t="s">
        <v>139</v>
      </c>
      <c r="DC14" s="548"/>
      <c r="DD14" s="548"/>
      <c r="DE14" s="548"/>
      <c r="DF14" s="548"/>
      <c r="DG14" s="548"/>
      <c r="DH14" s="548"/>
      <c r="DI14" s="549"/>
    </row>
    <row r="15" spans="1:119" ht="18.75" customHeight="1" x14ac:dyDescent="0.15">
      <c r="A15" s="178"/>
      <c r="B15" s="512"/>
      <c r="C15" s="513"/>
      <c r="D15" s="513"/>
      <c r="E15" s="513"/>
      <c r="F15" s="513"/>
      <c r="G15" s="513"/>
      <c r="H15" s="513"/>
      <c r="I15" s="513"/>
      <c r="J15" s="513"/>
      <c r="K15" s="514"/>
      <c r="L15" s="187"/>
      <c r="M15" s="540" t="s">
        <v>148</v>
      </c>
      <c r="N15" s="541"/>
      <c r="O15" s="541"/>
      <c r="P15" s="541"/>
      <c r="Q15" s="542"/>
      <c r="R15" s="533">
        <v>4449</v>
      </c>
      <c r="S15" s="534"/>
      <c r="T15" s="534"/>
      <c r="U15" s="534"/>
      <c r="V15" s="535"/>
      <c r="W15" s="465" t="s">
        <v>149</v>
      </c>
      <c r="X15" s="466"/>
      <c r="Y15" s="466"/>
      <c r="Z15" s="466"/>
      <c r="AA15" s="466"/>
      <c r="AB15" s="456"/>
      <c r="AC15" s="500">
        <v>290</v>
      </c>
      <c r="AD15" s="501"/>
      <c r="AE15" s="501"/>
      <c r="AF15" s="501"/>
      <c r="AG15" s="543"/>
      <c r="AH15" s="500">
        <v>326</v>
      </c>
      <c r="AI15" s="501"/>
      <c r="AJ15" s="501"/>
      <c r="AK15" s="501"/>
      <c r="AL15" s="502"/>
      <c r="AM15" s="478"/>
      <c r="AN15" s="479"/>
      <c r="AO15" s="479"/>
      <c r="AP15" s="479"/>
      <c r="AQ15" s="479"/>
      <c r="AR15" s="479"/>
      <c r="AS15" s="479"/>
      <c r="AT15" s="480"/>
      <c r="AU15" s="481"/>
      <c r="AV15" s="482"/>
      <c r="AW15" s="482"/>
      <c r="AX15" s="482"/>
      <c r="AY15" s="409" t="s">
        <v>150</v>
      </c>
      <c r="AZ15" s="410"/>
      <c r="BA15" s="410"/>
      <c r="BB15" s="410"/>
      <c r="BC15" s="410"/>
      <c r="BD15" s="410"/>
      <c r="BE15" s="410"/>
      <c r="BF15" s="410"/>
      <c r="BG15" s="410"/>
      <c r="BH15" s="410"/>
      <c r="BI15" s="410"/>
      <c r="BJ15" s="410"/>
      <c r="BK15" s="410"/>
      <c r="BL15" s="410"/>
      <c r="BM15" s="411"/>
      <c r="BN15" s="412">
        <v>396217</v>
      </c>
      <c r="BO15" s="413"/>
      <c r="BP15" s="413"/>
      <c r="BQ15" s="413"/>
      <c r="BR15" s="413"/>
      <c r="BS15" s="413"/>
      <c r="BT15" s="413"/>
      <c r="BU15" s="414"/>
      <c r="BV15" s="412">
        <v>411518</v>
      </c>
      <c r="BW15" s="413"/>
      <c r="BX15" s="413"/>
      <c r="BY15" s="413"/>
      <c r="BZ15" s="413"/>
      <c r="CA15" s="413"/>
      <c r="CB15" s="413"/>
      <c r="CC15" s="414"/>
      <c r="CD15" s="550" t="s">
        <v>151</v>
      </c>
      <c r="CE15" s="551"/>
      <c r="CF15" s="551"/>
      <c r="CG15" s="551"/>
      <c r="CH15" s="551"/>
      <c r="CI15" s="551"/>
      <c r="CJ15" s="551"/>
      <c r="CK15" s="551"/>
      <c r="CL15" s="551"/>
      <c r="CM15" s="551"/>
      <c r="CN15" s="551"/>
      <c r="CO15" s="551"/>
      <c r="CP15" s="551"/>
      <c r="CQ15" s="551"/>
      <c r="CR15" s="551"/>
      <c r="CS15" s="55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2"/>
      <c r="C16" s="513"/>
      <c r="D16" s="513"/>
      <c r="E16" s="513"/>
      <c r="F16" s="513"/>
      <c r="G16" s="513"/>
      <c r="H16" s="513"/>
      <c r="I16" s="513"/>
      <c r="J16" s="513"/>
      <c r="K16" s="514"/>
      <c r="L16" s="530" t="s">
        <v>152</v>
      </c>
      <c r="M16" s="553"/>
      <c r="N16" s="553"/>
      <c r="O16" s="553"/>
      <c r="P16" s="553"/>
      <c r="Q16" s="554"/>
      <c r="R16" s="555" t="s">
        <v>153</v>
      </c>
      <c r="S16" s="556"/>
      <c r="T16" s="556"/>
      <c r="U16" s="556"/>
      <c r="V16" s="557"/>
      <c r="W16" s="439"/>
      <c r="X16" s="440"/>
      <c r="Y16" s="440"/>
      <c r="Z16" s="440"/>
      <c r="AA16" s="440"/>
      <c r="AB16" s="429"/>
      <c r="AC16" s="536">
        <v>13.1</v>
      </c>
      <c r="AD16" s="537"/>
      <c r="AE16" s="537"/>
      <c r="AF16" s="537"/>
      <c r="AG16" s="538"/>
      <c r="AH16" s="536">
        <v>14.3</v>
      </c>
      <c r="AI16" s="537"/>
      <c r="AJ16" s="537"/>
      <c r="AK16" s="537"/>
      <c r="AL16" s="539"/>
      <c r="AM16" s="478"/>
      <c r="AN16" s="479"/>
      <c r="AO16" s="479"/>
      <c r="AP16" s="479"/>
      <c r="AQ16" s="479"/>
      <c r="AR16" s="479"/>
      <c r="AS16" s="479"/>
      <c r="AT16" s="480"/>
      <c r="AU16" s="481"/>
      <c r="AV16" s="482"/>
      <c r="AW16" s="482"/>
      <c r="AX16" s="482"/>
      <c r="AY16" s="483" t="s">
        <v>154</v>
      </c>
      <c r="AZ16" s="484"/>
      <c r="BA16" s="484"/>
      <c r="BB16" s="484"/>
      <c r="BC16" s="484"/>
      <c r="BD16" s="484"/>
      <c r="BE16" s="484"/>
      <c r="BF16" s="484"/>
      <c r="BG16" s="484"/>
      <c r="BH16" s="484"/>
      <c r="BI16" s="484"/>
      <c r="BJ16" s="484"/>
      <c r="BK16" s="484"/>
      <c r="BL16" s="484"/>
      <c r="BM16" s="485"/>
      <c r="BN16" s="449">
        <v>2724119</v>
      </c>
      <c r="BO16" s="450"/>
      <c r="BP16" s="450"/>
      <c r="BQ16" s="450"/>
      <c r="BR16" s="450"/>
      <c r="BS16" s="450"/>
      <c r="BT16" s="450"/>
      <c r="BU16" s="451"/>
      <c r="BV16" s="449">
        <v>2542331</v>
      </c>
      <c r="BW16" s="450"/>
      <c r="BX16" s="450"/>
      <c r="BY16" s="450"/>
      <c r="BZ16" s="450"/>
      <c r="CA16" s="450"/>
      <c r="CB16" s="450"/>
      <c r="CC16" s="451"/>
      <c r="CD16" s="191"/>
      <c r="CE16" s="563"/>
      <c r="CF16" s="563"/>
      <c r="CG16" s="563"/>
      <c r="CH16" s="563"/>
      <c r="CI16" s="563"/>
      <c r="CJ16" s="563"/>
      <c r="CK16" s="563"/>
      <c r="CL16" s="563"/>
      <c r="CM16" s="563"/>
      <c r="CN16" s="563"/>
      <c r="CO16" s="563"/>
      <c r="CP16" s="563"/>
      <c r="CQ16" s="563"/>
      <c r="CR16" s="563"/>
      <c r="CS16" s="564"/>
      <c r="CT16" s="446"/>
      <c r="CU16" s="447"/>
      <c r="CV16" s="447"/>
      <c r="CW16" s="447"/>
      <c r="CX16" s="447"/>
      <c r="CY16" s="447"/>
      <c r="CZ16" s="447"/>
      <c r="DA16" s="448"/>
      <c r="DB16" s="446"/>
      <c r="DC16" s="447"/>
      <c r="DD16" s="447"/>
      <c r="DE16" s="447"/>
      <c r="DF16" s="447"/>
      <c r="DG16" s="447"/>
      <c r="DH16" s="447"/>
      <c r="DI16" s="448"/>
    </row>
    <row r="17" spans="1:113" ht="18.75" customHeight="1" thickBot="1" x14ac:dyDescent="0.2">
      <c r="A17" s="178"/>
      <c r="B17" s="515"/>
      <c r="C17" s="516"/>
      <c r="D17" s="516"/>
      <c r="E17" s="516"/>
      <c r="F17" s="516"/>
      <c r="G17" s="516"/>
      <c r="H17" s="516"/>
      <c r="I17" s="516"/>
      <c r="J17" s="516"/>
      <c r="K17" s="517"/>
      <c r="L17" s="192"/>
      <c r="M17" s="560" t="s">
        <v>155</v>
      </c>
      <c r="N17" s="561"/>
      <c r="O17" s="561"/>
      <c r="P17" s="561"/>
      <c r="Q17" s="562"/>
      <c r="R17" s="555" t="s">
        <v>156</v>
      </c>
      <c r="S17" s="556"/>
      <c r="T17" s="556"/>
      <c r="U17" s="556"/>
      <c r="V17" s="557"/>
      <c r="W17" s="465" t="s">
        <v>157</v>
      </c>
      <c r="X17" s="466"/>
      <c r="Y17" s="466"/>
      <c r="Z17" s="466"/>
      <c r="AA17" s="466"/>
      <c r="AB17" s="456"/>
      <c r="AC17" s="500">
        <v>1148</v>
      </c>
      <c r="AD17" s="501"/>
      <c r="AE17" s="501"/>
      <c r="AF17" s="501"/>
      <c r="AG17" s="543"/>
      <c r="AH17" s="500">
        <v>1188</v>
      </c>
      <c r="AI17" s="501"/>
      <c r="AJ17" s="501"/>
      <c r="AK17" s="501"/>
      <c r="AL17" s="502"/>
      <c r="AM17" s="478"/>
      <c r="AN17" s="479"/>
      <c r="AO17" s="479"/>
      <c r="AP17" s="479"/>
      <c r="AQ17" s="479"/>
      <c r="AR17" s="479"/>
      <c r="AS17" s="479"/>
      <c r="AT17" s="480"/>
      <c r="AU17" s="481"/>
      <c r="AV17" s="482"/>
      <c r="AW17" s="482"/>
      <c r="AX17" s="482"/>
      <c r="AY17" s="483" t="s">
        <v>158</v>
      </c>
      <c r="AZ17" s="484"/>
      <c r="BA17" s="484"/>
      <c r="BB17" s="484"/>
      <c r="BC17" s="484"/>
      <c r="BD17" s="484"/>
      <c r="BE17" s="484"/>
      <c r="BF17" s="484"/>
      <c r="BG17" s="484"/>
      <c r="BH17" s="484"/>
      <c r="BI17" s="484"/>
      <c r="BJ17" s="484"/>
      <c r="BK17" s="484"/>
      <c r="BL17" s="484"/>
      <c r="BM17" s="485"/>
      <c r="BN17" s="449">
        <v>488714</v>
      </c>
      <c r="BO17" s="450"/>
      <c r="BP17" s="450"/>
      <c r="BQ17" s="450"/>
      <c r="BR17" s="450"/>
      <c r="BS17" s="450"/>
      <c r="BT17" s="450"/>
      <c r="BU17" s="451"/>
      <c r="BV17" s="449">
        <v>507899</v>
      </c>
      <c r="BW17" s="450"/>
      <c r="BX17" s="450"/>
      <c r="BY17" s="450"/>
      <c r="BZ17" s="450"/>
      <c r="CA17" s="450"/>
      <c r="CB17" s="450"/>
      <c r="CC17" s="451"/>
      <c r="CD17" s="191"/>
      <c r="CE17" s="563"/>
      <c r="CF17" s="563"/>
      <c r="CG17" s="563"/>
      <c r="CH17" s="563"/>
      <c r="CI17" s="563"/>
      <c r="CJ17" s="563"/>
      <c r="CK17" s="563"/>
      <c r="CL17" s="563"/>
      <c r="CM17" s="563"/>
      <c r="CN17" s="563"/>
      <c r="CO17" s="563"/>
      <c r="CP17" s="563"/>
      <c r="CQ17" s="563"/>
      <c r="CR17" s="563"/>
      <c r="CS17" s="564"/>
      <c r="CT17" s="446"/>
      <c r="CU17" s="447"/>
      <c r="CV17" s="447"/>
      <c r="CW17" s="447"/>
      <c r="CX17" s="447"/>
      <c r="CY17" s="447"/>
      <c r="CZ17" s="447"/>
      <c r="DA17" s="448"/>
      <c r="DB17" s="446"/>
      <c r="DC17" s="447"/>
      <c r="DD17" s="447"/>
      <c r="DE17" s="447"/>
      <c r="DF17" s="447"/>
      <c r="DG17" s="447"/>
      <c r="DH17" s="447"/>
      <c r="DI17" s="448"/>
    </row>
    <row r="18" spans="1:113" ht="18.75" customHeight="1" thickBot="1" x14ac:dyDescent="0.2">
      <c r="A18" s="178"/>
      <c r="B18" s="571" t="s">
        <v>159</v>
      </c>
      <c r="C18" s="492"/>
      <c r="D18" s="492"/>
      <c r="E18" s="572"/>
      <c r="F18" s="572"/>
      <c r="G18" s="572"/>
      <c r="H18" s="572"/>
      <c r="I18" s="572"/>
      <c r="J18" s="572"/>
      <c r="K18" s="572"/>
      <c r="L18" s="573">
        <v>22.78</v>
      </c>
      <c r="M18" s="573"/>
      <c r="N18" s="573"/>
      <c r="O18" s="573"/>
      <c r="P18" s="573"/>
      <c r="Q18" s="573"/>
      <c r="R18" s="574"/>
      <c r="S18" s="574"/>
      <c r="T18" s="574"/>
      <c r="U18" s="574"/>
      <c r="V18" s="575"/>
      <c r="W18" s="467"/>
      <c r="X18" s="468"/>
      <c r="Y18" s="468"/>
      <c r="Z18" s="468"/>
      <c r="AA18" s="468"/>
      <c r="AB18" s="459"/>
      <c r="AC18" s="576">
        <v>51.9</v>
      </c>
      <c r="AD18" s="577"/>
      <c r="AE18" s="577"/>
      <c r="AF18" s="577"/>
      <c r="AG18" s="578"/>
      <c r="AH18" s="576">
        <v>52</v>
      </c>
      <c r="AI18" s="577"/>
      <c r="AJ18" s="577"/>
      <c r="AK18" s="577"/>
      <c r="AL18" s="579"/>
      <c r="AM18" s="478"/>
      <c r="AN18" s="479"/>
      <c r="AO18" s="479"/>
      <c r="AP18" s="479"/>
      <c r="AQ18" s="479"/>
      <c r="AR18" s="479"/>
      <c r="AS18" s="479"/>
      <c r="AT18" s="480"/>
      <c r="AU18" s="481"/>
      <c r="AV18" s="482"/>
      <c r="AW18" s="482"/>
      <c r="AX18" s="482"/>
      <c r="AY18" s="483" t="s">
        <v>160</v>
      </c>
      <c r="AZ18" s="484"/>
      <c r="BA18" s="484"/>
      <c r="BB18" s="484"/>
      <c r="BC18" s="484"/>
      <c r="BD18" s="484"/>
      <c r="BE18" s="484"/>
      <c r="BF18" s="484"/>
      <c r="BG18" s="484"/>
      <c r="BH18" s="484"/>
      <c r="BI18" s="484"/>
      <c r="BJ18" s="484"/>
      <c r="BK18" s="484"/>
      <c r="BL18" s="484"/>
      <c r="BM18" s="485"/>
      <c r="BN18" s="449">
        <v>2365366</v>
      </c>
      <c r="BO18" s="450"/>
      <c r="BP18" s="450"/>
      <c r="BQ18" s="450"/>
      <c r="BR18" s="450"/>
      <c r="BS18" s="450"/>
      <c r="BT18" s="450"/>
      <c r="BU18" s="451"/>
      <c r="BV18" s="449">
        <v>2267214</v>
      </c>
      <c r="BW18" s="450"/>
      <c r="BX18" s="450"/>
      <c r="BY18" s="450"/>
      <c r="BZ18" s="450"/>
      <c r="CA18" s="450"/>
      <c r="CB18" s="450"/>
      <c r="CC18" s="451"/>
      <c r="CD18" s="191"/>
      <c r="CE18" s="563"/>
      <c r="CF18" s="563"/>
      <c r="CG18" s="563"/>
      <c r="CH18" s="563"/>
      <c r="CI18" s="563"/>
      <c r="CJ18" s="563"/>
      <c r="CK18" s="563"/>
      <c r="CL18" s="563"/>
      <c r="CM18" s="563"/>
      <c r="CN18" s="563"/>
      <c r="CO18" s="563"/>
      <c r="CP18" s="563"/>
      <c r="CQ18" s="563"/>
      <c r="CR18" s="563"/>
      <c r="CS18" s="564"/>
      <c r="CT18" s="446"/>
      <c r="CU18" s="447"/>
      <c r="CV18" s="447"/>
      <c r="CW18" s="447"/>
      <c r="CX18" s="447"/>
      <c r="CY18" s="447"/>
      <c r="CZ18" s="447"/>
      <c r="DA18" s="448"/>
      <c r="DB18" s="446"/>
      <c r="DC18" s="447"/>
      <c r="DD18" s="447"/>
      <c r="DE18" s="447"/>
      <c r="DF18" s="447"/>
      <c r="DG18" s="447"/>
      <c r="DH18" s="447"/>
      <c r="DI18" s="448"/>
    </row>
    <row r="19" spans="1:113" ht="18.75" customHeight="1" thickBot="1" x14ac:dyDescent="0.2">
      <c r="A19" s="178"/>
      <c r="B19" s="571" t="s">
        <v>161</v>
      </c>
      <c r="C19" s="492"/>
      <c r="D19" s="492"/>
      <c r="E19" s="572"/>
      <c r="F19" s="572"/>
      <c r="G19" s="572"/>
      <c r="H19" s="572"/>
      <c r="I19" s="572"/>
      <c r="J19" s="572"/>
      <c r="K19" s="572"/>
      <c r="L19" s="580">
        <v>181</v>
      </c>
      <c r="M19" s="580"/>
      <c r="N19" s="580"/>
      <c r="O19" s="580"/>
      <c r="P19" s="580"/>
      <c r="Q19" s="580"/>
      <c r="R19" s="581"/>
      <c r="S19" s="581"/>
      <c r="T19" s="581"/>
      <c r="U19" s="581"/>
      <c r="V19" s="582"/>
      <c r="W19" s="406"/>
      <c r="X19" s="407"/>
      <c r="Y19" s="407"/>
      <c r="Z19" s="407"/>
      <c r="AA19" s="407"/>
      <c r="AB19" s="407"/>
      <c r="AC19" s="558"/>
      <c r="AD19" s="558"/>
      <c r="AE19" s="558"/>
      <c r="AF19" s="558"/>
      <c r="AG19" s="558"/>
      <c r="AH19" s="558"/>
      <c r="AI19" s="558"/>
      <c r="AJ19" s="558"/>
      <c r="AK19" s="558"/>
      <c r="AL19" s="559"/>
      <c r="AM19" s="478"/>
      <c r="AN19" s="479"/>
      <c r="AO19" s="479"/>
      <c r="AP19" s="479"/>
      <c r="AQ19" s="479"/>
      <c r="AR19" s="479"/>
      <c r="AS19" s="479"/>
      <c r="AT19" s="480"/>
      <c r="AU19" s="481"/>
      <c r="AV19" s="482"/>
      <c r="AW19" s="482"/>
      <c r="AX19" s="482"/>
      <c r="AY19" s="483" t="s">
        <v>162</v>
      </c>
      <c r="AZ19" s="484"/>
      <c r="BA19" s="484"/>
      <c r="BB19" s="484"/>
      <c r="BC19" s="484"/>
      <c r="BD19" s="484"/>
      <c r="BE19" s="484"/>
      <c r="BF19" s="484"/>
      <c r="BG19" s="484"/>
      <c r="BH19" s="484"/>
      <c r="BI19" s="484"/>
      <c r="BJ19" s="484"/>
      <c r="BK19" s="484"/>
      <c r="BL19" s="484"/>
      <c r="BM19" s="485"/>
      <c r="BN19" s="449">
        <v>4526294</v>
      </c>
      <c r="BO19" s="450"/>
      <c r="BP19" s="450"/>
      <c r="BQ19" s="450"/>
      <c r="BR19" s="450"/>
      <c r="BS19" s="450"/>
      <c r="BT19" s="450"/>
      <c r="BU19" s="451"/>
      <c r="BV19" s="449">
        <v>4555600</v>
      </c>
      <c r="BW19" s="450"/>
      <c r="BX19" s="450"/>
      <c r="BY19" s="450"/>
      <c r="BZ19" s="450"/>
      <c r="CA19" s="450"/>
      <c r="CB19" s="450"/>
      <c r="CC19" s="451"/>
      <c r="CD19" s="191"/>
      <c r="CE19" s="563"/>
      <c r="CF19" s="563"/>
      <c r="CG19" s="563"/>
      <c r="CH19" s="563"/>
      <c r="CI19" s="563"/>
      <c r="CJ19" s="563"/>
      <c r="CK19" s="563"/>
      <c r="CL19" s="563"/>
      <c r="CM19" s="563"/>
      <c r="CN19" s="563"/>
      <c r="CO19" s="563"/>
      <c r="CP19" s="563"/>
      <c r="CQ19" s="563"/>
      <c r="CR19" s="563"/>
      <c r="CS19" s="564"/>
      <c r="CT19" s="446"/>
      <c r="CU19" s="447"/>
      <c r="CV19" s="447"/>
      <c r="CW19" s="447"/>
      <c r="CX19" s="447"/>
      <c r="CY19" s="447"/>
      <c r="CZ19" s="447"/>
      <c r="DA19" s="448"/>
      <c r="DB19" s="446"/>
      <c r="DC19" s="447"/>
      <c r="DD19" s="447"/>
      <c r="DE19" s="447"/>
      <c r="DF19" s="447"/>
      <c r="DG19" s="447"/>
      <c r="DH19" s="447"/>
      <c r="DI19" s="448"/>
    </row>
    <row r="20" spans="1:113" ht="18.75" customHeight="1" thickBot="1" x14ac:dyDescent="0.2">
      <c r="A20" s="178"/>
      <c r="B20" s="571" t="s">
        <v>163</v>
      </c>
      <c r="C20" s="492"/>
      <c r="D20" s="492"/>
      <c r="E20" s="572"/>
      <c r="F20" s="572"/>
      <c r="G20" s="572"/>
      <c r="H20" s="572"/>
      <c r="I20" s="572"/>
      <c r="J20" s="572"/>
      <c r="K20" s="572"/>
      <c r="L20" s="580">
        <v>1900</v>
      </c>
      <c r="M20" s="580"/>
      <c r="N20" s="580"/>
      <c r="O20" s="580"/>
      <c r="P20" s="580"/>
      <c r="Q20" s="580"/>
      <c r="R20" s="581"/>
      <c r="S20" s="581"/>
      <c r="T20" s="581"/>
      <c r="U20" s="581"/>
      <c r="V20" s="582"/>
      <c r="W20" s="467"/>
      <c r="X20" s="468"/>
      <c r="Y20" s="468"/>
      <c r="Z20" s="468"/>
      <c r="AA20" s="468"/>
      <c r="AB20" s="468"/>
      <c r="AC20" s="583"/>
      <c r="AD20" s="583"/>
      <c r="AE20" s="583"/>
      <c r="AF20" s="583"/>
      <c r="AG20" s="583"/>
      <c r="AH20" s="583"/>
      <c r="AI20" s="583"/>
      <c r="AJ20" s="583"/>
      <c r="AK20" s="583"/>
      <c r="AL20" s="584"/>
      <c r="AM20" s="585"/>
      <c r="AN20" s="504"/>
      <c r="AO20" s="504"/>
      <c r="AP20" s="504"/>
      <c r="AQ20" s="504"/>
      <c r="AR20" s="504"/>
      <c r="AS20" s="504"/>
      <c r="AT20" s="505"/>
      <c r="AU20" s="586"/>
      <c r="AV20" s="587"/>
      <c r="AW20" s="587"/>
      <c r="AX20" s="588"/>
      <c r="AY20" s="483"/>
      <c r="AZ20" s="484"/>
      <c r="BA20" s="484"/>
      <c r="BB20" s="484"/>
      <c r="BC20" s="484"/>
      <c r="BD20" s="484"/>
      <c r="BE20" s="484"/>
      <c r="BF20" s="484"/>
      <c r="BG20" s="484"/>
      <c r="BH20" s="484"/>
      <c r="BI20" s="484"/>
      <c r="BJ20" s="484"/>
      <c r="BK20" s="484"/>
      <c r="BL20" s="484"/>
      <c r="BM20" s="485"/>
      <c r="BN20" s="449"/>
      <c r="BO20" s="450"/>
      <c r="BP20" s="450"/>
      <c r="BQ20" s="450"/>
      <c r="BR20" s="450"/>
      <c r="BS20" s="450"/>
      <c r="BT20" s="450"/>
      <c r="BU20" s="451"/>
      <c r="BV20" s="449"/>
      <c r="BW20" s="450"/>
      <c r="BX20" s="450"/>
      <c r="BY20" s="450"/>
      <c r="BZ20" s="450"/>
      <c r="CA20" s="450"/>
      <c r="CB20" s="450"/>
      <c r="CC20" s="451"/>
      <c r="CD20" s="191"/>
      <c r="CE20" s="563"/>
      <c r="CF20" s="563"/>
      <c r="CG20" s="563"/>
      <c r="CH20" s="563"/>
      <c r="CI20" s="563"/>
      <c r="CJ20" s="563"/>
      <c r="CK20" s="563"/>
      <c r="CL20" s="563"/>
      <c r="CM20" s="563"/>
      <c r="CN20" s="563"/>
      <c r="CO20" s="563"/>
      <c r="CP20" s="563"/>
      <c r="CQ20" s="563"/>
      <c r="CR20" s="563"/>
      <c r="CS20" s="564"/>
      <c r="CT20" s="446"/>
      <c r="CU20" s="447"/>
      <c r="CV20" s="447"/>
      <c r="CW20" s="447"/>
      <c r="CX20" s="447"/>
      <c r="CY20" s="447"/>
      <c r="CZ20" s="447"/>
      <c r="DA20" s="448"/>
      <c r="DB20" s="446"/>
      <c r="DC20" s="447"/>
      <c r="DD20" s="447"/>
      <c r="DE20" s="447"/>
      <c r="DF20" s="447"/>
      <c r="DG20" s="447"/>
      <c r="DH20" s="447"/>
      <c r="DI20" s="448"/>
    </row>
    <row r="21" spans="1:113" ht="18.75" customHeight="1" thickBot="1" x14ac:dyDescent="0.2">
      <c r="A21" s="178"/>
      <c r="B21" s="589" t="s">
        <v>164</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1"/>
      <c r="AY21" s="565"/>
      <c r="AZ21" s="566"/>
      <c r="BA21" s="566"/>
      <c r="BB21" s="566"/>
      <c r="BC21" s="566"/>
      <c r="BD21" s="566"/>
      <c r="BE21" s="566"/>
      <c r="BF21" s="566"/>
      <c r="BG21" s="566"/>
      <c r="BH21" s="566"/>
      <c r="BI21" s="566"/>
      <c r="BJ21" s="566"/>
      <c r="BK21" s="566"/>
      <c r="BL21" s="566"/>
      <c r="BM21" s="567"/>
      <c r="BN21" s="568"/>
      <c r="BO21" s="569"/>
      <c r="BP21" s="569"/>
      <c r="BQ21" s="569"/>
      <c r="BR21" s="569"/>
      <c r="BS21" s="569"/>
      <c r="BT21" s="569"/>
      <c r="BU21" s="570"/>
      <c r="BV21" s="568"/>
      <c r="BW21" s="569"/>
      <c r="BX21" s="569"/>
      <c r="BY21" s="569"/>
      <c r="BZ21" s="569"/>
      <c r="CA21" s="569"/>
      <c r="CB21" s="569"/>
      <c r="CC21" s="570"/>
      <c r="CD21" s="191"/>
      <c r="CE21" s="563"/>
      <c r="CF21" s="563"/>
      <c r="CG21" s="563"/>
      <c r="CH21" s="563"/>
      <c r="CI21" s="563"/>
      <c r="CJ21" s="563"/>
      <c r="CK21" s="563"/>
      <c r="CL21" s="563"/>
      <c r="CM21" s="563"/>
      <c r="CN21" s="563"/>
      <c r="CO21" s="563"/>
      <c r="CP21" s="563"/>
      <c r="CQ21" s="563"/>
      <c r="CR21" s="563"/>
      <c r="CS21" s="564"/>
      <c r="CT21" s="446"/>
      <c r="CU21" s="447"/>
      <c r="CV21" s="447"/>
      <c r="CW21" s="447"/>
      <c r="CX21" s="447"/>
      <c r="CY21" s="447"/>
      <c r="CZ21" s="447"/>
      <c r="DA21" s="448"/>
      <c r="DB21" s="446"/>
      <c r="DC21" s="447"/>
      <c r="DD21" s="447"/>
      <c r="DE21" s="447"/>
      <c r="DF21" s="447"/>
      <c r="DG21" s="447"/>
      <c r="DH21" s="447"/>
      <c r="DI21" s="448"/>
    </row>
    <row r="22" spans="1:113" ht="18.75" customHeight="1" x14ac:dyDescent="0.15">
      <c r="A22" s="178"/>
      <c r="B22" s="619" t="s">
        <v>165</v>
      </c>
      <c r="C22" s="593"/>
      <c r="D22" s="594"/>
      <c r="E22" s="461" t="s">
        <v>1</v>
      </c>
      <c r="F22" s="466"/>
      <c r="G22" s="466"/>
      <c r="H22" s="466"/>
      <c r="I22" s="466"/>
      <c r="J22" s="466"/>
      <c r="K22" s="456"/>
      <c r="L22" s="461" t="s">
        <v>166</v>
      </c>
      <c r="M22" s="466"/>
      <c r="N22" s="466"/>
      <c r="O22" s="466"/>
      <c r="P22" s="456"/>
      <c r="Q22" s="624" t="s">
        <v>167</v>
      </c>
      <c r="R22" s="625"/>
      <c r="S22" s="625"/>
      <c r="T22" s="625"/>
      <c r="U22" s="625"/>
      <c r="V22" s="626"/>
      <c r="W22" s="592" t="s">
        <v>168</v>
      </c>
      <c r="X22" s="593"/>
      <c r="Y22" s="594"/>
      <c r="Z22" s="461" t="s">
        <v>1</v>
      </c>
      <c r="AA22" s="466"/>
      <c r="AB22" s="466"/>
      <c r="AC22" s="466"/>
      <c r="AD22" s="466"/>
      <c r="AE22" s="466"/>
      <c r="AF22" s="466"/>
      <c r="AG22" s="456"/>
      <c r="AH22" s="630" t="s">
        <v>169</v>
      </c>
      <c r="AI22" s="466"/>
      <c r="AJ22" s="466"/>
      <c r="AK22" s="466"/>
      <c r="AL22" s="456"/>
      <c r="AM22" s="630" t="s">
        <v>170</v>
      </c>
      <c r="AN22" s="631"/>
      <c r="AO22" s="631"/>
      <c r="AP22" s="631"/>
      <c r="AQ22" s="631"/>
      <c r="AR22" s="632"/>
      <c r="AS22" s="624" t="s">
        <v>167</v>
      </c>
      <c r="AT22" s="625"/>
      <c r="AU22" s="625"/>
      <c r="AV22" s="625"/>
      <c r="AW22" s="625"/>
      <c r="AX22" s="636"/>
      <c r="AY22" s="409" t="s">
        <v>171</v>
      </c>
      <c r="AZ22" s="410"/>
      <c r="BA22" s="410"/>
      <c r="BB22" s="410"/>
      <c r="BC22" s="410"/>
      <c r="BD22" s="410"/>
      <c r="BE22" s="410"/>
      <c r="BF22" s="410"/>
      <c r="BG22" s="410"/>
      <c r="BH22" s="410"/>
      <c r="BI22" s="410"/>
      <c r="BJ22" s="410"/>
      <c r="BK22" s="410"/>
      <c r="BL22" s="410"/>
      <c r="BM22" s="411"/>
      <c r="BN22" s="412">
        <v>4535304</v>
      </c>
      <c r="BO22" s="413"/>
      <c r="BP22" s="413"/>
      <c r="BQ22" s="413"/>
      <c r="BR22" s="413"/>
      <c r="BS22" s="413"/>
      <c r="BT22" s="413"/>
      <c r="BU22" s="414"/>
      <c r="BV22" s="412">
        <v>4271835</v>
      </c>
      <c r="BW22" s="413"/>
      <c r="BX22" s="413"/>
      <c r="BY22" s="413"/>
      <c r="BZ22" s="413"/>
      <c r="CA22" s="413"/>
      <c r="CB22" s="413"/>
      <c r="CC22" s="414"/>
      <c r="CD22" s="191"/>
      <c r="CE22" s="563"/>
      <c r="CF22" s="563"/>
      <c r="CG22" s="563"/>
      <c r="CH22" s="563"/>
      <c r="CI22" s="563"/>
      <c r="CJ22" s="563"/>
      <c r="CK22" s="563"/>
      <c r="CL22" s="563"/>
      <c r="CM22" s="563"/>
      <c r="CN22" s="563"/>
      <c r="CO22" s="563"/>
      <c r="CP22" s="563"/>
      <c r="CQ22" s="563"/>
      <c r="CR22" s="563"/>
      <c r="CS22" s="564"/>
      <c r="CT22" s="446"/>
      <c r="CU22" s="447"/>
      <c r="CV22" s="447"/>
      <c r="CW22" s="447"/>
      <c r="CX22" s="447"/>
      <c r="CY22" s="447"/>
      <c r="CZ22" s="447"/>
      <c r="DA22" s="448"/>
      <c r="DB22" s="446"/>
      <c r="DC22" s="447"/>
      <c r="DD22" s="447"/>
      <c r="DE22" s="447"/>
      <c r="DF22" s="447"/>
      <c r="DG22" s="447"/>
      <c r="DH22" s="447"/>
      <c r="DI22" s="448"/>
    </row>
    <row r="23" spans="1:113" ht="18.75" customHeight="1" x14ac:dyDescent="0.15">
      <c r="A23" s="178"/>
      <c r="B23" s="620"/>
      <c r="C23" s="596"/>
      <c r="D23" s="597"/>
      <c r="E23" s="435"/>
      <c r="F23" s="440"/>
      <c r="G23" s="440"/>
      <c r="H23" s="440"/>
      <c r="I23" s="440"/>
      <c r="J23" s="440"/>
      <c r="K23" s="429"/>
      <c r="L23" s="435"/>
      <c r="M23" s="440"/>
      <c r="N23" s="440"/>
      <c r="O23" s="440"/>
      <c r="P23" s="429"/>
      <c r="Q23" s="627"/>
      <c r="R23" s="628"/>
      <c r="S23" s="628"/>
      <c r="T23" s="628"/>
      <c r="U23" s="628"/>
      <c r="V23" s="629"/>
      <c r="W23" s="595"/>
      <c r="X23" s="596"/>
      <c r="Y23" s="597"/>
      <c r="Z23" s="435"/>
      <c r="AA23" s="440"/>
      <c r="AB23" s="440"/>
      <c r="AC23" s="440"/>
      <c r="AD23" s="440"/>
      <c r="AE23" s="440"/>
      <c r="AF23" s="440"/>
      <c r="AG23" s="429"/>
      <c r="AH23" s="435"/>
      <c r="AI23" s="440"/>
      <c r="AJ23" s="440"/>
      <c r="AK23" s="440"/>
      <c r="AL23" s="429"/>
      <c r="AM23" s="633"/>
      <c r="AN23" s="634"/>
      <c r="AO23" s="634"/>
      <c r="AP23" s="634"/>
      <c r="AQ23" s="634"/>
      <c r="AR23" s="635"/>
      <c r="AS23" s="627"/>
      <c r="AT23" s="628"/>
      <c r="AU23" s="628"/>
      <c r="AV23" s="628"/>
      <c r="AW23" s="628"/>
      <c r="AX23" s="637"/>
      <c r="AY23" s="483" t="s">
        <v>172</v>
      </c>
      <c r="AZ23" s="484"/>
      <c r="BA23" s="484"/>
      <c r="BB23" s="484"/>
      <c r="BC23" s="484"/>
      <c r="BD23" s="484"/>
      <c r="BE23" s="484"/>
      <c r="BF23" s="484"/>
      <c r="BG23" s="484"/>
      <c r="BH23" s="484"/>
      <c r="BI23" s="484"/>
      <c r="BJ23" s="484"/>
      <c r="BK23" s="484"/>
      <c r="BL23" s="484"/>
      <c r="BM23" s="485"/>
      <c r="BN23" s="449">
        <v>4202228</v>
      </c>
      <c r="BO23" s="450"/>
      <c r="BP23" s="450"/>
      <c r="BQ23" s="450"/>
      <c r="BR23" s="450"/>
      <c r="BS23" s="450"/>
      <c r="BT23" s="450"/>
      <c r="BU23" s="451"/>
      <c r="BV23" s="449">
        <v>3941805</v>
      </c>
      <c r="BW23" s="450"/>
      <c r="BX23" s="450"/>
      <c r="BY23" s="450"/>
      <c r="BZ23" s="450"/>
      <c r="CA23" s="450"/>
      <c r="CB23" s="450"/>
      <c r="CC23" s="451"/>
      <c r="CD23" s="191"/>
      <c r="CE23" s="563"/>
      <c r="CF23" s="563"/>
      <c r="CG23" s="563"/>
      <c r="CH23" s="563"/>
      <c r="CI23" s="563"/>
      <c r="CJ23" s="563"/>
      <c r="CK23" s="563"/>
      <c r="CL23" s="563"/>
      <c r="CM23" s="563"/>
      <c r="CN23" s="563"/>
      <c r="CO23" s="563"/>
      <c r="CP23" s="563"/>
      <c r="CQ23" s="563"/>
      <c r="CR23" s="563"/>
      <c r="CS23" s="564"/>
      <c r="CT23" s="446"/>
      <c r="CU23" s="447"/>
      <c r="CV23" s="447"/>
      <c r="CW23" s="447"/>
      <c r="CX23" s="447"/>
      <c r="CY23" s="447"/>
      <c r="CZ23" s="447"/>
      <c r="DA23" s="448"/>
      <c r="DB23" s="446"/>
      <c r="DC23" s="447"/>
      <c r="DD23" s="447"/>
      <c r="DE23" s="447"/>
      <c r="DF23" s="447"/>
      <c r="DG23" s="447"/>
      <c r="DH23" s="447"/>
      <c r="DI23" s="448"/>
    </row>
    <row r="24" spans="1:113" ht="18.75" customHeight="1" thickBot="1" x14ac:dyDescent="0.2">
      <c r="A24" s="178"/>
      <c r="B24" s="620"/>
      <c r="C24" s="596"/>
      <c r="D24" s="597"/>
      <c r="E24" s="499" t="s">
        <v>173</v>
      </c>
      <c r="F24" s="479"/>
      <c r="G24" s="479"/>
      <c r="H24" s="479"/>
      <c r="I24" s="479"/>
      <c r="J24" s="479"/>
      <c r="K24" s="480"/>
      <c r="L24" s="500">
        <v>1</v>
      </c>
      <c r="M24" s="501"/>
      <c r="N24" s="501"/>
      <c r="O24" s="501"/>
      <c r="P24" s="543"/>
      <c r="Q24" s="500">
        <v>7315</v>
      </c>
      <c r="R24" s="501"/>
      <c r="S24" s="501"/>
      <c r="T24" s="501"/>
      <c r="U24" s="501"/>
      <c r="V24" s="543"/>
      <c r="W24" s="595"/>
      <c r="X24" s="596"/>
      <c r="Y24" s="597"/>
      <c r="Z24" s="499" t="s">
        <v>174</v>
      </c>
      <c r="AA24" s="479"/>
      <c r="AB24" s="479"/>
      <c r="AC24" s="479"/>
      <c r="AD24" s="479"/>
      <c r="AE24" s="479"/>
      <c r="AF24" s="479"/>
      <c r="AG24" s="480"/>
      <c r="AH24" s="500">
        <v>113</v>
      </c>
      <c r="AI24" s="501"/>
      <c r="AJ24" s="501"/>
      <c r="AK24" s="501"/>
      <c r="AL24" s="543"/>
      <c r="AM24" s="500">
        <v>322615</v>
      </c>
      <c r="AN24" s="501"/>
      <c r="AO24" s="501"/>
      <c r="AP24" s="501"/>
      <c r="AQ24" s="501"/>
      <c r="AR24" s="543"/>
      <c r="AS24" s="500">
        <v>2855</v>
      </c>
      <c r="AT24" s="501"/>
      <c r="AU24" s="501"/>
      <c r="AV24" s="501"/>
      <c r="AW24" s="501"/>
      <c r="AX24" s="502"/>
      <c r="AY24" s="565" t="s">
        <v>175</v>
      </c>
      <c r="AZ24" s="566"/>
      <c r="BA24" s="566"/>
      <c r="BB24" s="566"/>
      <c r="BC24" s="566"/>
      <c r="BD24" s="566"/>
      <c r="BE24" s="566"/>
      <c r="BF24" s="566"/>
      <c r="BG24" s="566"/>
      <c r="BH24" s="566"/>
      <c r="BI24" s="566"/>
      <c r="BJ24" s="566"/>
      <c r="BK24" s="566"/>
      <c r="BL24" s="566"/>
      <c r="BM24" s="567"/>
      <c r="BN24" s="449">
        <v>3307606</v>
      </c>
      <c r="BO24" s="450"/>
      <c r="BP24" s="450"/>
      <c r="BQ24" s="450"/>
      <c r="BR24" s="450"/>
      <c r="BS24" s="450"/>
      <c r="BT24" s="450"/>
      <c r="BU24" s="451"/>
      <c r="BV24" s="449">
        <v>2953804</v>
      </c>
      <c r="BW24" s="450"/>
      <c r="BX24" s="450"/>
      <c r="BY24" s="450"/>
      <c r="BZ24" s="450"/>
      <c r="CA24" s="450"/>
      <c r="CB24" s="450"/>
      <c r="CC24" s="451"/>
      <c r="CD24" s="191"/>
      <c r="CE24" s="563"/>
      <c r="CF24" s="563"/>
      <c r="CG24" s="563"/>
      <c r="CH24" s="563"/>
      <c r="CI24" s="563"/>
      <c r="CJ24" s="563"/>
      <c r="CK24" s="563"/>
      <c r="CL24" s="563"/>
      <c r="CM24" s="563"/>
      <c r="CN24" s="563"/>
      <c r="CO24" s="563"/>
      <c r="CP24" s="563"/>
      <c r="CQ24" s="563"/>
      <c r="CR24" s="563"/>
      <c r="CS24" s="564"/>
      <c r="CT24" s="446"/>
      <c r="CU24" s="447"/>
      <c r="CV24" s="447"/>
      <c r="CW24" s="447"/>
      <c r="CX24" s="447"/>
      <c r="CY24" s="447"/>
      <c r="CZ24" s="447"/>
      <c r="DA24" s="448"/>
      <c r="DB24" s="446"/>
      <c r="DC24" s="447"/>
      <c r="DD24" s="447"/>
      <c r="DE24" s="447"/>
      <c r="DF24" s="447"/>
      <c r="DG24" s="447"/>
      <c r="DH24" s="447"/>
      <c r="DI24" s="448"/>
    </row>
    <row r="25" spans="1:113" ht="18.75" customHeight="1" x14ac:dyDescent="0.15">
      <c r="A25" s="178"/>
      <c r="B25" s="620"/>
      <c r="C25" s="596"/>
      <c r="D25" s="597"/>
      <c r="E25" s="499" t="s">
        <v>176</v>
      </c>
      <c r="F25" s="479"/>
      <c r="G25" s="479"/>
      <c r="H25" s="479"/>
      <c r="I25" s="479"/>
      <c r="J25" s="479"/>
      <c r="K25" s="480"/>
      <c r="L25" s="500">
        <v>1</v>
      </c>
      <c r="M25" s="501"/>
      <c r="N25" s="501"/>
      <c r="O25" s="501"/>
      <c r="P25" s="543"/>
      <c r="Q25" s="500">
        <v>5928</v>
      </c>
      <c r="R25" s="501"/>
      <c r="S25" s="501"/>
      <c r="T25" s="501"/>
      <c r="U25" s="501"/>
      <c r="V25" s="543"/>
      <c r="W25" s="595"/>
      <c r="X25" s="596"/>
      <c r="Y25" s="597"/>
      <c r="Z25" s="499" t="s">
        <v>177</v>
      </c>
      <c r="AA25" s="479"/>
      <c r="AB25" s="479"/>
      <c r="AC25" s="479"/>
      <c r="AD25" s="479"/>
      <c r="AE25" s="479"/>
      <c r="AF25" s="479"/>
      <c r="AG25" s="480"/>
      <c r="AH25" s="500" t="s">
        <v>178</v>
      </c>
      <c r="AI25" s="501"/>
      <c r="AJ25" s="501"/>
      <c r="AK25" s="501"/>
      <c r="AL25" s="543"/>
      <c r="AM25" s="500" t="s">
        <v>139</v>
      </c>
      <c r="AN25" s="501"/>
      <c r="AO25" s="501"/>
      <c r="AP25" s="501"/>
      <c r="AQ25" s="501"/>
      <c r="AR25" s="543"/>
      <c r="AS25" s="500" t="s">
        <v>178</v>
      </c>
      <c r="AT25" s="501"/>
      <c r="AU25" s="501"/>
      <c r="AV25" s="501"/>
      <c r="AW25" s="501"/>
      <c r="AX25" s="502"/>
      <c r="AY25" s="409" t="s">
        <v>179</v>
      </c>
      <c r="AZ25" s="410"/>
      <c r="BA25" s="410"/>
      <c r="BB25" s="410"/>
      <c r="BC25" s="410"/>
      <c r="BD25" s="410"/>
      <c r="BE25" s="410"/>
      <c r="BF25" s="410"/>
      <c r="BG25" s="410"/>
      <c r="BH25" s="410"/>
      <c r="BI25" s="410"/>
      <c r="BJ25" s="410"/>
      <c r="BK25" s="410"/>
      <c r="BL25" s="410"/>
      <c r="BM25" s="411"/>
      <c r="BN25" s="412">
        <v>214854</v>
      </c>
      <c r="BO25" s="413"/>
      <c r="BP25" s="413"/>
      <c r="BQ25" s="413"/>
      <c r="BR25" s="413"/>
      <c r="BS25" s="413"/>
      <c r="BT25" s="413"/>
      <c r="BU25" s="414"/>
      <c r="BV25" s="412">
        <v>1401387</v>
      </c>
      <c r="BW25" s="413"/>
      <c r="BX25" s="413"/>
      <c r="BY25" s="413"/>
      <c r="BZ25" s="413"/>
      <c r="CA25" s="413"/>
      <c r="CB25" s="413"/>
      <c r="CC25" s="414"/>
      <c r="CD25" s="191"/>
      <c r="CE25" s="563"/>
      <c r="CF25" s="563"/>
      <c r="CG25" s="563"/>
      <c r="CH25" s="563"/>
      <c r="CI25" s="563"/>
      <c r="CJ25" s="563"/>
      <c r="CK25" s="563"/>
      <c r="CL25" s="563"/>
      <c r="CM25" s="563"/>
      <c r="CN25" s="563"/>
      <c r="CO25" s="563"/>
      <c r="CP25" s="563"/>
      <c r="CQ25" s="563"/>
      <c r="CR25" s="563"/>
      <c r="CS25" s="564"/>
      <c r="CT25" s="446"/>
      <c r="CU25" s="447"/>
      <c r="CV25" s="447"/>
      <c r="CW25" s="447"/>
      <c r="CX25" s="447"/>
      <c r="CY25" s="447"/>
      <c r="CZ25" s="447"/>
      <c r="DA25" s="448"/>
      <c r="DB25" s="446"/>
      <c r="DC25" s="447"/>
      <c r="DD25" s="447"/>
      <c r="DE25" s="447"/>
      <c r="DF25" s="447"/>
      <c r="DG25" s="447"/>
      <c r="DH25" s="447"/>
      <c r="DI25" s="448"/>
    </row>
    <row r="26" spans="1:113" ht="18.75" customHeight="1" x14ac:dyDescent="0.15">
      <c r="A26" s="178"/>
      <c r="B26" s="620"/>
      <c r="C26" s="596"/>
      <c r="D26" s="597"/>
      <c r="E26" s="499" t="s">
        <v>180</v>
      </c>
      <c r="F26" s="479"/>
      <c r="G26" s="479"/>
      <c r="H26" s="479"/>
      <c r="I26" s="479"/>
      <c r="J26" s="479"/>
      <c r="K26" s="480"/>
      <c r="L26" s="500">
        <v>1</v>
      </c>
      <c r="M26" s="501"/>
      <c r="N26" s="501"/>
      <c r="O26" s="501"/>
      <c r="P26" s="543"/>
      <c r="Q26" s="500">
        <v>5567</v>
      </c>
      <c r="R26" s="501"/>
      <c r="S26" s="501"/>
      <c r="T26" s="501"/>
      <c r="U26" s="501"/>
      <c r="V26" s="543"/>
      <c r="W26" s="595"/>
      <c r="X26" s="596"/>
      <c r="Y26" s="597"/>
      <c r="Z26" s="499" t="s">
        <v>181</v>
      </c>
      <c r="AA26" s="601"/>
      <c r="AB26" s="601"/>
      <c r="AC26" s="601"/>
      <c r="AD26" s="601"/>
      <c r="AE26" s="601"/>
      <c r="AF26" s="601"/>
      <c r="AG26" s="602"/>
      <c r="AH26" s="500" t="s">
        <v>139</v>
      </c>
      <c r="AI26" s="501"/>
      <c r="AJ26" s="501"/>
      <c r="AK26" s="501"/>
      <c r="AL26" s="543"/>
      <c r="AM26" s="500" t="s">
        <v>182</v>
      </c>
      <c r="AN26" s="501"/>
      <c r="AO26" s="501"/>
      <c r="AP26" s="501"/>
      <c r="AQ26" s="501"/>
      <c r="AR26" s="543"/>
      <c r="AS26" s="500" t="s">
        <v>178</v>
      </c>
      <c r="AT26" s="501"/>
      <c r="AU26" s="501"/>
      <c r="AV26" s="501"/>
      <c r="AW26" s="501"/>
      <c r="AX26" s="502"/>
      <c r="AY26" s="452" t="s">
        <v>183</v>
      </c>
      <c r="AZ26" s="453"/>
      <c r="BA26" s="453"/>
      <c r="BB26" s="453"/>
      <c r="BC26" s="453"/>
      <c r="BD26" s="453"/>
      <c r="BE26" s="453"/>
      <c r="BF26" s="453"/>
      <c r="BG26" s="453"/>
      <c r="BH26" s="453"/>
      <c r="BI26" s="453"/>
      <c r="BJ26" s="453"/>
      <c r="BK26" s="453"/>
      <c r="BL26" s="453"/>
      <c r="BM26" s="454"/>
      <c r="BN26" s="449" t="s">
        <v>178</v>
      </c>
      <c r="BO26" s="450"/>
      <c r="BP26" s="450"/>
      <c r="BQ26" s="450"/>
      <c r="BR26" s="450"/>
      <c r="BS26" s="450"/>
      <c r="BT26" s="450"/>
      <c r="BU26" s="451"/>
      <c r="BV26" s="449" t="s">
        <v>178</v>
      </c>
      <c r="BW26" s="450"/>
      <c r="BX26" s="450"/>
      <c r="BY26" s="450"/>
      <c r="BZ26" s="450"/>
      <c r="CA26" s="450"/>
      <c r="CB26" s="450"/>
      <c r="CC26" s="451"/>
      <c r="CD26" s="191"/>
      <c r="CE26" s="563"/>
      <c r="CF26" s="563"/>
      <c r="CG26" s="563"/>
      <c r="CH26" s="563"/>
      <c r="CI26" s="563"/>
      <c r="CJ26" s="563"/>
      <c r="CK26" s="563"/>
      <c r="CL26" s="563"/>
      <c r="CM26" s="563"/>
      <c r="CN26" s="563"/>
      <c r="CO26" s="563"/>
      <c r="CP26" s="563"/>
      <c r="CQ26" s="563"/>
      <c r="CR26" s="563"/>
      <c r="CS26" s="564"/>
      <c r="CT26" s="446"/>
      <c r="CU26" s="447"/>
      <c r="CV26" s="447"/>
      <c r="CW26" s="447"/>
      <c r="CX26" s="447"/>
      <c r="CY26" s="447"/>
      <c r="CZ26" s="447"/>
      <c r="DA26" s="448"/>
      <c r="DB26" s="446"/>
      <c r="DC26" s="447"/>
      <c r="DD26" s="447"/>
      <c r="DE26" s="447"/>
      <c r="DF26" s="447"/>
      <c r="DG26" s="447"/>
      <c r="DH26" s="447"/>
      <c r="DI26" s="448"/>
    </row>
    <row r="27" spans="1:113" ht="18.75" customHeight="1" thickBot="1" x14ac:dyDescent="0.2">
      <c r="A27" s="178"/>
      <c r="B27" s="620"/>
      <c r="C27" s="596"/>
      <c r="D27" s="597"/>
      <c r="E27" s="499" t="s">
        <v>184</v>
      </c>
      <c r="F27" s="479"/>
      <c r="G27" s="479"/>
      <c r="H27" s="479"/>
      <c r="I27" s="479"/>
      <c r="J27" s="479"/>
      <c r="K27" s="480"/>
      <c r="L27" s="500">
        <v>1</v>
      </c>
      <c r="M27" s="501"/>
      <c r="N27" s="501"/>
      <c r="O27" s="501"/>
      <c r="P27" s="543"/>
      <c r="Q27" s="500">
        <v>2632</v>
      </c>
      <c r="R27" s="501"/>
      <c r="S27" s="501"/>
      <c r="T27" s="501"/>
      <c r="U27" s="501"/>
      <c r="V27" s="543"/>
      <c r="W27" s="595"/>
      <c r="X27" s="596"/>
      <c r="Y27" s="597"/>
      <c r="Z27" s="499" t="s">
        <v>185</v>
      </c>
      <c r="AA27" s="479"/>
      <c r="AB27" s="479"/>
      <c r="AC27" s="479"/>
      <c r="AD27" s="479"/>
      <c r="AE27" s="479"/>
      <c r="AF27" s="479"/>
      <c r="AG27" s="480"/>
      <c r="AH27" s="500">
        <v>6</v>
      </c>
      <c r="AI27" s="501"/>
      <c r="AJ27" s="501"/>
      <c r="AK27" s="501"/>
      <c r="AL27" s="543"/>
      <c r="AM27" s="500">
        <v>18002</v>
      </c>
      <c r="AN27" s="501"/>
      <c r="AO27" s="501"/>
      <c r="AP27" s="501"/>
      <c r="AQ27" s="501"/>
      <c r="AR27" s="543"/>
      <c r="AS27" s="500">
        <v>3000</v>
      </c>
      <c r="AT27" s="501"/>
      <c r="AU27" s="501"/>
      <c r="AV27" s="501"/>
      <c r="AW27" s="501"/>
      <c r="AX27" s="502"/>
      <c r="AY27" s="544" t="s">
        <v>186</v>
      </c>
      <c r="AZ27" s="545"/>
      <c r="BA27" s="545"/>
      <c r="BB27" s="545"/>
      <c r="BC27" s="545"/>
      <c r="BD27" s="545"/>
      <c r="BE27" s="545"/>
      <c r="BF27" s="545"/>
      <c r="BG27" s="545"/>
      <c r="BH27" s="545"/>
      <c r="BI27" s="545"/>
      <c r="BJ27" s="545"/>
      <c r="BK27" s="545"/>
      <c r="BL27" s="545"/>
      <c r="BM27" s="546"/>
      <c r="BN27" s="568">
        <v>81653</v>
      </c>
      <c r="BO27" s="569"/>
      <c r="BP27" s="569"/>
      <c r="BQ27" s="569"/>
      <c r="BR27" s="569"/>
      <c r="BS27" s="569"/>
      <c r="BT27" s="569"/>
      <c r="BU27" s="570"/>
      <c r="BV27" s="568">
        <v>81653</v>
      </c>
      <c r="BW27" s="569"/>
      <c r="BX27" s="569"/>
      <c r="BY27" s="569"/>
      <c r="BZ27" s="569"/>
      <c r="CA27" s="569"/>
      <c r="CB27" s="569"/>
      <c r="CC27" s="570"/>
      <c r="CD27" s="193"/>
      <c r="CE27" s="563"/>
      <c r="CF27" s="563"/>
      <c r="CG27" s="563"/>
      <c r="CH27" s="563"/>
      <c r="CI27" s="563"/>
      <c r="CJ27" s="563"/>
      <c r="CK27" s="563"/>
      <c r="CL27" s="563"/>
      <c r="CM27" s="563"/>
      <c r="CN27" s="563"/>
      <c r="CO27" s="563"/>
      <c r="CP27" s="563"/>
      <c r="CQ27" s="563"/>
      <c r="CR27" s="563"/>
      <c r="CS27" s="564"/>
      <c r="CT27" s="446"/>
      <c r="CU27" s="447"/>
      <c r="CV27" s="447"/>
      <c r="CW27" s="447"/>
      <c r="CX27" s="447"/>
      <c r="CY27" s="447"/>
      <c r="CZ27" s="447"/>
      <c r="DA27" s="448"/>
      <c r="DB27" s="446"/>
      <c r="DC27" s="447"/>
      <c r="DD27" s="447"/>
      <c r="DE27" s="447"/>
      <c r="DF27" s="447"/>
      <c r="DG27" s="447"/>
      <c r="DH27" s="447"/>
      <c r="DI27" s="448"/>
    </row>
    <row r="28" spans="1:113" ht="18.75" customHeight="1" x14ac:dyDescent="0.15">
      <c r="A28" s="178"/>
      <c r="B28" s="620"/>
      <c r="C28" s="596"/>
      <c r="D28" s="597"/>
      <c r="E28" s="499" t="s">
        <v>187</v>
      </c>
      <c r="F28" s="479"/>
      <c r="G28" s="479"/>
      <c r="H28" s="479"/>
      <c r="I28" s="479"/>
      <c r="J28" s="479"/>
      <c r="K28" s="480"/>
      <c r="L28" s="500">
        <v>1</v>
      </c>
      <c r="M28" s="501"/>
      <c r="N28" s="501"/>
      <c r="O28" s="501"/>
      <c r="P28" s="543"/>
      <c r="Q28" s="500">
        <v>2184</v>
      </c>
      <c r="R28" s="501"/>
      <c r="S28" s="501"/>
      <c r="T28" s="501"/>
      <c r="U28" s="501"/>
      <c r="V28" s="543"/>
      <c r="W28" s="595"/>
      <c r="X28" s="596"/>
      <c r="Y28" s="597"/>
      <c r="Z28" s="499" t="s">
        <v>188</v>
      </c>
      <c r="AA28" s="479"/>
      <c r="AB28" s="479"/>
      <c r="AC28" s="479"/>
      <c r="AD28" s="479"/>
      <c r="AE28" s="479"/>
      <c r="AF28" s="479"/>
      <c r="AG28" s="480"/>
      <c r="AH28" s="500" t="s">
        <v>139</v>
      </c>
      <c r="AI28" s="501"/>
      <c r="AJ28" s="501"/>
      <c r="AK28" s="501"/>
      <c r="AL28" s="543"/>
      <c r="AM28" s="500" t="s">
        <v>139</v>
      </c>
      <c r="AN28" s="501"/>
      <c r="AO28" s="501"/>
      <c r="AP28" s="501"/>
      <c r="AQ28" s="501"/>
      <c r="AR28" s="543"/>
      <c r="AS28" s="500" t="s">
        <v>182</v>
      </c>
      <c r="AT28" s="501"/>
      <c r="AU28" s="501"/>
      <c r="AV28" s="501"/>
      <c r="AW28" s="501"/>
      <c r="AX28" s="502"/>
      <c r="AY28" s="603" t="s">
        <v>189</v>
      </c>
      <c r="AZ28" s="604"/>
      <c r="BA28" s="604"/>
      <c r="BB28" s="605"/>
      <c r="BC28" s="409" t="s">
        <v>48</v>
      </c>
      <c r="BD28" s="410"/>
      <c r="BE28" s="410"/>
      <c r="BF28" s="410"/>
      <c r="BG28" s="410"/>
      <c r="BH28" s="410"/>
      <c r="BI28" s="410"/>
      <c r="BJ28" s="410"/>
      <c r="BK28" s="410"/>
      <c r="BL28" s="410"/>
      <c r="BM28" s="411"/>
      <c r="BN28" s="412">
        <v>1985051</v>
      </c>
      <c r="BO28" s="413"/>
      <c r="BP28" s="413"/>
      <c r="BQ28" s="413"/>
      <c r="BR28" s="413"/>
      <c r="BS28" s="413"/>
      <c r="BT28" s="413"/>
      <c r="BU28" s="414"/>
      <c r="BV28" s="412">
        <v>2045889</v>
      </c>
      <c r="BW28" s="413"/>
      <c r="BX28" s="413"/>
      <c r="BY28" s="413"/>
      <c r="BZ28" s="413"/>
      <c r="CA28" s="413"/>
      <c r="CB28" s="413"/>
      <c r="CC28" s="414"/>
      <c r="CD28" s="191"/>
      <c r="CE28" s="563"/>
      <c r="CF28" s="563"/>
      <c r="CG28" s="563"/>
      <c r="CH28" s="563"/>
      <c r="CI28" s="563"/>
      <c r="CJ28" s="563"/>
      <c r="CK28" s="563"/>
      <c r="CL28" s="563"/>
      <c r="CM28" s="563"/>
      <c r="CN28" s="563"/>
      <c r="CO28" s="563"/>
      <c r="CP28" s="563"/>
      <c r="CQ28" s="563"/>
      <c r="CR28" s="563"/>
      <c r="CS28" s="564"/>
      <c r="CT28" s="446"/>
      <c r="CU28" s="447"/>
      <c r="CV28" s="447"/>
      <c r="CW28" s="447"/>
      <c r="CX28" s="447"/>
      <c r="CY28" s="447"/>
      <c r="CZ28" s="447"/>
      <c r="DA28" s="448"/>
      <c r="DB28" s="446"/>
      <c r="DC28" s="447"/>
      <c r="DD28" s="447"/>
      <c r="DE28" s="447"/>
      <c r="DF28" s="447"/>
      <c r="DG28" s="447"/>
      <c r="DH28" s="447"/>
      <c r="DI28" s="448"/>
    </row>
    <row r="29" spans="1:113" ht="18.75" customHeight="1" x14ac:dyDescent="0.15">
      <c r="A29" s="178"/>
      <c r="B29" s="620"/>
      <c r="C29" s="596"/>
      <c r="D29" s="597"/>
      <c r="E29" s="499" t="s">
        <v>190</v>
      </c>
      <c r="F29" s="479"/>
      <c r="G29" s="479"/>
      <c r="H29" s="479"/>
      <c r="I29" s="479"/>
      <c r="J29" s="479"/>
      <c r="K29" s="480"/>
      <c r="L29" s="500">
        <v>8</v>
      </c>
      <c r="M29" s="501"/>
      <c r="N29" s="501"/>
      <c r="O29" s="501"/>
      <c r="P29" s="543"/>
      <c r="Q29" s="500">
        <v>2028</v>
      </c>
      <c r="R29" s="501"/>
      <c r="S29" s="501"/>
      <c r="T29" s="501"/>
      <c r="U29" s="501"/>
      <c r="V29" s="543"/>
      <c r="W29" s="598"/>
      <c r="X29" s="599"/>
      <c r="Y29" s="600"/>
      <c r="Z29" s="499" t="s">
        <v>191</v>
      </c>
      <c r="AA29" s="479"/>
      <c r="AB29" s="479"/>
      <c r="AC29" s="479"/>
      <c r="AD29" s="479"/>
      <c r="AE29" s="479"/>
      <c r="AF29" s="479"/>
      <c r="AG29" s="480"/>
      <c r="AH29" s="500">
        <v>119</v>
      </c>
      <c r="AI29" s="501"/>
      <c r="AJ29" s="501"/>
      <c r="AK29" s="501"/>
      <c r="AL29" s="543"/>
      <c r="AM29" s="500">
        <v>340617</v>
      </c>
      <c r="AN29" s="501"/>
      <c r="AO29" s="501"/>
      <c r="AP29" s="501"/>
      <c r="AQ29" s="501"/>
      <c r="AR29" s="543"/>
      <c r="AS29" s="500">
        <v>2862</v>
      </c>
      <c r="AT29" s="501"/>
      <c r="AU29" s="501"/>
      <c r="AV29" s="501"/>
      <c r="AW29" s="501"/>
      <c r="AX29" s="502"/>
      <c r="AY29" s="606"/>
      <c r="AZ29" s="607"/>
      <c r="BA29" s="607"/>
      <c r="BB29" s="608"/>
      <c r="BC29" s="483" t="s">
        <v>192</v>
      </c>
      <c r="BD29" s="484"/>
      <c r="BE29" s="484"/>
      <c r="BF29" s="484"/>
      <c r="BG29" s="484"/>
      <c r="BH29" s="484"/>
      <c r="BI29" s="484"/>
      <c r="BJ29" s="484"/>
      <c r="BK29" s="484"/>
      <c r="BL29" s="484"/>
      <c r="BM29" s="485"/>
      <c r="BN29" s="449">
        <v>604652</v>
      </c>
      <c r="BO29" s="450"/>
      <c r="BP29" s="450"/>
      <c r="BQ29" s="450"/>
      <c r="BR29" s="450"/>
      <c r="BS29" s="450"/>
      <c r="BT29" s="450"/>
      <c r="BU29" s="451"/>
      <c r="BV29" s="449">
        <v>478191</v>
      </c>
      <c r="BW29" s="450"/>
      <c r="BX29" s="450"/>
      <c r="BY29" s="450"/>
      <c r="BZ29" s="450"/>
      <c r="CA29" s="450"/>
      <c r="CB29" s="450"/>
      <c r="CC29" s="451"/>
      <c r="CD29" s="193"/>
      <c r="CE29" s="563"/>
      <c r="CF29" s="563"/>
      <c r="CG29" s="563"/>
      <c r="CH29" s="563"/>
      <c r="CI29" s="563"/>
      <c r="CJ29" s="563"/>
      <c r="CK29" s="563"/>
      <c r="CL29" s="563"/>
      <c r="CM29" s="563"/>
      <c r="CN29" s="563"/>
      <c r="CO29" s="563"/>
      <c r="CP29" s="563"/>
      <c r="CQ29" s="563"/>
      <c r="CR29" s="563"/>
      <c r="CS29" s="564"/>
      <c r="CT29" s="446"/>
      <c r="CU29" s="447"/>
      <c r="CV29" s="447"/>
      <c r="CW29" s="447"/>
      <c r="CX29" s="447"/>
      <c r="CY29" s="447"/>
      <c r="CZ29" s="447"/>
      <c r="DA29" s="448"/>
      <c r="DB29" s="446"/>
      <c r="DC29" s="447"/>
      <c r="DD29" s="447"/>
      <c r="DE29" s="447"/>
      <c r="DF29" s="447"/>
      <c r="DG29" s="447"/>
      <c r="DH29" s="447"/>
      <c r="DI29" s="448"/>
    </row>
    <row r="30" spans="1:113" ht="18.75" customHeight="1" thickBot="1" x14ac:dyDescent="0.2">
      <c r="A30" s="178"/>
      <c r="B30" s="621"/>
      <c r="C30" s="622"/>
      <c r="D30" s="623"/>
      <c r="E30" s="503"/>
      <c r="F30" s="504"/>
      <c r="G30" s="504"/>
      <c r="H30" s="504"/>
      <c r="I30" s="504"/>
      <c r="J30" s="504"/>
      <c r="K30" s="505"/>
      <c r="L30" s="613"/>
      <c r="M30" s="614"/>
      <c r="N30" s="614"/>
      <c r="O30" s="614"/>
      <c r="P30" s="615"/>
      <c r="Q30" s="613"/>
      <c r="R30" s="614"/>
      <c r="S30" s="614"/>
      <c r="T30" s="614"/>
      <c r="U30" s="614"/>
      <c r="V30" s="615"/>
      <c r="W30" s="616" t="s">
        <v>193</v>
      </c>
      <c r="X30" s="617"/>
      <c r="Y30" s="617"/>
      <c r="Z30" s="617"/>
      <c r="AA30" s="617"/>
      <c r="AB30" s="617"/>
      <c r="AC30" s="617"/>
      <c r="AD30" s="617"/>
      <c r="AE30" s="617"/>
      <c r="AF30" s="617"/>
      <c r="AG30" s="618"/>
      <c r="AH30" s="576">
        <v>94.8</v>
      </c>
      <c r="AI30" s="577"/>
      <c r="AJ30" s="577"/>
      <c r="AK30" s="577"/>
      <c r="AL30" s="577"/>
      <c r="AM30" s="577"/>
      <c r="AN30" s="577"/>
      <c r="AO30" s="577"/>
      <c r="AP30" s="577"/>
      <c r="AQ30" s="577"/>
      <c r="AR30" s="577"/>
      <c r="AS30" s="577"/>
      <c r="AT30" s="577"/>
      <c r="AU30" s="577"/>
      <c r="AV30" s="577"/>
      <c r="AW30" s="577"/>
      <c r="AX30" s="579"/>
      <c r="AY30" s="609"/>
      <c r="AZ30" s="610"/>
      <c r="BA30" s="610"/>
      <c r="BB30" s="611"/>
      <c r="BC30" s="565" t="s">
        <v>50</v>
      </c>
      <c r="BD30" s="566"/>
      <c r="BE30" s="566"/>
      <c r="BF30" s="566"/>
      <c r="BG30" s="566"/>
      <c r="BH30" s="566"/>
      <c r="BI30" s="566"/>
      <c r="BJ30" s="566"/>
      <c r="BK30" s="566"/>
      <c r="BL30" s="566"/>
      <c r="BM30" s="567"/>
      <c r="BN30" s="568">
        <v>1878622</v>
      </c>
      <c r="BO30" s="569"/>
      <c r="BP30" s="569"/>
      <c r="BQ30" s="569"/>
      <c r="BR30" s="569"/>
      <c r="BS30" s="569"/>
      <c r="BT30" s="569"/>
      <c r="BU30" s="570"/>
      <c r="BV30" s="568">
        <v>1616368</v>
      </c>
      <c r="BW30" s="569"/>
      <c r="BX30" s="569"/>
      <c r="BY30" s="569"/>
      <c r="BZ30" s="569"/>
      <c r="CA30" s="569"/>
      <c r="CB30" s="569"/>
      <c r="CC30" s="57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2" t="s">
        <v>194</v>
      </c>
      <c r="D32" s="612"/>
      <c r="E32" s="612"/>
      <c r="F32" s="612"/>
      <c r="G32" s="612"/>
      <c r="H32" s="612"/>
      <c r="I32" s="612"/>
      <c r="J32" s="612"/>
      <c r="K32" s="612"/>
      <c r="L32" s="612"/>
      <c r="M32" s="612"/>
      <c r="N32" s="612"/>
      <c r="O32" s="612"/>
      <c r="P32" s="612"/>
      <c r="Q32" s="612"/>
      <c r="R32" s="612"/>
      <c r="S32" s="612"/>
      <c r="U32" s="453" t="s">
        <v>195</v>
      </c>
      <c r="V32" s="453"/>
      <c r="W32" s="453"/>
      <c r="X32" s="453"/>
      <c r="Y32" s="453"/>
      <c r="Z32" s="453"/>
      <c r="AA32" s="453"/>
      <c r="AB32" s="453"/>
      <c r="AC32" s="453"/>
      <c r="AD32" s="453"/>
      <c r="AE32" s="453"/>
      <c r="AF32" s="453"/>
      <c r="AG32" s="453"/>
      <c r="AH32" s="453"/>
      <c r="AI32" s="453"/>
      <c r="AJ32" s="453"/>
      <c r="AK32" s="453"/>
      <c r="AM32" s="453" t="s">
        <v>196</v>
      </c>
      <c r="AN32" s="453"/>
      <c r="AO32" s="453"/>
      <c r="AP32" s="453"/>
      <c r="AQ32" s="453"/>
      <c r="AR32" s="453"/>
      <c r="AS32" s="453"/>
      <c r="AT32" s="453"/>
      <c r="AU32" s="453"/>
      <c r="AV32" s="453"/>
      <c r="AW32" s="453"/>
      <c r="AX32" s="453"/>
      <c r="AY32" s="453"/>
      <c r="AZ32" s="453"/>
      <c r="BA32" s="453"/>
      <c r="BB32" s="453"/>
      <c r="BC32" s="453"/>
      <c r="BE32" s="453" t="s">
        <v>197</v>
      </c>
      <c r="BF32" s="453"/>
      <c r="BG32" s="453"/>
      <c r="BH32" s="453"/>
      <c r="BI32" s="453"/>
      <c r="BJ32" s="453"/>
      <c r="BK32" s="453"/>
      <c r="BL32" s="453"/>
      <c r="BM32" s="453"/>
      <c r="BN32" s="453"/>
      <c r="BO32" s="453"/>
      <c r="BP32" s="453"/>
      <c r="BQ32" s="453"/>
      <c r="BR32" s="453"/>
      <c r="BS32" s="453"/>
      <c r="BT32" s="453"/>
      <c r="BU32" s="453"/>
      <c r="BW32" s="453" t="s">
        <v>198</v>
      </c>
      <c r="BX32" s="453"/>
      <c r="BY32" s="453"/>
      <c r="BZ32" s="453"/>
      <c r="CA32" s="453"/>
      <c r="CB32" s="453"/>
      <c r="CC32" s="453"/>
      <c r="CD32" s="453"/>
      <c r="CE32" s="453"/>
      <c r="CF32" s="453"/>
      <c r="CG32" s="453"/>
      <c r="CH32" s="453"/>
      <c r="CI32" s="453"/>
      <c r="CJ32" s="453"/>
      <c r="CK32" s="453"/>
      <c r="CL32" s="453"/>
      <c r="CM32" s="453"/>
      <c r="CO32" s="453" t="s">
        <v>199</v>
      </c>
      <c r="CP32" s="453"/>
      <c r="CQ32" s="453"/>
      <c r="CR32" s="453"/>
      <c r="CS32" s="453"/>
      <c r="CT32" s="453"/>
      <c r="CU32" s="453"/>
      <c r="CV32" s="453"/>
      <c r="CW32" s="453"/>
      <c r="CX32" s="453"/>
      <c r="CY32" s="453"/>
      <c r="CZ32" s="453"/>
      <c r="DA32" s="453"/>
      <c r="DB32" s="453"/>
      <c r="DC32" s="453"/>
      <c r="DD32" s="453"/>
      <c r="DE32" s="453"/>
      <c r="DI32" s="201"/>
    </row>
    <row r="33" spans="1:113" ht="13.5" customHeight="1" x14ac:dyDescent="0.15">
      <c r="A33" s="178"/>
      <c r="B33" s="202"/>
      <c r="C33" s="473" t="s">
        <v>200</v>
      </c>
      <c r="D33" s="473"/>
      <c r="E33" s="438" t="s">
        <v>201</v>
      </c>
      <c r="F33" s="438"/>
      <c r="G33" s="438"/>
      <c r="H33" s="438"/>
      <c r="I33" s="438"/>
      <c r="J33" s="438"/>
      <c r="K33" s="438"/>
      <c r="L33" s="438"/>
      <c r="M33" s="438"/>
      <c r="N33" s="438"/>
      <c r="O33" s="438"/>
      <c r="P33" s="438"/>
      <c r="Q33" s="438"/>
      <c r="R33" s="438"/>
      <c r="S33" s="438"/>
      <c r="T33" s="203"/>
      <c r="U33" s="473" t="s">
        <v>200</v>
      </c>
      <c r="V33" s="473"/>
      <c r="W33" s="438" t="s">
        <v>202</v>
      </c>
      <c r="X33" s="438"/>
      <c r="Y33" s="438"/>
      <c r="Z33" s="438"/>
      <c r="AA33" s="438"/>
      <c r="AB33" s="438"/>
      <c r="AC33" s="438"/>
      <c r="AD33" s="438"/>
      <c r="AE33" s="438"/>
      <c r="AF33" s="438"/>
      <c r="AG33" s="438"/>
      <c r="AH33" s="438"/>
      <c r="AI33" s="438"/>
      <c r="AJ33" s="438"/>
      <c r="AK33" s="438"/>
      <c r="AL33" s="203"/>
      <c r="AM33" s="473" t="s">
        <v>200</v>
      </c>
      <c r="AN33" s="473"/>
      <c r="AO33" s="438" t="s">
        <v>203</v>
      </c>
      <c r="AP33" s="438"/>
      <c r="AQ33" s="438"/>
      <c r="AR33" s="438"/>
      <c r="AS33" s="438"/>
      <c r="AT33" s="438"/>
      <c r="AU33" s="438"/>
      <c r="AV33" s="438"/>
      <c r="AW33" s="438"/>
      <c r="AX33" s="438"/>
      <c r="AY33" s="438"/>
      <c r="AZ33" s="438"/>
      <c r="BA33" s="438"/>
      <c r="BB33" s="438"/>
      <c r="BC33" s="438"/>
      <c r="BD33" s="204"/>
      <c r="BE33" s="438" t="s">
        <v>204</v>
      </c>
      <c r="BF33" s="438"/>
      <c r="BG33" s="438" t="s">
        <v>205</v>
      </c>
      <c r="BH33" s="438"/>
      <c r="BI33" s="438"/>
      <c r="BJ33" s="438"/>
      <c r="BK33" s="438"/>
      <c r="BL33" s="438"/>
      <c r="BM33" s="438"/>
      <c r="BN33" s="438"/>
      <c r="BO33" s="438"/>
      <c r="BP33" s="438"/>
      <c r="BQ33" s="438"/>
      <c r="BR33" s="438"/>
      <c r="BS33" s="438"/>
      <c r="BT33" s="438"/>
      <c r="BU33" s="438"/>
      <c r="BV33" s="204"/>
      <c r="BW33" s="473" t="s">
        <v>204</v>
      </c>
      <c r="BX33" s="473"/>
      <c r="BY33" s="438" t="s">
        <v>206</v>
      </c>
      <c r="BZ33" s="438"/>
      <c r="CA33" s="438"/>
      <c r="CB33" s="438"/>
      <c r="CC33" s="438"/>
      <c r="CD33" s="438"/>
      <c r="CE33" s="438"/>
      <c r="CF33" s="438"/>
      <c r="CG33" s="438"/>
      <c r="CH33" s="438"/>
      <c r="CI33" s="438"/>
      <c r="CJ33" s="438"/>
      <c r="CK33" s="438"/>
      <c r="CL33" s="438"/>
      <c r="CM33" s="438"/>
      <c r="CN33" s="203"/>
      <c r="CO33" s="473" t="s">
        <v>207</v>
      </c>
      <c r="CP33" s="473"/>
      <c r="CQ33" s="438" t="s">
        <v>208</v>
      </c>
      <c r="CR33" s="438"/>
      <c r="CS33" s="438"/>
      <c r="CT33" s="438"/>
      <c r="CU33" s="438"/>
      <c r="CV33" s="438"/>
      <c r="CW33" s="438"/>
      <c r="CX33" s="438"/>
      <c r="CY33" s="438"/>
      <c r="CZ33" s="438"/>
      <c r="DA33" s="438"/>
      <c r="DB33" s="438"/>
      <c r="DC33" s="438"/>
      <c r="DD33" s="438"/>
      <c r="DE33" s="438"/>
      <c r="DF33" s="203"/>
      <c r="DG33" s="638" t="s">
        <v>209</v>
      </c>
      <c r="DH33" s="638"/>
      <c r="DI33" s="205"/>
    </row>
    <row r="34" spans="1:113" ht="32.25" customHeight="1" x14ac:dyDescent="0.15">
      <c r="A34" s="178"/>
      <c r="B34" s="202"/>
      <c r="C34" s="639">
        <f>IF(E34="","",1)</f>
        <v>1</v>
      </c>
      <c r="D34" s="639"/>
      <c r="E34" s="640" t="str">
        <f>IF('各会計、関係団体の財政状況及び健全化判断比率'!B7="","",'各会計、関係団体の財政状況及び健全化判断比率'!B7)</f>
        <v>一般会計</v>
      </c>
      <c r="F34" s="640"/>
      <c r="G34" s="640"/>
      <c r="H34" s="640"/>
      <c r="I34" s="640"/>
      <c r="J34" s="640"/>
      <c r="K34" s="640"/>
      <c r="L34" s="640"/>
      <c r="M34" s="640"/>
      <c r="N34" s="640"/>
      <c r="O34" s="640"/>
      <c r="P34" s="640"/>
      <c r="Q34" s="640"/>
      <c r="R34" s="640"/>
      <c r="S34" s="640"/>
      <c r="T34" s="178"/>
      <c r="U34" s="639">
        <f>IF(W34="","",MAX(C34:D43)+1)</f>
        <v>3</v>
      </c>
      <c r="V34" s="639"/>
      <c r="W34" s="640" t="str">
        <f>IF('各会計、関係団体の財政状況及び健全化判断比率'!B28="","",'各会計、関係団体の財政状況及び健全化判断比率'!B28)</f>
        <v>国民健康保険特別会計</v>
      </c>
      <c r="X34" s="640"/>
      <c r="Y34" s="640"/>
      <c r="Z34" s="640"/>
      <c r="AA34" s="640"/>
      <c r="AB34" s="640"/>
      <c r="AC34" s="640"/>
      <c r="AD34" s="640"/>
      <c r="AE34" s="640"/>
      <c r="AF34" s="640"/>
      <c r="AG34" s="640"/>
      <c r="AH34" s="640"/>
      <c r="AI34" s="640"/>
      <c r="AJ34" s="640"/>
      <c r="AK34" s="640"/>
      <c r="AL34" s="178"/>
      <c r="AM34" s="639">
        <f>IF(AO34="","",MAX(C34:D43,U34:V43)+1)</f>
        <v>5</v>
      </c>
      <c r="AN34" s="639"/>
      <c r="AO34" s="640" t="str">
        <f>IF('各会計、関係団体の財政状況及び健全化判断比率'!B30="","",'各会計、関係団体の財政状況及び健全化判断比率'!B30)</f>
        <v>水道事業会計</v>
      </c>
      <c r="AP34" s="640"/>
      <c r="AQ34" s="640"/>
      <c r="AR34" s="640"/>
      <c r="AS34" s="640"/>
      <c r="AT34" s="640"/>
      <c r="AU34" s="640"/>
      <c r="AV34" s="640"/>
      <c r="AW34" s="640"/>
      <c r="AX34" s="640"/>
      <c r="AY34" s="640"/>
      <c r="AZ34" s="640"/>
      <c r="BA34" s="640"/>
      <c r="BB34" s="640"/>
      <c r="BC34" s="640"/>
      <c r="BD34" s="178"/>
      <c r="BE34" s="639" t="str">
        <f>IF(BG34="","",MAX(C34:D43,U34:V43,AM34:AN43)+1)</f>
        <v/>
      </c>
      <c r="BF34" s="639"/>
      <c r="BG34" s="640"/>
      <c r="BH34" s="640"/>
      <c r="BI34" s="640"/>
      <c r="BJ34" s="640"/>
      <c r="BK34" s="640"/>
      <c r="BL34" s="640"/>
      <c r="BM34" s="640"/>
      <c r="BN34" s="640"/>
      <c r="BO34" s="640"/>
      <c r="BP34" s="640"/>
      <c r="BQ34" s="640"/>
      <c r="BR34" s="640"/>
      <c r="BS34" s="640"/>
      <c r="BT34" s="640"/>
      <c r="BU34" s="640"/>
      <c r="BV34" s="178"/>
      <c r="BW34" s="639" t="str">
        <f>IF(BY34="","",MAX(C34:D43,U34:V43,AM34:AN43,BE34:BF43)+1)</f>
        <v/>
      </c>
      <c r="BX34" s="639"/>
      <c r="BY34" s="640" t="str">
        <f>IF('各会計、関係団体の財政状況及び健全化判断比率'!B68="","",'各会計、関係団体の財政状況及び健全化判断比率'!B68)</f>
        <v/>
      </c>
      <c r="BZ34" s="640"/>
      <c r="CA34" s="640"/>
      <c r="CB34" s="640"/>
      <c r="CC34" s="640"/>
      <c r="CD34" s="640"/>
      <c r="CE34" s="640"/>
      <c r="CF34" s="640"/>
      <c r="CG34" s="640"/>
      <c r="CH34" s="640"/>
      <c r="CI34" s="640"/>
      <c r="CJ34" s="640"/>
      <c r="CK34" s="640"/>
      <c r="CL34" s="640"/>
      <c r="CM34" s="640"/>
      <c r="CN34" s="178"/>
      <c r="CO34" s="639" t="str">
        <f>IF(CQ34="","",MAX(C34:D43,U34:V43,AM34:AN43,BE34:BF43,BW34:BX43)+1)</f>
        <v/>
      </c>
      <c r="CP34" s="639"/>
      <c r="CQ34" s="640" t="str">
        <f>IF('各会計、関係団体の財政状況及び健全化判断比率'!BS7="","",'各会計、関係団体の財政状況及び健全化判断比率'!BS7)</f>
        <v/>
      </c>
      <c r="CR34" s="640"/>
      <c r="CS34" s="640"/>
      <c r="CT34" s="640"/>
      <c r="CU34" s="640"/>
      <c r="CV34" s="640"/>
      <c r="CW34" s="640"/>
      <c r="CX34" s="640"/>
      <c r="CY34" s="640"/>
      <c r="CZ34" s="640"/>
      <c r="DA34" s="640"/>
      <c r="DB34" s="640"/>
      <c r="DC34" s="640"/>
      <c r="DD34" s="640"/>
      <c r="DE34" s="640"/>
      <c r="DG34" s="641" t="str">
        <f>IF('各会計、関係団体の財政状況及び健全化判断比率'!BR7="","",'各会計、関係団体の財政状況及び健全化判断比率'!BR7)</f>
        <v/>
      </c>
      <c r="DH34" s="641"/>
      <c r="DI34" s="205"/>
    </row>
    <row r="35" spans="1:113" ht="32.25" customHeight="1" x14ac:dyDescent="0.15">
      <c r="A35" s="178"/>
      <c r="B35" s="202"/>
      <c r="C35" s="639">
        <f>IF(E35="","",C34+1)</f>
        <v>2</v>
      </c>
      <c r="D35" s="639"/>
      <c r="E35" s="640" t="str">
        <f>IF('各会計、関係団体の財政状況及び健全化判断比率'!B8="","",'各会計、関係団体の財政状況及び健全化判断比率'!B8)</f>
        <v>診療所特別会計</v>
      </c>
      <c r="F35" s="640"/>
      <c r="G35" s="640"/>
      <c r="H35" s="640"/>
      <c r="I35" s="640"/>
      <c r="J35" s="640"/>
      <c r="K35" s="640"/>
      <c r="L35" s="640"/>
      <c r="M35" s="640"/>
      <c r="N35" s="640"/>
      <c r="O35" s="640"/>
      <c r="P35" s="640"/>
      <c r="Q35" s="640"/>
      <c r="R35" s="640"/>
      <c r="S35" s="640"/>
      <c r="T35" s="178"/>
      <c r="U35" s="639">
        <f>IF(W35="","",U34+1)</f>
        <v>4</v>
      </c>
      <c r="V35" s="639"/>
      <c r="W35" s="640" t="str">
        <f>IF('各会計、関係団体の財政状況及び健全化判断比率'!B29="","",'各会計、関係団体の財政状況及び健全化判断比率'!B29)</f>
        <v>後期高齢者医療特別会計</v>
      </c>
      <c r="X35" s="640"/>
      <c r="Y35" s="640"/>
      <c r="Z35" s="640"/>
      <c r="AA35" s="640"/>
      <c r="AB35" s="640"/>
      <c r="AC35" s="640"/>
      <c r="AD35" s="640"/>
      <c r="AE35" s="640"/>
      <c r="AF35" s="640"/>
      <c r="AG35" s="640"/>
      <c r="AH35" s="640"/>
      <c r="AI35" s="640"/>
      <c r="AJ35" s="640"/>
      <c r="AK35" s="640"/>
      <c r="AL35" s="178"/>
      <c r="AM35" s="639">
        <f t="shared" ref="AM35:AM43" si="0">IF(AO35="","",AM34+1)</f>
        <v>6</v>
      </c>
      <c r="AN35" s="639"/>
      <c r="AO35" s="640" t="str">
        <f>IF('各会計、関係団体の財政状況及び健全化判断比率'!B31="","",'各会計、関係団体の財政状況及び健全化判断比率'!B31)</f>
        <v>船舶運航事業会計</v>
      </c>
      <c r="AP35" s="640"/>
      <c r="AQ35" s="640"/>
      <c r="AR35" s="640"/>
      <c r="AS35" s="640"/>
      <c r="AT35" s="640"/>
      <c r="AU35" s="640"/>
      <c r="AV35" s="640"/>
      <c r="AW35" s="640"/>
      <c r="AX35" s="640"/>
      <c r="AY35" s="640"/>
      <c r="AZ35" s="640"/>
      <c r="BA35" s="640"/>
      <c r="BB35" s="640"/>
      <c r="BC35" s="640"/>
      <c r="BD35" s="178"/>
      <c r="BE35" s="639" t="str">
        <f t="shared" ref="BE35:BE43" si="1">IF(BG35="","",BE34+1)</f>
        <v/>
      </c>
      <c r="BF35" s="639"/>
      <c r="BG35" s="640"/>
      <c r="BH35" s="640"/>
      <c r="BI35" s="640"/>
      <c r="BJ35" s="640"/>
      <c r="BK35" s="640"/>
      <c r="BL35" s="640"/>
      <c r="BM35" s="640"/>
      <c r="BN35" s="640"/>
      <c r="BO35" s="640"/>
      <c r="BP35" s="640"/>
      <c r="BQ35" s="640"/>
      <c r="BR35" s="640"/>
      <c r="BS35" s="640"/>
      <c r="BT35" s="640"/>
      <c r="BU35" s="640"/>
      <c r="BV35" s="178"/>
      <c r="BW35" s="639" t="str">
        <f t="shared" ref="BW35:BW43" si="2">IF(BY35="","",BW34+1)</f>
        <v/>
      </c>
      <c r="BX35" s="639"/>
      <c r="BY35" s="640" t="str">
        <f>IF('各会計、関係団体の財政状況及び健全化判断比率'!B69="","",'各会計、関係団体の財政状況及び健全化判断比率'!B69)</f>
        <v/>
      </c>
      <c r="BZ35" s="640"/>
      <c r="CA35" s="640"/>
      <c r="CB35" s="640"/>
      <c r="CC35" s="640"/>
      <c r="CD35" s="640"/>
      <c r="CE35" s="640"/>
      <c r="CF35" s="640"/>
      <c r="CG35" s="640"/>
      <c r="CH35" s="640"/>
      <c r="CI35" s="640"/>
      <c r="CJ35" s="640"/>
      <c r="CK35" s="640"/>
      <c r="CL35" s="640"/>
      <c r="CM35" s="640"/>
      <c r="CN35" s="178"/>
      <c r="CO35" s="639" t="str">
        <f t="shared" ref="CO35:CO43" si="3">IF(CQ35="","",CO34+1)</f>
        <v/>
      </c>
      <c r="CP35" s="639"/>
      <c r="CQ35" s="640" t="str">
        <f>IF('各会計、関係団体の財政状況及び健全化判断比率'!BS8="","",'各会計、関係団体の財政状況及び健全化判断比率'!BS8)</f>
        <v/>
      </c>
      <c r="CR35" s="640"/>
      <c r="CS35" s="640"/>
      <c r="CT35" s="640"/>
      <c r="CU35" s="640"/>
      <c r="CV35" s="640"/>
      <c r="CW35" s="640"/>
      <c r="CX35" s="640"/>
      <c r="CY35" s="640"/>
      <c r="CZ35" s="640"/>
      <c r="DA35" s="640"/>
      <c r="DB35" s="640"/>
      <c r="DC35" s="640"/>
      <c r="DD35" s="640"/>
      <c r="DE35" s="640"/>
      <c r="DG35" s="641" t="str">
        <f>IF('各会計、関係団体の財政状況及び健全化判断比率'!BR8="","",'各会計、関係団体の財政状況及び健全化判断比率'!BR8)</f>
        <v/>
      </c>
      <c r="DH35" s="641"/>
      <c r="DI35" s="205"/>
    </row>
    <row r="36" spans="1:113" ht="32.25" customHeight="1" x14ac:dyDescent="0.15">
      <c r="A36" s="178"/>
      <c r="B36" s="202"/>
      <c r="C36" s="639" t="str">
        <f>IF(E36="","",C35+1)</f>
        <v/>
      </c>
      <c r="D36" s="639"/>
      <c r="E36" s="640" t="str">
        <f>IF('各会計、関係団体の財政状況及び健全化判断比率'!B9="","",'各会計、関係団体の財政状況及び健全化判断比率'!B9)</f>
        <v/>
      </c>
      <c r="F36" s="640"/>
      <c r="G36" s="640"/>
      <c r="H36" s="640"/>
      <c r="I36" s="640"/>
      <c r="J36" s="640"/>
      <c r="K36" s="640"/>
      <c r="L36" s="640"/>
      <c r="M36" s="640"/>
      <c r="N36" s="640"/>
      <c r="O36" s="640"/>
      <c r="P36" s="640"/>
      <c r="Q36" s="640"/>
      <c r="R36" s="640"/>
      <c r="S36" s="640"/>
      <c r="T36" s="178"/>
      <c r="U36" s="639" t="str">
        <f t="shared" ref="U36:U43" si="4">IF(W36="","",U35+1)</f>
        <v/>
      </c>
      <c r="V36" s="639"/>
      <c r="W36" s="640"/>
      <c r="X36" s="640"/>
      <c r="Y36" s="640"/>
      <c r="Z36" s="640"/>
      <c r="AA36" s="640"/>
      <c r="AB36" s="640"/>
      <c r="AC36" s="640"/>
      <c r="AD36" s="640"/>
      <c r="AE36" s="640"/>
      <c r="AF36" s="640"/>
      <c r="AG36" s="640"/>
      <c r="AH36" s="640"/>
      <c r="AI36" s="640"/>
      <c r="AJ36" s="640"/>
      <c r="AK36" s="640"/>
      <c r="AL36" s="178"/>
      <c r="AM36" s="639" t="str">
        <f t="shared" si="0"/>
        <v/>
      </c>
      <c r="AN36" s="639"/>
      <c r="AO36" s="640"/>
      <c r="AP36" s="640"/>
      <c r="AQ36" s="640"/>
      <c r="AR36" s="640"/>
      <c r="AS36" s="640"/>
      <c r="AT36" s="640"/>
      <c r="AU36" s="640"/>
      <c r="AV36" s="640"/>
      <c r="AW36" s="640"/>
      <c r="AX36" s="640"/>
      <c r="AY36" s="640"/>
      <c r="AZ36" s="640"/>
      <c r="BA36" s="640"/>
      <c r="BB36" s="640"/>
      <c r="BC36" s="640"/>
      <c r="BD36" s="178"/>
      <c r="BE36" s="639" t="str">
        <f t="shared" si="1"/>
        <v/>
      </c>
      <c r="BF36" s="639"/>
      <c r="BG36" s="640"/>
      <c r="BH36" s="640"/>
      <c r="BI36" s="640"/>
      <c r="BJ36" s="640"/>
      <c r="BK36" s="640"/>
      <c r="BL36" s="640"/>
      <c r="BM36" s="640"/>
      <c r="BN36" s="640"/>
      <c r="BO36" s="640"/>
      <c r="BP36" s="640"/>
      <c r="BQ36" s="640"/>
      <c r="BR36" s="640"/>
      <c r="BS36" s="640"/>
      <c r="BT36" s="640"/>
      <c r="BU36" s="640"/>
      <c r="BV36" s="178"/>
      <c r="BW36" s="639" t="str">
        <f t="shared" si="2"/>
        <v/>
      </c>
      <c r="BX36" s="639"/>
      <c r="BY36" s="640" t="str">
        <f>IF('各会計、関係団体の財政状況及び健全化判断比率'!B70="","",'各会計、関係団体の財政状況及び健全化判断比率'!B70)</f>
        <v/>
      </c>
      <c r="BZ36" s="640"/>
      <c r="CA36" s="640"/>
      <c r="CB36" s="640"/>
      <c r="CC36" s="640"/>
      <c r="CD36" s="640"/>
      <c r="CE36" s="640"/>
      <c r="CF36" s="640"/>
      <c r="CG36" s="640"/>
      <c r="CH36" s="640"/>
      <c r="CI36" s="640"/>
      <c r="CJ36" s="640"/>
      <c r="CK36" s="640"/>
      <c r="CL36" s="640"/>
      <c r="CM36" s="640"/>
      <c r="CN36" s="178"/>
      <c r="CO36" s="639" t="str">
        <f t="shared" si="3"/>
        <v/>
      </c>
      <c r="CP36" s="639"/>
      <c r="CQ36" s="640" t="str">
        <f>IF('各会計、関係団体の財政状況及び健全化判断比率'!BS9="","",'各会計、関係団体の財政状況及び健全化判断比率'!BS9)</f>
        <v/>
      </c>
      <c r="CR36" s="640"/>
      <c r="CS36" s="640"/>
      <c r="CT36" s="640"/>
      <c r="CU36" s="640"/>
      <c r="CV36" s="640"/>
      <c r="CW36" s="640"/>
      <c r="CX36" s="640"/>
      <c r="CY36" s="640"/>
      <c r="CZ36" s="640"/>
      <c r="DA36" s="640"/>
      <c r="DB36" s="640"/>
      <c r="DC36" s="640"/>
      <c r="DD36" s="640"/>
      <c r="DE36" s="640"/>
      <c r="DG36" s="641" t="str">
        <f>IF('各会計、関係団体の財政状況及び健全化判断比率'!BR9="","",'各会計、関係団体の財政状況及び健全化判断比率'!BR9)</f>
        <v/>
      </c>
      <c r="DH36" s="641"/>
      <c r="DI36" s="205"/>
    </row>
    <row r="37" spans="1:113" ht="32.25" customHeight="1" x14ac:dyDescent="0.15">
      <c r="A37" s="178"/>
      <c r="B37" s="202"/>
      <c r="C37" s="639" t="str">
        <f>IF(E37="","",C36+1)</f>
        <v/>
      </c>
      <c r="D37" s="639"/>
      <c r="E37" s="640" t="str">
        <f>IF('各会計、関係団体の財政状況及び健全化判断比率'!B10="","",'各会計、関係団体の財政状況及び健全化判断比率'!B10)</f>
        <v/>
      </c>
      <c r="F37" s="640"/>
      <c r="G37" s="640"/>
      <c r="H37" s="640"/>
      <c r="I37" s="640"/>
      <c r="J37" s="640"/>
      <c r="K37" s="640"/>
      <c r="L37" s="640"/>
      <c r="M37" s="640"/>
      <c r="N37" s="640"/>
      <c r="O37" s="640"/>
      <c r="P37" s="640"/>
      <c r="Q37" s="640"/>
      <c r="R37" s="640"/>
      <c r="S37" s="640"/>
      <c r="T37" s="178"/>
      <c r="U37" s="639" t="str">
        <f t="shared" si="4"/>
        <v/>
      </c>
      <c r="V37" s="639"/>
      <c r="W37" s="640"/>
      <c r="X37" s="640"/>
      <c r="Y37" s="640"/>
      <c r="Z37" s="640"/>
      <c r="AA37" s="640"/>
      <c r="AB37" s="640"/>
      <c r="AC37" s="640"/>
      <c r="AD37" s="640"/>
      <c r="AE37" s="640"/>
      <c r="AF37" s="640"/>
      <c r="AG37" s="640"/>
      <c r="AH37" s="640"/>
      <c r="AI37" s="640"/>
      <c r="AJ37" s="640"/>
      <c r="AK37" s="640"/>
      <c r="AL37" s="178"/>
      <c r="AM37" s="639" t="str">
        <f t="shared" si="0"/>
        <v/>
      </c>
      <c r="AN37" s="639"/>
      <c r="AO37" s="640"/>
      <c r="AP37" s="640"/>
      <c r="AQ37" s="640"/>
      <c r="AR37" s="640"/>
      <c r="AS37" s="640"/>
      <c r="AT37" s="640"/>
      <c r="AU37" s="640"/>
      <c r="AV37" s="640"/>
      <c r="AW37" s="640"/>
      <c r="AX37" s="640"/>
      <c r="AY37" s="640"/>
      <c r="AZ37" s="640"/>
      <c r="BA37" s="640"/>
      <c r="BB37" s="640"/>
      <c r="BC37" s="640"/>
      <c r="BD37" s="178"/>
      <c r="BE37" s="639" t="str">
        <f t="shared" si="1"/>
        <v/>
      </c>
      <c r="BF37" s="639"/>
      <c r="BG37" s="640"/>
      <c r="BH37" s="640"/>
      <c r="BI37" s="640"/>
      <c r="BJ37" s="640"/>
      <c r="BK37" s="640"/>
      <c r="BL37" s="640"/>
      <c r="BM37" s="640"/>
      <c r="BN37" s="640"/>
      <c r="BO37" s="640"/>
      <c r="BP37" s="640"/>
      <c r="BQ37" s="640"/>
      <c r="BR37" s="640"/>
      <c r="BS37" s="640"/>
      <c r="BT37" s="640"/>
      <c r="BU37" s="640"/>
      <c r="BV37" s="178"/>
      <c r="BW37" s="639" t="str">
        <f t="shared" si="2"/>
        <v/>
      </c>
      <c r="BX37" s="639"/>
      <c r="BY37" s="640" t="str">
        <f>IF('各会計、関係団体の財政状況及び健全化判断比率'!B71="","",'各会計、関係団体の財政状況及び健全化判断比率'!B71)</f>
        <v/>
      </c>
      <c r="BZ37" s="640"/>
      <c r="CA37" s="640"/>
      <c r="CB37" s="640"/>
      <c r="CC37" s="640"/>
      <c r="CD37" s="640"/>
      <c r="CE37" s="640"/>
      <c r="CF37" s="640"/>
      <c r="CG37" s="640"/>
      <c r="CH37" s="640"/>
      <c r="CI37" s="640"/>
      <c r="CJ37" s="640"/>
      <c r="CK37" s="640"/>
      <c r="CL37" s="640"/>
      <c r="CM37" s="640"/>
      <c r="CN37" s="178"/>
      <c r="CO37" s="639" t="str">
        <f t="shared" si="3"/>
        <v/>
      </c>
      <c r="CP37" s="639"/>
      <c r="CQ37" s="640" t="str">
        <f>IF('各会計、関係団体の財政状況及び健全化判断比率'!BS10="","",'各会計、関係団体の財政状況及び健全化判断比率'!BS10)</f>
        <v/>
      </c>
      <c r="CR37" s="640"/>
      <c r="CS37" s="640"/>
      <c r="CT37" s="640"/>
      <c r="CU37" s="640"/>
      <c r="CV37" s="640"/>
      <c r="CW37" s="640"/>
      <c r="CX37" s="640"/>
      <c r="CY37" s="640"/>
      <c r="CZ37" s="640"/>
      <c r="DA37" s="640"/>
      <c r="DB37" s="640"/>
      <c r="DC37" s="640"/>
      <c r="DD37" s="640"/>
      <c r="DE37" s="640"/>
      <c r="DG37" s="641" t="str">
        <f>IF('各会計、関係団体の財政状況及び健全化判断比率'!BR10="","",'各会計、関係団体の財政状況及び健全化判断比率'!BR10)</f>
        <v/>
      </c>
      <c r="DH37" s="641"/>
      <c r="DI37" s="205"/>
    </row>
    <row r="38" spans="1:113" ht="32.25" customHeight="1" x14ac:dyDescent="0.15">
      <c r="A38" s="178"/>
      <c r="B38" s="202"/>
      <c r="C38" s="639" t="str">
        <f t="shared" ref="C38:C43" si="5">IF(E38="","",C37+1)</f>
        <v/>
      </c>
      <c r="D38" s="639"/>
      <c r="E38" s="640" t="str">
        <f>IF('各会計、関係団体の財政状況及び健全化判断比率'!B11="","",'各会計、関係団体の財政状況及び健全化判断比率'!B11)</f>
        <v/>
      </c>
      <c r="F38" s="640"/>
      <c r="G38" s="640"/>
      <c r="H38" s="640"/>
      <c r="I38" s="640"/>
      <c r="J38" s="640"/>
      <c r="K38" s="640"/>
      <c r="L38" s="640"/>
      <c r="M38" s="640"/>
      <c r="N38" s="640"/>
      <c r="O38" s="640"/>
      <c r="P38" s="640"/>
      <c r="Q38" s="640"/>
      <c r="R38" s="640"/>
      <c r="S38" s="640"/>
      <c r="T38" s="178"/>
      <c r="U38" s="639" t="str">
        <f t="shared" si="4"/>
        <v/>
      </c>
      <c r="V38" s="639"/>
      <c r="W38" s="640"/>
      <c r="X38" s="640"/>
      <c r="Y38" s="640"/>
      <c r="Z38" s="640"/>
      <c r="AA38" s="640"/>
      <c r="AB38" s="640"/>
      <c r="AC38" s="640"/>
      <c r="AD38" s="640"/>
      <c r="AE38" s="640"/>
      <c r="AF38" s="640"/>
      <c r="AG38" s="640"/>
      <c r="AH38" s="640"/>
      <c r="AI38" s="640"/>
      <c r="AJ38" s="640"/>
      <c r="AK38" s="640"/>
      <c r="AL38" s="178"/>
      <c r="AM38" s="639" t="str">
        <f t="shared" si="0"/>
        <v/>
      </c>
      <c r="AN38" s="639"/>
      <c r="AO38" s="640"/>
      <c r="AP38" s="640"/>
      <c r="AQ38" s="640"/>
      <c r="AR38" s="640"/>
      <c r="AS38" s="640"/>
      <c r="AT38" s="640"/>
      <c r="AU38" s="640"/>
      <c r="AV38" s="640"/>
      <c r="AW38" s="640"/>
      <c r="AX38" s="640"/>
      <c r="AY38" s="640"/>
      <c r="AZ38" s="640"/>
      <c r="BA38" s="640"/>
      <c r="BB38" s="640"/>
      <c r="BC38" s="640"/>
      <c r="BD38" s="178"/>
      <c r="BE38" s="639" t="str">
        <f t="shared" si="1"/>
        <v/>
      </c>
      <c r="BF38" s="639"/>
      <c r="BG38" s="640"/>
      <c r="BH38" s="640"/>
      <c r="BI38" s="640"/>
      <c r="BJ38" s="640"/>
      <c r="BK38" s="640"/>
      <c r="BL38" s="640"/>
      <c r="BM38" s="640"/>
      <c r="BN38" s="640"/>
      <c r="BO38" s="640"/>
      <c r="BP38" s="640"/>
      <c r="BQ38" s="640"/>
      <c r="BR38" s="640"/>
      <c r="BS38" s="640"/>
      <c r="BT38" s="640"/>
      <c r="BU38" s="640"/>
      <c r="BV38" s="178"/>
      <c r="BW38" s="639" t="str">
        <f t="shared" si="2"/>
        <v/>
      </c>
      <c r="BX38" s="639"/>
      <c r="BY38" s="640" t="str">
        <f>IF('各会計、関係団体の財政状況及び健全化判断比率'!B72="","",'各会計、関係団体の財政状況及び健全化判断比率'!B72)</f>
        <v/>
      </c>
      <c r="BZ38" s="640"/>
      <c r="CA38" s="640"/>
      <c r="CB38" s="640"/>
      <c r="CC38" s="640"/>
      <c r="CD38" s="640"/>
      <c r="CE38" s="640"/>
      <c r="CF38" s="640"/>
      <c r="CG38" s="640"/>
      <c r="CH38" s="640"/>
      <c r="CI38" s="640"/>
      <c r="CJ38" s="640"/>
      <c r="CK38" s="640"/>
      <c r="CL38" s="640"/>
      <c r="CM38" s="640"/>
      <c r="CN38" s="178"/>
      <c r="CO38" s="639" t="str">
        <f t="shared" si="3"/>
        <v/>
      </c>
      <c r="CP38" s="639"/>
      <c r="CQ38" s="640" t="str">
        <f>IF('各会計、関係団体の財政状況及び健全化判断比率'!BS11="","",'各会計、関係団体の財政状況及び健全化判断比率'!BS11)</f>
        <v/>
      </c>
      <c r="CR38" s="640"/>
      <c r="CS38" s="640"/>
      <c r="CT38" s="640"/>
      <c r="CU38" s="640"/>
      <c r="CV38" s="640"/>
      <c r="CW38" s="640"/>
      <c r="CX38" s="640"/>
      <c r="CY38" s="640"/>
      <c r="CZ38" s="640"/>
      <c r="DA38" s="640"/>
      <c r="DB38" s="640"/>
      <c r="DC38" s="640"/>
      <c r="DD38" s="640"/>
      <c r="DE38" s="640"/>
      <c r="DG38" s="641" t="str">
        <f>IF('各会計、関係団体の財政状況及び健全化判断比率'!BR11="","",'各会計、関係団体の財政状況及び健全化判断比率'!BR11)</f>
        <v/>
      </c>
      <c r="DH38" s="641"/>
      <c r="DI38" s="205"/>
    </row>
    <row r="39" spans="1:113" ht="32.25" customHeight="1" x14ac:dyDescent="0.15">
      <c r="A39" s="178"/>
      <c r="B39" s="202"/>
      <c r="C39" s="639" t="str">
        <f t="shared" si="5"/>
        <v/>
      </c>
      <c r="D39" s="639"/>
      <c r="E39" s="640" t="str">
        <f>IF('各会計、関係団体の財政状況及び健全化判断比率'!B12="","",'各会計、関係団体の財政状況及び健全化判断比率'!B12)</f>
        <v/>
      </c>
      <c r="F39" s="640"/>
      <c r="G39" s="640"/>
      <c r="H39" s="640"/>
      <c r="I39" s="640"/>
      <c r="J39" s="640"/>
      <c r="K39" s="640"/>
      <c r="L39" s="640"/>
      <c r="M39" s="640"/>
      <c r="N39" s="640"/>
      <c r="O39" s="640"/>
      <c r="P39" s="640"/>
      <c r="Q39" s="640"/>
      <c r="R39" s="640"/>
      <c r="S39" s="640"/>
      <c r="T39" s="178"/>
      <c r="U39" s="639" t="str">
        <f t="shared" si="4"/>
        <v/>
      </c>
      <c r="V39" s="639"/>
      <c r="W39" s="640"/>
      <c r="X39" s="640"/>
      <c r="Y39" s="640"/>
      <c r="Z39" s="640"/>
      <c r="AA39" s="640"/>
      <c r="AB39" s="640"/>
      <c r="AC39" s="640"/>
      <c r="AD39" s="640"/>
      <c r="AE39" s="640"/>
      <c r="AF39" s="640"/>
      <c r="AG39" s="640"/>
      <c r="AH39" s="640"/>
      <c r="AI39" s="640"/>
      <c r="AJ39" s="640"/>
      <c r="AK39" s="640"/>
      <c r="AL39" s="178"/>
      <c r="AM39" s="639" t="str">
        <f t="shared" si="0"/>
        <v/>
      </c>
      <c r="AN39" s="639"/>
      <c r="AO39" s="640"/>
      <c r="AP39" s="640"/>
      <c r="AQ39" s="640"/>
      <c r="AR39" s="640"/>
      <c r="AS39" s="640"/>
      <c r="AT39" s="640"/>
      <c r="AU39" s="640"/>
      <c r="AV39" s="640"/>
      <c r="AW39" s="640"/>
      <c r="AX39" s="640"/>
      <c r="AY39" s="640"/>
      <c r="AZ39" s="640"/>
      <c r="BA39" s="640"/>
      <c r="BB39" s="640"/>
      <c r="BC39" s="640"/>
      <c r="BD39" s="178"/>
      <c r="BE39" s="639" t="str">
        <f t="shared" si="1"/>
        <v/>
      </c>
      <c r="BF39" s="639"/>
      <c r="BG39" s="640"/>
      <c r="BH39" s="640"/>
      <c r="BI39" s="640"/>
      <c r="BJ39" s="640"/>
      <c r="BK39" s="640"/>
      <c r="BL39" s="640"/>
      <c r="BM39" s="640"/>
      <c r="BN39" s="640"/>
      <c r="BO39" s="640"/>
      <c r="BP39" s="640"/>
      <c r="BQ39" s="640"/>
      <c r="BR39" s="640"/>
      <c r="BS39" s="640"/>
      <c r="BT39" s="640"/>
      <c r="BU39" s="640"/>
      <c r="BV39" s="178"/>
      <c r="BW39" s="639" t="str">
        <f t="shared" si="2"/>
        <v/>
      </c>
      <c r="BX39" s="639"/>
      <c r="BY39" s="640" t="str">
        <f>IF('各会計、関係団体の財政状況及び健全化判断比率'!B73="","",'各会計、関係団体の財政状況及び健全化判断比率'!B73)</f>
        <v/>
      </c>
      <c r="BZ39" s="640"/>
      <c r="CA39" s="640"/>
      <c r="CB39" s="640"/>
      <c r="CC39" s="640"/>
      <c r="CD39" s="640"/>
      <c r="CE39" s="640"/>
      <c r="CF39" s="640"/>
      <c r="CG39" s="640"/>
      <c r="CH39" s="640"/>
      <c r="CI39" s="640"/>
      <c r="CJ39" s="640"/>
      <c r="CK39" s="640"/>
      <c r="CL39" s="640"/>
      <c r="CM39" s="640"/>
      <c r="CN39" s="178"/>
      <c r="CO39" s="639" t="str">
        <f t="shared" si="3"/>
        <v/>
      </c>
      <c r="CP39" s="639"/>
      <c r="CQ39" s="640" t="str">
        <f>IF('各会計、関係団体の財政状況及び健全化判断比率'!BS12="","",'各会計、関係団体の財政状況及び健全化判断比率'!BS12)</f>
        <v/>
      </c>
      <c r="CR39" s="640"/>
      <c r="CS39" s="640"/>
      <c r="CT39" s="640"/>
      <c r="CU39" s="640"/>
      <c r="CV39" s="640"/>
      <c r="CW39" s="640"/>
      <c r="CX39" s="640"/>
      <c r="CY39" s="640"/>
      <c r="CZ39" s="640"/>
      <c r="DA39" s="640"/>
      <c r="DB39" s="640"/>
      <c r="DC39" s="640"/>
      <c r="DD39" s="640"/>
      <c r="DE39" s="640"/>
      <c r="DG39" s="641" t="str">
        <f>IF('各会計、関係団体の財政状況及び健全化判断比率'!BR12="","",'各会計、関係団体の財政状況及び健全化判断比率'!BR12)</f>
        <v/>
      </c>
      <c r="DH39" s="641"/>
      <c r="DI39" s="205"/>
    </row>
    <row r="40" spans="1:113" ht="32.25" customHeight="1" x14ac:dyDescent="0.15">
      <c r="A40" s="178"/>
      <c r="B40" s="202"/>
      <c r="C40" s="639" t="str">
        <f t="shared" si="5"/>
        <v/>
      </c>
      <c r="D40" s="639"/>
      <c r="E40" s="640" t="str">
        <f>IF('各会計、関係団体の財政状況及び健全化判断比率'!B13="","",'各会計、関係団体の財政状況及び健全化判断比率'!B13)</f>
        <v/>
      </c>
      <c r="F40" s="640"/>
      <c r="G40" s="640"/>
      <c r="H40" s="640"/>
      <c r="I40" s="640"/>
      <c r="J40" s="640"/>
      <c r="K40" s="640"/>
      <c r="L40" s="640"/>
      <c r="M40" s="640"/>
      <c r="N40" s="640"/>
      <c r="O40" s="640"/>
      <c r="P40" s="640"/>
      <c r="Q40" s="640"/>
      <c r="R40" s="640"/>
      <c r="S40" s="640"/>
      <c r="T40" s="178"/>
      <c r="U40" s="639" t="str">
        <f t="shared" si="4"/>
        <v/>
      </c>
      <c r="V40" s="639"/>
      <c r="W40" s="640"/>
      <c r="X40" s="640"/>
      <c r="Y40" s="640"/>
      <c r="Z40" s="640"/>
      <c r="AA40" s="640"/>
      <c r="AB40" s="640"/>
      <c r="AC40" s="640"/>
      <c r="AD40" s="640"/>
      <c r="AE40" s="640"/>
      <c r="AF40" s="640"/>
      <c r="AG40" s="640"/>
      <c r="AH40" s="640"/>
      <c r="AI40" s="640"/>
      <c r="AJ40" s="640"/>
      <c r="AK40" s="640"/>
      <c r="AL40" s="178"/>
      <c r="AM40" s="639" t="str">
        <f t="shared" si="0"/>
        <v/>
      </c>
      <c r="AN40" s="639"/>
      <c r="AO40" s="640"/>
      <c r="AP40" s="640"/>
      <c r="AQ40" s="640"/>
      <c r="AR40" s="640"/>
      <c r="AS40" s="640"/>
      <c r="AT40" s="640"/>
      <c r="AU40" s="640"/>
      <c r="AV40" s="640"/>
      <c r="AW40" s="640"/>
      <c r="AX40" s="640"/>
      <c r="AY40" s="640"/>
      <c r="AZ40" s="640"/>
      <c r="BA40" s="640"/>
      <c r="BB40" s="640"/>
      <c r="BC40" s="640"/>
      <c r="BD40" s="178"/>
      <c r="BE40" s="639" t="str">
        <f t="shared" si="1"/>
        <v/>
      </c>
      <c r="BF40" s="639"/>
      <c r="BG40" s="640"/>
      <c r="BH40" s="640"/>
      <c r="BI40" s="640"/>
      <c r="BJ40" s="640"/>
      <c r="BK40" s="640"/>
      <c r="BL40" s="640"/>
      <c r="BM40" s="640"/>
      <c r="BN40" s="640"/>
      <c r="BO40" s="640"/>
      <c r="BP40" s="640"/>
      <c r="BQ40" s="640"/>
      <c r="BR40" s="640"/>
      <c r="BS40" s="640"/>
      <c r="BT40" s="640"/>
      <c r="BU40" s="640"/>
      <c r="BV40" s="178"/>
      <c r="BW40" s="639" t="str">
        <f t="shared" si="2"/>
        <v/>
      </c>
      <c r="BX40" s="639"/>
      <c r="BY40" s="640" t="str">
        <f>IF('各会計、関係団体の財政状況及び健全化判断比率'!B74="","",'各会計、関係団体の財政状況及び健全化判断比率'!B74)</f>
        <v/>
      </c>
      <c r="BZ40" s="640"/>
      <c r="CA40" s="640"/>
      <c r="CB40" s="640"/>
      <c r="CC40" s="640"/>
      <c r="CD40" s="640"/>
      <c r="CE40" s="640"/>
      <c r="CF40" s="640"/>
      <c r="CG40" s="640"/>
      <c r="CH40" s="640"/>
      <c r="CI40" s="640"/>
      <c r="CJ40" s="640"/>
      <c r="CK40" s="640"/>
      <c r="CL40" s="640"/>
      <c r="CM40" s="640"/>
      <c r="CN40" s="178"/>
      <c r="CO40" s="639" t="str">
        <f t="shared" si="3"/>
        <v/>
      </c>
      <c r="CP40" s="639"/>
      <c r="CQ40" s="640" t="str">
        <f>IF('各会計、関係団体の財政状況及び健全化判断比率'!BS13="","",'各会計、関係団体の財政状況及び健全化判断比率'!BS13)</f>
        <v/>
      </c>
      <c r="CR40" s="640"/>
      <c r="CS40" s="640"/>
      <c r="CT40" s="640"/>
      <c r="CU40" s="640"/>
      <c r="CV40" s="640"/>
      <c r="CW40" s="640"/>
      <c r="CX40" s="640"/>
      <c r="CY40" s="640"/>
      <c r="CZ40" s="640"/>
      <c r="DA40" s="640"/>
      <c r="DB40" s="640"/>
      <c r="DC40" s="640"/>
      <c r="DD40" s="640"/>
      <c r="DE40" s="640"/>
      <c r="DG40" s="641" t="str">
        <f>IF('各会計、関係団体の財政状況及び健全化判断比率'!BR13="","",'各会計、関係団体の財政状況及び健全化判断比率'!BR13)</f>
        <v/>
      </c>
      <c r="DH40" s="641"/>
      <c r="DI40" s="205"/>
    </row>
    <row r="41" spans="1:113" ht="32.25" customHeight="1" x14ac:dyDescent="0.15">
      <c r="A41" s="178"/>
      <c r="B41" s="202"/>
      <c r="C41" s="639" t="str">
        <f t="shared" si="5"/>
        <v/>
      </c>
      <c r="D41" s="639"/>
      <c r="E41" s="640" t="str">
        <f>IF('各会計、関係団体の財政状況及び健全化判断比率'!B14="","",'各会計、関係団体の財政状況及び健全化判断比率'!B14)</f>
        <v/>
      </c>
      <c r="F41" s="640"/>
      <c r="G41" s="640"/>
      <c r="H41" s="640"/>
      <c r="I41" s="640"/>
      <c r="J41" s="640"/>
      <c r="K41" s="640"/>
      <c r="L41" s="640"/>
      <c r="M41" s="640"/>
      <c r="N41" s="640"/>
      <c r="O41" s="640"/>
      <c r="P41" s="640"/>
      <c r="Q41" s="640"/>
      <c r="R41" s="640"/>
      <c r="S41" s="640"/>
      <c r="T41" s="178"/>
      <c r="U41" s="639" t="str">
        <f t="shared" si="4"/>
        <v/>
      </c>
      <c r="V41" s="639"/>
      <c r="W41" s="640"/>
      <c r="X41" s="640"/>
      <c r="Y41" s="640"/>
      <c r="Z41" s="640"/>
      <c r="AA41" s="640"/>
      <c r="AB41" s="640"/>
      <c r="AC41" s="640"/>
      <c r="AD41" s="640"/>
      <c r="AE41" s="640"/>
      <c r="AF41" s="640"/>
      <c r="AG41" s="640"/>
      <c r="AH41" s="640"/>
      <c r="AI41" s="640"/>
      <c r="AJ41" s="640"/>
      <c r="AK41" s="640"/>
      <c r="AL41" s="178"/>
      <c r="AM41" s="639" t="str">
        <f t="shared" si="0"/>
        <v/>
      </c>
      <c r="AN41" s="639"/>
      <c r="AO41" s="640"/>
      <c r="AP41" s="640"/>
      <c r="AQ41" s="640"/>
      <c r="AR41" s="640"/>
      <c r="AS41" s="640"/>
      <c r="AT41" s="640"/>
      <c r="AU41" s="640"/>
      <c r="AV41" s="640"/>
      <c r="AW41" s="640"/>
      <c r="AX41" s="640"/>
      <c r="AY41" s="640"/>
      <c r="AZ41" s="640"/>
      <c r="BA41" s="640"/>
      <c r="BB41" s="640"/>
      <c r="BC41" s="640"/>
      <c r="BD41" s="178"/>
      <c r="BE41" s="639" t="str">
        <f t="shared" si="1"/>
        <v/>
      </c>
      <c r="BF41" s="639"/>
      <c r="BG41" s="640"/>
      <c r="BH41" s="640"/>
      <c r="BI41" s="640"/>
      <c r="BJ41" s="640"/>
      <c r="BK41" s="640"/>
      <c r="BL41" s="640"/>
      <c r="BM41" s="640"/>
      <c r="BN41" s="640"/>
      <c r="BO41" s="640"/>
      <c r="BP41" s="640"/>
      <c r="BQ41" s="640"/>
      <c r="BR41" s="640"/>
      <c r="BS41" s="640"/>
      <c r="BT41" s="640"/>
      <c r="BU41" s="640"/>
      <c r="BV41" s="178"/>
      <c r="BW41" s="639" t="str">
        <f t="shared" si="2"/>
        <v/>
      </c>
      <c r="BX41" s="639"/>
      <c r="BY41" s="640" t="str">
        <f>IF('各会計、関係団体の財政状況及び健全化判断比率'!B75="","",'各会計、関係団体の財政状況及び健全化判断比率'!B75)</f>
        <v/>
      </c>
      <c r="BZ41" s="640"/>
      <c r="CA41" s="640"/>
      <c r="CB41" s="640"/>
      <c r="CC41" s="640"/>
      <c r="CD41" s="640"/>
      <c r="CE41" s="640"/>
      <c r="CF41" s="640"/>
      <c r="CG41" s="640"/>
      <c r="CH41" s="640"/>
      <c r="CI41" s="640"/>
      <c r="CJ41" s="640"/>
      <c r="CK41" s="640"/>
      <c r="CL41" s="640"/>
      <c r="CM41" s="640"/>
      <c r="CN41" s="178"/>
      <c r="CO41" s="639" t="str">
        <f t="shared" si="3"/>
        <v/>
      </c>
      <c r="CP41" s="639"/>
      <c r="CQ41" s="640" t="str">
        <f>IF('各会計、関係団体の財政状況及び健全化判断比率'!BS14="","",'各会計、関係団体の財政状況及び健全化判断比率'!BS14)</f>
        <v/>
      </c>
      <c r="CR41" s="640"/>
      <c r="CS41" s="640"/>
      <c r="CT41" s="640"/>
      <c r="CU41" s="640"/>
      <c r="CV41" s="640"/>
      <c r="CW41" s="640"/>
      <c r="CX41" s="640"/>
      <c r="CY41" s="640"/>
      <c r="CZ41" s="640"/>
      <c r="DA41" s="640"/>
      <c r="DB41" s="640"/>
      <c r="DC41" s="640"/>
      <c r="DD41" s="640"/>
      <c r="DE41" s="640"/>
      <c r="DG41" s="641" t="str">
        <f>IF('各会計、関係団体の財政状況及び健全化判断比率'!BR14="","",'各会計、関係団体の財政状況及び健全化判断比率'!BR14)</f>
        <v/>
      </c>
      <c r="DH41" s="641"/>
      <c r="DI41" s="205"/>
    </row>
    <row r="42" spans="1:113" ht="32.25" customHeight="1" x14ac:dyDescent="0.15">
      <c r="B42" s="202"/>
      <c r="C42" s="639" t="str">
        <f t="shared" si="5"/>
        <v/>
      </c>
      <c r="D42" s="639"/>
      <c r="E42" s="640" t="str">
        <f>IF('各会計、関係団体の財政状況及び健全化判断比率'!B15="","",'各会計、関係団体の財政状況及び健全化判断比率'!B15)</f>
        <v/>
      </c>
      <c r="F42" s="640"/>
      <c r="G42" s="640"/>
      <c r="H42" s="640"/>
      <c r="I42" s="640"/>
      <c r="J42" s="640"/>
      <c r="K42" s="640"/>
      <c r="L42" s="640"/>
      <c r="M42" s="640"/>
      <c r="N42" s="640"/>
      <c r="O42" s="640"/>
      <c r="P42" s="640"/>
      <c r="Q42" s="640"/>
      <c r="R42" s="640"/>
      <c r="S42" s="640"/>
      <c r="T42" s="178"/>
      <c r="U42" s="639" t="str">
        <f t="shared" si="4"/>
        <v/>
      </c>
      <c r="V42" s="639"/>
      <c r="W42" s="640"/>
      <c r="X42" s="640"/>
      <c r="Y42" s="640"/>
      <c r="Z42" s="640"/>
      <c r="AA42" s="640"/>
      <c r="AB42" s="640"/>
      <c r="AC42" s="640"/>
      <c r="AD42" s="640"/>
      <c r="AE42" s="640"/>
      <c r="AF42" s="640"/>
      <c r="AG42" s="640"/>
      <c r="AH42" s="640"/>
      <c r="AI42" s="640"/>
      <c r="AJ42" s="640"/>
      <c r="AK42" s="640"/>
      <c r="AL42" s="178"/>
      <c r="AM42" s="639" t="str">
        <f t="shared" si="0"/>
        <v/>
      </c>
      <c r="AN42" s="639"/>
      <c r="AO42" s="640"/>
      <c r="AP42" s="640"/>
      <c r="AQ42" s="640"/>
      <c r="AR42" s="640"/>
      <c r="AS42" s="640"/>
      <c r="AT42" s="640"/>
      <c r="AU42" s="640"/>
      <c r="AV42" s="640"/>
      <c r="AW42" s="640"/>
      <c r="AX42" s="640"/>
      <c r="AY42" s="640"/>
      <c r="AZ42" s="640"/>
      <c r="BA42" s="640"/>
      <c r="BB42" s="640"/>
      <c r="BC42" s="640"/>
      <c r="BD42" s="178"/>
      <c r="BE42" s="639" t="str">
        <f t="shared" si="1"/>
        <v/>
      </c>
      <c r="BF42" s="639"/>
      <c r="BG42" s="640"/>
      <c r="BH42" s="640"/>
      <c r="BI42" s="640"/>
      <c r="BJ42" s="640"/>
      <c r="BK42" s="640"/>
      <c r="BL42" s="640"/>
      <c r="BM42" s="640"/>
      <c r="BN42" s="640"/>
      <c r="BO42" s="640"/>
      <c r="BP42" s="640"/>
      <c r="BQ42" s="640"/>
      <c r="BR42" s="640"/>
      <c r="BS42" s="640"/>
      <c r="BT42" s="640"/>
      <c r="BU42" s="640"/>
      <c r="BV42" s="178"/>
      <c r="BW42" s="639" t="str">
        <f t="shared" si="2"/>
        <v/>
      </c>
      <c r="BX42" s="639"/>
      <c r="BY42" s="640" t="str">
        <f>IF('各会計、関係団体の財政状況及び健全化判断比率'!B76="","",'各会計、関係団体の財政状況及び健全化判断比率'!B76)</f>
        <v/>
      </c>
      <c r="BZ42" s="640"/>
      <c r="CA42" s="640"/>
      <c r="CB42" s="640"/>
      <c r="CC42" s="640"/>
      <c r="CD42" s="640"/>
      <c r="CE42" s="640"/>
      <c r="CF42" s="640"/>
      <c r="CG42" s="640"/>
      <c r="CH42" s="640"/>
      <c r="CI42" s="640"/>
      <c r="CJ42" s="640"/>
      <c r="CK42" s="640"/>
      <c r="CL42" s="640"/>
      <c r="CM42" s="640"/>
      <c r="CN42" s="178"/>
      <c r="CO42" s="639" t="str">
        <f t="shared" si="3"/>
        <v/>
      </c>
      <c r="CP42" s="639"/>
      <c r="CQ42" s="640" t="str">
        <f>IF('各会計、関係団体の財政状況及び健全化判断比率'!BS15="","",'各会計、関係団体の財政状況及び健全化判断比率'!BS15)</f>
        <v/>
      </c>
      <c r="CR42" s="640"/>
      <c r="CS42" s="640"/>
      <c r="CT42" s="640"/>
      <c r="CU42" s="640"/>
      <c r="CV42" s="640"/>
      <c r="CW42" s="640"/>
      <c r="CX42" s="640"/>
      <c r="CY42" s="640"/>
      <c r="CZ42" s="640"/>
      <c r="DA42" s="640"/>
      <c r="DB42" s="640"/>
      <c r="DC42" s="640"/>
      <c r="DD42" s="640"/>
      <c r="DE42" s="640"/>
      <c r="DG42" s="641" t="str">
        <f>IF('各会計、関係団体の財政状況及び健全化判断比率'!BR15="","",'各会計、関係団体の財政状況及び健全化判断比率'!BR15)</f>
        <v/>
      </c>
      <c r="DH42" s="641"/>
      <c r="DI42" s="205"/>
    </row>
    <row r="43" spans="1:113" ht="32.25" customHeight="1" x14ac:dyDescent="0.15">
      <c r="B43" s="202"/>
      <c r="C43" s="639" t="str">
        <f t="shared" si="5"/>
        <v/>
      </c>
      <c r="D43" s="639"/>
      <c r="E43" s="640" t="str">
        <f>IF('各会計、関係団体の財政状況及び健全化判断比率'!B16="","",'各会計、関係団体の財政状況及び健全化判断比率'!B16)</f>
        <v/>
      </c>
      <c r="F43" s="640"/>
      <c r="G43" s="640"/>
      <c r="H43" s="640"/>
      <c r="I43" s="640"/>
      <c r="J43" s="640"/>
      <c r="K43" s="640"/>
      <c r="L43" s="640"/>
      <c r="M43" s="640"/>
      <c r="N43" s="640"/>
      <c r="O43" s="640"/>
      <c r="P43" s="640"/>
      <c r="Q43" s="640"/>
      <c r="R43" s="640"/>
      <c r="S43" s="640"/>
      <c r="T43" s="178"/>
      <c r="U43" s="639" t="str">
        <f t="shared" si="4"/>
        <v/>
      </c>
      <c r="V43" s="639"/>
      <c r="W43" s="640"/>
      <c r="X43" s="640"/>
      <c r="Y43" s="640"/>
      <c r="Z43" s="640"/>
      <c r="AA43" s="640"/>
      <c r="AB43" s="640"/>
      <c r="AC43" s="640"/>
      <c r="AD43" s="640"/>
      <c r="AE43" s="640"/>
      <c r="AF43" s="640"/>
      <c r="AG43" s="640"/>
      <c r="AH43" s="640"/>
      <c r="AI43" s="640"/>
      <c r="AJ43" s="640"/>
      <c r="AK43" s="640"/>
      <c r="AL43" s="178"/>
      <c r="AM43" s="639" t="str">
        <f t="shared" si="0"/>
        <v/>
      </c>
      <c r="AN43" s="639"/>
      <c r="AO43" s="640"/>
      <c r="AP43" s="640"/>
      <c r="AQ43" s="640"/>
      <c r="AR43" s="640"/>
      <c r="AS43" s="640"/>
      <c r="AT43" s="640"/>
      <c r="AU43" s="640"/>
      <c r="AV43" s="640"/>
      <c r="AW43" s="640"/>
      <c r="AX43" s="640"/>
      <c r="AY43" s="640"/>
      <c r="AZ43" s="640"/>
      <c r="BA43" s="640"/>
      <c r="BB43" s="640"/>
      <c r="BC43" s="640"/>
      <c r="BD43" s="178"/>
      <c r="BE43" s="639" t="str">
        <f t="shared" si="1"/>
        <v/>
      </c>
      <c r="BF43" s="639"/>
      <c r="BG43" s="640"/>
      <c r="BH43" s="640"/>
      <c r="BI43" s="640"/>
      <c r="BJ43" s="640"/>
      <c r="BK43" s="640"/>
      <c r="BL43" s="640"/>
      <c r="BM43" s="640"/>
      <c r="BN43" s="640"/>
      <c r="BO43" s="640"/>
      <c r="BP43" s="640"/>
      <c r="BQ43" s="640"/>
      <c r="BR43" s="640"/>
      <c r="BS43" s="640"/>
      <c r="BT43" s="640"/>
      <c r="BU43" s="640"/>
      <c r="BV43" s="178"/>
      <c r="BW43" s="639" t="str">
        <f t="shared" si="2"/>
        <v/>
      </c>
      <c r="BX43" s="639"/>
      <c r="BY43" s="640" t="str">
        <f>IF('各会計、関係団体の財政状況及び健全化判断比率'!B77="","",'各会計、関係団体の財政状況及び健全化判断比率'!B77)</f>
        <v/>
      </c>
      <c r="BZ43" s="640"/>
      <c r="CA43" s="640"/>
      <c r="CB43" s="640"/>
      <c r="CC43" s="640"/>
      <c r="CD43" s="640"/>
      <c r="CE43" s="640"/>
      <c r="CF43" s="640"/>
      <c r="CG43" s="640"/>
      <c r="CH43" s="640"/>
      <c r="CI43" s="640"/>
      <c r="CJ43" s="640"/>
      <c r="CK43" s="640"/>
      <c r="CL43" s="640"/>
      <c r="CM43" s="640"/>
      <c r="CN43" s="178"/>
      <c r="CO43" s="639" t="str">
        <f t="shared" si="3"/>
        <v/>
      </c>
      <c r="CP43" s="639"/>
      <c r="CQ43" s="640" t="str">
        <f>IF('各会計、関係団体の財政状況及び健全化判断比率'!BS16="","",'各会計、関係団体の財政状況及び健全化判断比率'!BS16)</f>
        <v/>
      </c>
      <c r="CR43" s="640"/>
      <c r="CS43" s="640"/>
      <c r="CT43" s="640"/>
      <c r="CU43" s="640"/>
      <c r="CV43" s="640"/>
      <c r="CW43" s="640"/>
      <c r="CX43" s="640"/>
      <c r="CY43" s="640"/>
      <c r="CZ43" s="640"/>
      <c r="DA43" s="640"/>
      <c r="DB43" s="640"/>
      <c r="DC43" s="640"/>
      <c r="DD43" s="640"/>
      <c r="DE43" s="640"/>
      <c r="DG43" s="641" t="str">
        <f>IF('各会計、関係団体の財政状況及び健全化判断比率'!BR16="","",'各会計、関係団体の財政状況及び健全化判断比率'!BR16)</f>
        <v/>
      </c>
      <c r="DH43" s="641"/>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42" t="s">
        <v>211</v>
      </c>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c r="AY46" s="642"/>
      <c r="AZ46" s="642"/>
      <c r="BA46" s="642"/>
      <c r="BB46" s="642"/>
      <c r="BC46" s="642"/>
      <c r="BD46" s="642"/>
      <c r="BE46" s="642"/>
      <c r="BF46" s="642"/>
      <c r="BG46" s="642"/>
      <c r="BH46" s="642"/>
      <c r="BI46" s="642"/>
      <c r="BJ46" s="642"/>
      <c r="BK46" s="642"/>
      <c r="BL46" s="642"/>
      <c r="BM46" s="642"/>
      <c r="BN46" s="642"/>
      <c r="BO46" s="642"/>
      <c r="BP46" s="642"/>
      <c r="BQ46" s="642"/>
      <c r="BR46" s="642"/>
      <c r="BS46" s="642"/>
      <c r="BT46" s="642"/>
      <c r="BU46" s="642"/>
      <c r="BV46" s="642"/>
      <c r="BW46" s="642"/>
      <c r="BX46" s="642"/>
      <c r="BY46" s="642"/>
      <c r="BZ46" s="642"/>
      <c r="CA46" s="642"/>
      <c r="CB46" s="642"/>
      <c r="CC46" s="642"/>
      <c r="CD46" s="642"/>
      <c r="CE46" s="642"/>
      <c r="CF46" s="642"/>
      <c r="CG46" s="642"/>
      <c r="CH46" s="642"/>
      <c r="CI46" s="642"/>
      <c r="CJ46" s="642"/>
      <c r="CK46" s="642"/>
      <c r="CL46" s="642"/>
      <c r="CM46" s="642"/>
      <c r="CN46" s="642"/>
      <c r="CO46" s="642"/>
      <c r="CP46" s="642"/>
      <c r="CQ46" s="642"/>
      <c r="CR46" s="642"/>
      <c r="CS46" s="642"/>
      <c r="CT46" s="642"/>
      <c r="CU46" s="642"/>
      <c r="CV46" s="642"/>
      <c r="CW46" s="642"/>
      <c r="CX46" s="642"/>
      <c r="CY46" s="642"/>
      <c r="CZ46" s="642"/>
      <c r="DA46" s="642"/>
      <c r="DB46" s="642"/>
      <c r="DC46" s="642"/>
      <c r="DD46" s="642"/>
      <c r="DE46" s="642"/>
      <c r="DF46" s="642"/>
      <c r="DG46" s="642"/>
      <c r="DH46" s="642"/>
      <c r="DI46" s="642"/>
    </row>
    <row r="47" spans="1:113" x14ac:dyDescent="0.15">
      <c r="E47" s="642" t="s">
        <v>212</v>
      </c>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C47" s="642"/>
      <c r="CD47" s="642"/>
      <c r="CE47" s="642"/>
      <c r="CF47" s="642"/>
      <c r="CG47" s="642"/>
      <c r="CH47" s="642"/>
      <c r="CI47" s="642"/>
      <c r="CJ47" s="642"/>
      <c r="CK47" s="642"/>
      <c r="CL47" s="642"/>
      <c r="CM47" s="642"/>
      <c r="CN47" s="642"/>
      <c r="CO47" s="642"/>
      <c r="CP47" s="642"/>
      <c r="CQ47" s="642"/>
      <c r="CR47" s="642"/>
      <c r="CS47" s="642"/>
      <c r="CT47" s="642"/>
      <c r="CU47" s="642"/>
      <c r="CV47" s="642"/>
      <c r="CW47" s="642"/>
      <c r="CX47" s="642"/>
      <c r="CY47" s="642"/>
      <c r="CZ47" s="642"/>
      <c r="DA47" s="642"/>
      <c r="DB47" s="642"/>
      <c r="DC47" s="642"/>
      <c r="DD47" s="642"/>
      <c r="DE47" s="642"/>
      <c r="DF47" s="642"/>
      <c r="DG47" s="642"/>
      <c r="DH47" s="642"/>
      <c r="DI47" s="642"/>
    </row>
    <row r="48" spans="1:113" x14ac:dyDescent="0.15">
      <c r="E48" s="642" t="s">
        <v>213</v>
      </c>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c r="BB48" s="642"/>
      <c r="BC48" s="642"/>
      <c r="BD48" s="642"/>
      <c r="BE48" s="642"/>
      <c r="BF48" s="642"/>
      <c r="BG48" s="642"/>
      <c r="BH48" s="642"/>
      <c r="BI48" s="642"/>
      <c r="BJ48" s="642"/>
      <c r="BK48" s="642"/>
      <c r="BL48" s="642"/>
      <c r="BM48" s="642"/>
      <c r="BN48" s="642"/>
      <c r="BO48" s="642"/>
      <c r="BP48" s="642"/>
      <c r="BQ48" s="642"/>
      <c r="BR48" s="642"/>
      <c r="BS48" s="642"/>
      <c r="BT48" s="642"/>
      <c r="BU48" s="642"/>
      <c r="BV48" s="642"/>
      <c r="BW48" s="642"/>
      <c r="BX48" s="642"/>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c r="CV48" s="642"/>
      <c r="CW48" s="642"/>
      <c r="CX48" s="642"/>
      <c r="CY48" s="642"/>
      <c r="CZ48" s="642"/>
      <c r="DA48" s="642"/>
      <c r="DB48" s="642"/>
      <c r="DC48" s="642"/>
      <c r="DD48" s="642"/>
      <c r="DE48" s="642"/>
      <c r="DF48" s="642"/>
      <c r="DG48" s="642"/>
      <c r="DH48" s="642"/>
      <c r="DI48" s="642"/>
    </row>
    <row r="49" spans="5:113" x14ac:dyDescent="0.15">
      <c r="E49" s="643" t="s">
        <v>214</v>
      </c>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T49" s="643"/>
      <c r="BU49" s="643"/>
      <c r="BV49" s="643"/>
      <c r="BW49" s="643"/>
      <c r="BX49" s="643"/>
      <c r="BY49" s="643"/>
      <c r="BZ49" s="643"/>
      <c r="CA49" s="643"/>
      <c r="CB49" s="643"/>
      <c r="CC49" s="643"/>
      <c r="CD49" s="643"/>
      <c r="CE49" s="643"/>
      <c r="CF49" s="643"/>
      <c r="CG49" s="643"/>
      <c r="CH49" s="643"/>
      <c r="CI49" s="643"/>
      <c r="CJ49" s="643"/>
      <c r="CK49" s="643"/>
      <c r="CL49" s="643"/>
      <c r="CM49" s="643"/>
      <c r="CN49" s="643"/>
      <c r="CO49" s="643"/>
      <c r="CP49" s="643"/>
      <c r="CQ49" s="643"/>
      <c r="CR49" s="643"/>
      <c r="CS49" s="643"/>
      <c r="CT49" s="643"/>
      <c r="CU49" s="643"/>
      <c r="CV49" s="643"/>
      <c r="CW49" s="643"/>
      <c r="CX49" s="643"/>
      <c r="CY49" s="643"/>
      <c r="CZ49" s="643"/>
      <c r="DA49" s="643"/>
      <c r="DB49" s="643"/>
      <c r="DC49" s="643"/>
      <c r="DD49" s="643"/>
      <c r="DE49" s="643"/>
      <c r="DF49" s="643"/>
      <c r="DG49" s="643"/>
      <c r="DH49" s="643"/>
      <c r="DI49" s="643"/>
    </row>
    <row r="50" spans="5:113" x14ac:dyDescent="0.15">
      <c r="E50" s="642" t="s">
        <v>215</v>
      </c>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c r="AY50" s="642"/>
      <c r="AZ50" s="642"/>
      <c r="BA50" s="642"/>
      <c r="BB50" s="642"/>
      <c r="BC50" s="642"/>
      <c r="BD50" s="642"/>
      <c r="BE50" s="642"/>
      <c r="BF50" s="642"/>
      <c r="BG50" s="642"/>
      <c r="BH50" s="642"/>
      <c r="BI50" s="642"/>
      <c r="BJ50" s="642"/>
      <c r="BK50" s="642"/>
      <c r="BL50" s="642"/>
      <c r="BM50" s="642"/>
      <c r="BN50" s="642"/>
      <c r="BO50" s="642"/>
      <c r="BP50" s="642"/>
      <c r="BQ50" s="642"/>
      <c r="BR50" s="642"/>
      <c r="BS50" s="642"/>
      <c r="BT50" s="642"/>
      <c r="BU50" s="642"/>
      <c r="BV50" s="642"/>
      <c r="BW50" s="642"/>
      <c r="BX50" s="642"/>
      <c r="BY50" s="642"/>
      <c r="BZ50" s="642"/>
      <c r="CA50" s="642"/>
      <c r="CB50" s="642"/>
      <c r="CC50" s="642"/>
      <c r="CD50" s="642"/>
      <c r="CE50" s="642"/>
      <c r="CF50" s="642"/>
      <c r="CG50" s="642"/>
      <c r="CH50" s="642"/>
      <c r="CI50" s="642"/>
      <c r="CJ50" s="642"/>
      <c r="CK50" s="642"/>
      <c r="CL50" s="642"/>
      <c r="CM50" s="642"/>
      <c r="CN50" s="642"/>
      <c r="CO50" s="642"/>
      <c r="CP50" s="642"/>
      <c r="CQ50" s="642"/>
      <c r="CR50" s="642"/>
      <c r="CS50" s="642"/>
      <c r="CT50" s="642"/>
      <c r="CU50" s="642"/>
      <c r="CV50" s="642"/>
      <c r="CW50" s="642"/>
      <c r="CX50" s="642"/>
      <c r="CY50" s="642"/>
      <c r="CZ50" s="642"/>
      <c r="DA50" s="642"/>
      <c r="DB50" s="642"/>
      <c r="DC50" s="642"/>
      <c r="DD50" s="642"/>
      <c r="DE50" s="642"/>
      <c r="DF50" s="642"/>
      <c r="DG50" s="642"/>
      <c r="DH50" s="642"/>
      <c r="DI50" s="642"/>
    </row>
    <row r="51" spans="5:113" x14ac:dyDescent="0.15">
      <c r="E51" s="642" t="s">
        <v>216</v>
      </c>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2"/>
      <c r="CK51" s="642"/>
      <c r="CL51" s="642"/>
      <c r="CM51" s="642"/>
      <c r="CN51" s="642"/>
      <c r="CO51" s="642"/>
      <c r="CP51" s="642"/>
      <c r="CQ51" s="642"/>
      <c r="CR51" s="642"/>
      <c r="CS51" s="642"/>
      <c r="CT51" s="642"/>
      <c r="CU51" s="642"/>
      <c r="CV51" s="642"/>
      <c r="CW51" s="642"/>
      <c r="CX51" s="642"/>
      <c r="CY51" s="642"/>
      <c r="CZ51" s="642"/>
      <c r="DA51" s="642"/>
      <c r="DB51" s="642"/>
      <c r="DC51" s="642"/>
      <c r="DD51" s="642"/>
      <c r="DE51" s="642"/>
      <c r="DF51" s="642"/>
      <c r="DG51" s="642"/>
      <c r="DH51" s="642"/>
      <c r="DI51" s="642"/>
    </row>
    <row r="52" spans="5:113" x14ac:dyDescent="0.15">
      <c r="E52" s="642" t="s">
        <v>217</v>
      </c>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c r="AY52" s="642"/>
      <c r="AZ52" s="642"/>
      <c r="BA52" s="642"/>
      <c r="BB52" s="642"/>
      <c r="BC52" s="642"/>
      <c r="BD52" s="642"/>
      <c r="BE52" s="642"/>
      <c r="BF52" s="642"/>
      <c r="BG52" s="642"/>
      <c r="BH52" s="642"/>
      <c r="BI52" s="642"/>
      <c r="BJ52" s="642"/>
      <c r="BK52" s="642"/>
      <c r="BL52" s="642"/>
      <c r="BM52" s="642"/>
      <c r="BN52" s="642"/>
      <c r="BO52" s="642"/>
      <c r="BP52" s="642"/>
      <c r="BQ52" s="642"/>
      <c r="BR52" s="642"/>
      <c r="BS52" s="642"/>
      <c r="BT52" s="642"/>
      <c r="BU52" s="642"/>
      <c r="BV52" s="642"/>
      <c r="BW52" s="642"/>
      <c r="BX52" s="642"/>
      <c r="BY52" s="642"/>
      <c r="BZ52" s="642"/>
      <c r="CA52" s="642"/>
      <c r="CB52" s="642"/>
      <c r="CC52" s="642"/>
      <c r="CD52" s="642"/>
      <c r="CE52" s="642"/>
      <c r="CF52" s="642"/>
      <c r="CG52" s="642"/>
      <c r="CH52" s="642"/>
      <c r="CI52" s="642"/>
      <c r="CJ52" s="642"/>
      <c r="CK52" s="642"/>
      <c r="CL52" s="642"/>
      <c r="CM52" s="642"/>
      <c r="CN52" s="642"/>
      <c r="CO52" s="642"/>
      <c r="CP52" s="642"/>
      <c r="CQ52" s="642"/>
      <c r="CR52" s="642"/>
      <c r="CS52" s="642"/>
      <c r="CT52" s="642"/>
      <c r="CU52" s="642"/>
      <c r="CV52" s="642"/>
      <c r="CW52" s="642"/>
      <c r="CX52" s="642"/>
      <c r="CY52" s="642"/>
      <c r="CZ52" s="642"/>
      <c r="DA52" s="642"/>
      <c r="DB52" s="642"/>
      <c r="DC52" s="642"/>
      <c r="DD52" s="642"/>
      <c r="DE52" s="642"/>
      <c r="DF52" s="642"/>
      <c r="DG52" s="642"/>
      <c r="DH52" s="642"/>
      <c r="DI52" s="642"/>
    </row>
    <row r="53" spans="5:113" x14ac:dyDescent="0.15"/>
    <row r="54" spans="5:113" x14ac:dyDescent="0.15"/>
    <row r="55" spans="5:113" x14ac:dyDescent="0.15"/>
    <row r="56" spans="5:113" x14ac:dyDescent="0.15"/>
  </sheetData>
  <sheetProtection algorithmName="SHA-512" hashValue="VwvvZwky+yJDcgJZwt+X31CNHCmp6GduF9nLRiJqDQ6tLbQuv2XC8rN3jrwbli3GY0KmluA1sAfctty6ZmZxRQ==" saltValue="cTRfD6pKaLUOz30xMsLfj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218" t="s">
        <v>528</v>
      </c>
      <c r="D34" s="1218"/>
      <c r="E34" s="1219"/>
      <c r="F34" s="32">
        <v>116.67</v>
      </c>
      <c r="G34" s="33">
        <v>113.86</v>
      </c>
      <c r="H34" s="33">
        <v>107.19</v>
      </c>
      <c r="I34" s="33">
        <v>104.83</v>
      </c>
      <c r="J34" s="34">
        <v>88.24</v>
      </c>
      <c r="K34" s="22"/>
      <c r="L34" s="22"/>
      <c r="M34" s="22"/>
      <c r="N34" s="22"/>
      <c r="O34" s="22"/>
      <c r="P34" s="22"/>
    </row>
    <row r="35" spans="1:16" ht="39" customHeight="1" x14ac:dyDescent="0.15">
      <c r="A35" s="22"/>
      <c r="B35" s="35"/>
      <c r="C35" s="1212" t="s">
        <v>529</v>
      </c>
      <c r="D35" s="1213"/>
      <c r="E35" s="1214"/>
      <c r="F35" s="36">
        <v>14.91</v>
      </c>
      <c r="G35" s="37">
        <v>14.31</v>
      </c>
      <c r="H35" s="37">
        <v>14.23</v>
      </c>
      <c r="I35" s="37">
        <v>13.23</v>
      </c>
      <c r="J35" s="38">
        <v>11.64</v>
      </c>
      <c r="K35" s="22"/>
      <c r="L35" s="22"/>
      <c r="M35" s="22"/>
      <c r="N35" s="22"/>
      <c r="O35" s="22"/>
      <c r="P35" s="22"/>
    </row>
    <row r="36" spans="1:16" ht="39" customHeight="1" x14ac:dyDescent="0.15">
      <c r="A36" s="22"/>
      <c r="B36" s="35"/>
      <c r="C36" s="1212" t="s">
        <v>530</v>
      </c>
      <c r="D36" s="1213"/>
      <c r="E36" s="1214"/>
      <c r="F36" s="36">
        <v>4.04</v>
      </c>
      <c r="G36" s="37">
        <v>3.26</v>
      </c>
      <c r="H36" s="37">
        <v>6</v>
      </c>
      <c r="I36" s="37">
        <v>4.24</v>
      </c>
      <c r="J36" s="38">
        <v>1.08</v>
      </c>
      <c r="K36" s="22"/>
      <c r="L36" s="22"/>
      <c r="M36" s="22"/>
      <c r="N36" s="22"/>
      <c r="O36" s="22"/>
      <c r="P36" s="22"/>
    </row>
    <row r="37" spans="1:16" ht="39" customHeight="1" x14ac:dyDescent="0.15">
      <c r="A37" s="22"/>
      <c r="B37" s="35"/>
      <c r="C37" s="1212" t="s">
        <v>531</v>
      </c>
      <c r="D37" s="1213"/>
      <c r="E37" s="1214"/>
      <c r="F37" s="36">
        <v>3.27</v>
      </c>
      <c r="G37" s="37">
        <v>3.34</v>
      </c>
      <c r="H37" s="37">
        <v>2.6</v>
      </c>
      <c r="I37" s="37">
        <v>0.57999999999999996</v>
      </c>
      <c r="J37" s="38">
        <v>0.46</v>
      </c>
      <c r="K37" s="22"/>
      <c r="L37" s="22"/>
      <c r="M37" s="22"/>
      <c r="N37" s="22"/>
      <c r="O37" s="22"/>
      <c r="P37" s="22"/>
    </row>
    <row r="38" spans="1:16" ht="39" customHeight="1" x14ac:dyDescent="0.15">
      <c r="A38" s="22"/>
      <c r="B38" s="35"/>
      <c r="C38" s="1212" t="s">
        <v>532</v>
      </c>
      <c r="D38" s="1213"/>
      <c r="E38" s="1214"/>
      <c r="F38" s="36">
        <v>1.64</v>
      </c>
      <c r="G38" s="37">
        <v>0.56999999999999995</v>
      </c>
      <c r="H38" s="37">
        <v>0.38</v>
      </c>
      <c r="I38" s="37">
        <v>0.31</v>
      </c>
      <c r="J38" s="38">
        <v>0.42</v>
      </c>
      <c r="K38" s="22"/>
      <c r="L38" s="22"/>
      <c r="M38" s="22"/>
      <c r="N38" s="22"/>
      <c r="O38" s="22"/>
      <c r="P38" s="22"/>
    </row>
    <row r="39" spans="1:16" ht="39" customHeight="1" x14ac:dyDescent="0.15">
      <c r="A39" s="22"/>
      <c r="B39" s="35"/>
      <c r="C39" s="1212" t="s">
        <v>533</v>
      </c>
      <c r="D39" s="1213"/>
      <c r="E39" s="1214"/>
      <c r="F39" s="36">
        <v>0.06</v>
      </c>
      <c r="G39" s="37">
        <v>0.45</v>
      </c>
      <c r="H39" s="37">
        <v>0.01</v>
      </c>
      <c r="I39" s="37">
        <v>0.01</v>
      </c>
      <c r="J39" s="38">
        <v>0.01</v>
      </c>
      <c r="K39" s="22"/>
      <c r="L39" s="22"/>
      <c r="M39" s="22"/>
      <c r="N39" s="22"/>
      <c r="O39" s="22"/>
      <c r="P39" s="22"/>
    </row>
    <row r="40" spans="1:16" ht="39" customHeight="1" x14ac:dyDescent="0.15">
      <c r="A40" s="22"/>
      <c r="B40" s="35"/>
      <c r="C40" s="1212"/>
      <c r="D40" s="1213"/>
      <c r="E40" s="1214"/>
      <c r="F40" s="36"/>
      <c r="G40" s="37"/>
      <c r="H40" s="37"/>
      <c r="I40" s="37"/>
      <c r="J40" s="38"/>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534</v>
      </c>
      <c r="D42" s="1213"/>
      <c r="E42" s="1214"/>
      <c r="F42" s="36" t="s">
        <v>479</v>
      </c>
      <c r="G42" s="37" t="s">
        <v>479</v>
      </c>
      <c r="H42" s="37" t="s">
        <v>479</v>
      </c>
      <c r="I42" s="37" t="s">
        <v>479</v>
      </c>
      <c r="J42" s="38" t="s">
        <v>479</v>
      </c>
      <c r="K42" s="22"/>
      <c r="L42" s="22"/>
      <c r="M42" s="22"/>
      <c r="N42" s="22"/>
      <c r="O42" s="22"/>
      <c r="P42" s="22"/>
    </row>
    <row r="43" spans="1:16" ht="39" customHeight="1" thickBot="1" x14ac:dyDescent="0.2">
      <c r="A43" s="22"/>
      <c r="B43" s="40"/>
      <c r="C43" s="1215" t="s">
        <v>535</v>
      </c>
      <c r="D43" s="1216"/>
      <c r="E43" s="1217"/>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gxFJUmYACZ+afmj/WetMLJuw+DNl5MVIBRlnm4nrtb6oFW+dFXvja0VARD5OTz5PyV1q7q3UpJfmuRdX9jHdg==" saltValue="N89P14jH2Rh4UJvC8A1x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75" zoomScaleNormal="75" zoomScaleSheetLayoutView="55" workbookViewId="0">
      <selection activeCell="M53" sqref="M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220" t="s">
        <v>11</v>
      </c>
      <c r="C45" s="1221"/>
      <c r="D45" s="58"/>
      <c r="E45" s="1226" t="s">
        <v>12</v>
      </c>
      <c r="F45" s="1226"/>
      <c r="G45" s="1226"/>
      <c r="H45" s="1226"/>
      <c r="I45" s="1226"/>
      <c r="J45" s="1227"/>
      <c r="K45" s="59">
        <v>448</v>
      </c>
      <c r="L45" s="60">
        <v>444</v>
      </c>
      <c r="M45" s="60">
        <v>438</v>
      </c>
      <c r="N45" s="60">
        <v>458</v>
      </c>
      <c r="O45" s="61">
        <v>483</v>
      </c>
      <c r="P45" s="48"/>
      <c r="Q45" s="48"/>
      <c r="R45" s="48"/>
      <c r="S45" s="48"/>
      <c r="T45" s="48"/>
      <c r="U45" s="48"/>
    </row>
    <row r="46" spans="1:21" ht="30.75" customHeight="1" x14ac:dyDescent="0.15">
      <c r="A46" s="48"/>
      <c r="B46" s="1222"/>
      <c r="C46" s="1223"/>
      <c r="D46" s="62"/>
      <c r="E46" s="1228" t="s">
        <v>13</v>
      </c>
      <c r="F46" s="1228"/>
      <c r="G46" s="1228"/>
      <c r="H46" s="1228"/>
      <c r="I46" s="1228"/>
      <c r="J46" s="1229"/>
      <c r="K46" s="63" t="s">
        <v>479</v>
      </c>
      <c r="L46" s="64" t="s">
        <v>479</v>
      </c>
      <c r="M46" s="64" t="s">
        <v>479</v>
      </c>
      <c r="N46" s="64" t="s">
        <v>479</v>
      </c>
      <c r="O46" s="65" t="s">
        <v>479</v>
      </c>
      <c r="P46" s="48"/>
      <c r="Q46" s="48"/>
      <c r="R46" s="48"/>
      <c r="S46" s="48"/>
      <c r="T46" s="48"/>
      <c r="U46" s="48"/>
    </row>
    <row r="47" spans="1:21" ht="30.75" customHeight="1" x14ac:dyDescent="0.15">
      <c r="A47" s="48"/>
      <c r="B47" s="1222"/>
      <c r="C47" s="1223"/>
      <c r="D47" s="62"/>
      <c r="E47" s="1228" t="s">
        <v>14</v>
      </c>
      <c r="F47" s="1228"/>
      <c r="G47" s="1228"/>
      <c r="H47" s="1228"/>
      <c r="I47" s="1228"/>
      <c r="J47" s="1229"/>
      <c r="K47" s="63" t="s">
        <v>479</v>
      </c>
      <c r="L47" s="64" t="s">
        <v>479</v>
      </c>
      <c r="M47" s="64" t="s">
        <v>479</v>
      </c>
      <c r="N47" s="64" t="s">
        <v>479</v>
      </c>
      <c r="O47" s="65" t="s">
        <v>479</v>
      </c>
      <c r="P47" s="48"/>
      <c r="Q47" s="48"/>
      <c r="R47" s="48"/>
      <c r="S47" s="48"/>
      <c r="T47" s="48"/>
      <c r="U47" s="48"/>
    </row>
    <row r="48" spans="1:21" ht="30.75" customHeight="1" x14ac:dyDescent="0.15">
      <c r="A48" s="48"/>
      <c r="B48" s="1222"/>
      <c r="C48" s="1223"/>
      <c r="D48" s="62"/>
      <c r="E48" s="1228" t="s">
        <v>15</v>
      </c>
      <c r="F48" s="1228"/>
      <c r="G48" s="1228"/>
      <c r="H48" s="1228"/>
      <c r="I48" s="1228"/>
      <c r="J48" s="1229"/>
      <c r="K48" s="63">
        <v>1</v>
      </c>
      <c r="L48" s="64">
        <v>0</v>
      </c>
      <c r="M48" s="64">
        <v>0</v>
      </c>
      <c r="N48" s="64">
        <v>0</v>
      </c>
      <c r="O48" s="65">
        <v>0</v>
      </c>
      <c r="P48" s="48"/>
      <c r="Q48" s="48"/>
      <c r="R48" s="48"/>
      <c r="S48" s="48"/>
      <c r="T48" s="48"/>
      <c r="U48" s="48"/>
    </row>
    <row r="49" spans="1:21" ht="30.75" customHeight="1" x14ac:dyDescent="0.15">
      <c r="A49" s="48"/>
      <c r="B49" s="1222"/>
      <c r="C49" s="1223"/>
      <c r="D49" s="62"/>
      <c r="E49" s="1228" t="s">
        <v>16</v>
      </c>
      <c r="F49" s="1228"/>
      <c r="G49" s="1228"/>
      <c r="H49" s="1228"/>
      <c r="I49" s="1228"/>
      <c r="J49" s="1229"/>
      <c r="K49" s="63">
        <v>1</v>
      </c>
      <c r="L49" s="64">
        <v>1</v>
      </c>
      <c r="M49" s="64">
        <v>1</v>
      </c>
      <c r="N49" s="64">
        <v>1</v>
      </c>
      <c r="O49" s="65">
        <v>1</v>
      </c>
      <c r="P49" s="48"/>
      <c r="Q49" s="48"/>
      <c r="R49" s="48"/>
      <c r="S49" s="48"/>
      <c r="T49" s="48"/>
      <c r="U49" s="48"/>
    </row>
    <row r="50" spans="1:21" ht="30.75" customHeight="1" x14ac:dyDescent="0.15">
      <c r="A50" s="48"/>
      <c r="B50" s="1222"/>
      <c r="C50" s="1223"/>
      <c r="D50" s="62"/>
      <c r="E50" s="1228" t="s">
        <v>17</v>
      </c>
      <c r="F50" s="1228"/>
      <c r="G50" s="1228"/>
      <c r="H50" s="1228"/>
      <c r="I50" s="1228"/>
      <c r="J50" s="1229"/>
      <c r="K50" s="63" t="s">
        <v>479</v>
      </c>
      <c r="L50" s="64" t="s">
        <v>479</v>
      </c>
      <c r="M50" s="64" t="s">
        <v>479</v>
      </c>
      <c r="N50" s="64" t="s">
        <v>479</v>
      </c>
      <c r="O50" s="65" t="s">
        <v>479</v>
      </c>
      <c r="P50" s="48"/>
      <c r="Q50" s="48"/>
      <c r="R50" s="48"/>
      <c r="S50" s="48"/>
      <c r="T50" s="48"/>
      <c r="U50" s="48"/>
    </row>
    <row r="51" spans="1:21" ht="30.75" customHeight="1" x14ac:dyDescent="0.15">
      <c r="A51" s="48"/>
      <c r="B51" s="1224"/>
      <c r="C51" s="1225"/>
      <c r="D51" s="66"/>
      <c r="E51" s="1228" t="s">
        <v>18</v>
      </c>
      <c r="F51" s="1228"/>
      <c r="G51" s="1228"/>
      <c r="H51" s="1228"/>
      <c r="I51" s="1228"/>
      <c r="J51" s="1229"/>
      <c r="K51" s="63" t="s">
        <v>479</v>
      </c>
      <c r="L51" s="64" t="s">
        <v>479</v>
      </c>
      <c r="M51" s="64" t="s">
        <v>479</v>
      </c>
      <c r="N51" s="64" t="s">
        <v>479</v>
      </c>
      <c r="O51" s="65" t="s">
        <v>479</v>
      </c>
      <c r="P51" s="48"/>
      <c r="Q51" s="48"/>
      <c r="R51" s="48"/>
      <c r="S51" s="48"/>
      <c r="T51" s="48"/>
      <c r="U51" s="48"/>
    </row>
    <row r="52" spans="1:21" ht="30.75" customHeight="1" x14ac:dyDescent="0.15">
      <c r="A52" s="48"/>
      <c r="B52" s="1230" t="s">
        <v>19</v>
      </c>
      <c r="C52" s="1231"/>
      <c r="D52" s="66"/>
      <c r="E52" s="1228" t="s">
        <v>20</v>
      </c>
      <c r="F52" s="1228"/>
      <c r="G52" s="1228"/>
      <c r="H52" s="1228"/>
      <c r="I52" s="1228"/>
      <c r="J52" s="1229"/>
      <c r="K52" s="63">
        <v>342</v>
      </c>
      <c r="L52" s="64">
        <v>341</v>
      </c>
      <c r="M52" s="64">
        <v>345</v>
      </c>
      <c r="N52" s="64">
        <v>346</v>
      </c>
      <c r="O52" s="65">
        <v>356</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108</v>
      </c>
      <c r="L53" s="69">
        <v>104</v>
      </c>
      <c r="M53" s="69">
        <v>94</v>
      </c>
      <c r="N53" s="69">
        <v>113</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536</v>
      </c>
      <c r="P55" s="48"/>
      <c r="Q55" s="48"/>
      <c r="R55" s="48"/>
      <c r="S55" s="48"/>
      <c r="T55" s="48"/>
      <c r="U55" s="48"/>
    </row>
    <row r="56" spans="1:21" ht="31.5" customHeight="1" thickBot="1" x14ac:dyDescent="0.2">
      <c r="A56" s="48"/>
      <c r="B56" s="76"/>
      <c r="C56" s="77"/>
      <c r="D56" s="77"/>
      <c r="E56" s="78"/>
      <c r="F56" s="78"/>
      <c r="G56" s="78"/>
      <c r="H56" s="78"/>
      <c r="I56" s="78"/>
      <c r="J56" s="79" t="s">
        <v>2</v>
      </c>
      <c r="K56" s="80" t="s">
        <v>537</v>
      </c>
      <c r="L56" s="81" t="s">
        <v>538</v>
      </c>
      <c r="M56" s="81" t="s">
        <v>539</v>
      </c>
      <c r="N56" s="81" t="s">
        <v>540</v>
      </c>
      <c r="O56" s="82" t="s">
        <v>541</v>
      </c>
      <c r="P56" s="48"/>
      <c r="Q56" s="48"/>
      <c r="R56" s="48"/>
      <c r="S56" s="48"/>
      <c r="T56" s="48"/>
      <c r="U56" s="48"/>
    </row>
    <row r="57" spans="1:21" ht="31.5" customHeight="1" x14ac:dyDescent="0.15">
      <c r="B57" s="1236" t="s">
        <v>25</v>
      </c>
      <c r="C57" s="1237"/>
      <c r="D57" s="1240" t="s">
        <v>26</v>
      </c>
      <c r="E57" s="1241"/>
      <c r="F57" s="1241"/>
      <c r="G57" s="1241"/>
      <c r="H57" s="1241"/>
      <c r="I57" s="1241"/>
      <c r="J57" s="1242"/>
      <c r="K57" s="83"/>
      <c r="L57" s="84"/>
      <c r="M57" s="84"/>
      <c r="N57" s="84"/>
      <c r="O57" s="85"/>
    </row>
    <row r="58" spans="1:21" ht="31.5" customHeight="1" thickBot="1" x14ac:dyDescent="0.2">
      <c r="B58" s="1238"/>
      <c r="C58" s="1239"/>
      <c r="D58" s="1243" t="s">
        <v>27</v>
      </c>
      <c r="E58" s="1244"/>
      <c r="F58" s="1244"/>
      <c r="G58" s="1244"/>
      <c r="H58" s="1244"/>
      <c r="I58" s="1244"/>
      <c r="J58" s="124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cmQKtVqRKUhFE75KYBaIoQKZqnTRosvuwXoSGJEqBqkcB/0kw2tKh/apwnzrU/GENWlG264AtFzV9kOcSmeg==" saltValue="Noy3gQaMCQZnW2cEae7K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521</v>
      </c>
      <c r="J40" s="100" t="s">
        <v>522</v>
      </c>
      <c r="K40" s="100" t="s">
        <v>523</v>
      </c>
      <c r="L40" s="100" t="s">
        <v>524</v>
      </c>
      <c r="M40" s="101" t="s">
        <v>525</v>
      </c>
    </row>
    <row r="41" spans="2:13" ht="27.75" customHeight="1" x14ac:dyDescent="0.15">
      <c r="B41" s="1246" t="s">
        <v>30</v>
      </c>
      <c r="C41" s="1247"/>
      <c r="D41" s="102"/>
      <c r="E41" s="1252" t="s">
        <v>31</v>
      </c>
      <c r="F41" s="1252"/>
      <c r="G41" s="1252"/>
      <c r="H41" s="1253"/>
      <c r="I41" s="353">
        <v>3994</v>
      </c>
      <c r="J41" s="354">
        <v>4164</v>
      </c>
      <c r="K41" s="354">
        <v>4274</v>
      </c>
      <c r="L41" s="354">
        <v>4272</v>
      </c>
      <c r="M41" s="355">
        <v>4535</v>
      </c>
    </row>
    <row r="42" spans="2:13" ht="27.75" customHeight="1" x14ac:dyDescent="0.15">
      <c r="B42" s="1248"/>
      <c r="C42" s="1249"/>
      <c r="D42" s="103"/>
      <c r="E42" s="1254" t="s">
        <v>32</v>
      </c>
      <c r="F42" s="1254"/>
      <c r="G42" s="1254"/>
      <c r="H42" s="1255"/>
      <c r="I42" s="356" t="s">
        <v>479</v>
      </c>
      <c r="J42" s="357" t="s">
        <v>479</v>
      </c>
      <c r="K42" s="357" t="s">
        <v>479</v>
      </c>
      <c r="L42" s="357" t="s">
        <v>479</v>
      </c>
      <c r="M42" s="358">
        <v>215</v>
      </c>
    </row>
    <row r="43" spans="2:13" ht="27.75" customHeight="1" x14ac:dyDescent="0.15">
      <c r="B43" s="1248"/>
      <c r="C43" s="1249"/>
      <c r="D43" s="103"/>
      <c r="E43" s="1254" t="s">
        <v>33</v>
      </c>
      <c r="F43" s="1254"/>
      <c r="G43" s="1254"/>
      <c r="H43" s="1255"/>
      <c r="I43" s="356">
        <v>4</v>
      </c>
      <c r="J43" s="357">
        <v>4</v>
      </c>
      <c r="K43" s="357">
        <v>2</v>
      </c>
      <c r="L43" s="357">
        <v>1</v>
      </c>
      <c r="M43" s="358">
        <v>1</v>
      </c>
    </row>
    <row r="44" spans="2:13" ht="27.75" customHeight="1" x14ac:dyDescent="0.15">
      <c r="B44" s="1248"/>
      <c r="C44" s="1249"/>
      <c r="D44" s="103"/>
      <c r="E44" s="1254" t="s">
        <v>34</v>
      </c>
      <c r="F44" s="1254"/>
      <c r="G44" s="1254"/>
      <c r="H44" s="1255"/>
      <c r="I44" s="356">
        <v>10</v>
      </c>
      <c r="J44" s="357">
        <v>8</v>
      </c>
      <c r="K44" s="357">
        <v>7</v>
      </c>
      <c r="L44" s="357">
        <v>6</v>
      </c>
      <c r="M44" s="358">
        <v>6</v>
      </c>
    </row>
    <row r="45" spans="2:13" ht="27.75" customHeight="1" x14ac:dyDescent="0.15">
      <c r="B45" s="1248"/>
      <c r="C45" s="1249"/>
      <c r="D45" s="103"/>
      <c r="E45" s="1254" t="s">
        <v>35</v>
      </c>
      <c r="F45" s="1254"/>
      <c r="G45" s="1254"/>
      <c r="H45" s="1255"/>
      <c r="I45" s="356">
        <v>132</v>
      </c>
      <c r="J45" s="357">
        <v>56</v>
      </c>
      <c r="K45" s="357">
        <v>2</v>
      </c>
      <c r="L45" s="357">
        <v>507</v>
      </c>
      <c r="M45" s="358">
        <v>527</v>
      </c>
    </row>
    <row r="46" spans="2:13" ht="27.75" customHeight="1" x14ac:dyDescent="0.15">
      <c r="B46" s="1248"/>
      <c r="C46" s="1249"/>
      <c r="D46" s="104"/>
      <c r="E46" s="1254" t="s">
        <v>36</v>
      </c>
      <c r="F46" s="1254"/>
      <c r="G46" s="1254"/>
      <c r="H46" s="1255"/>
      <c r="I46" s="356" t="s">
        <v>479</v>
      </c>
      <c r="J46" s="357" t="s">
        <v>479</v>
      </c>
      <c r="K46" s="357" t="s">
        <v>479</v>
      </c>
      <c r="L46" s="357" t="s">
        <v>479</v>
      </c>
      <c r="M46" s="358" t="s">
        <v>479</v>
      </c>
    </row>
    <row r="47" spans="2:13" ht="27.75" customHeight="1" x14ac:dyDescent="0.15">
      <c r="B47" s="1248"/>
      <c r="C47" s="1249"/>
      <c r="D47" s="105"/>
      <c r="E47" s="1256" t="s">
        <v>37</v>
      </c>
      <c r="F47" s="1257"/>
      <c r="G47" s="1257"/>
      <c r="H47" s="1258"/>
      <c r="I47" s="356" t="s">
        <v>479</v>
      </c>
      <c r="J47" s="357" t="s">
        <v>479</v>
      </c>
      <c r="K47" s="357" t="s">
        <v>479</v>
      </c>
      <c r="L47" s="357" t="s">
        <v>479</v>
      </c>
      <c r="M47" s="358" t="s">
        <v>479</v>
      </c>
    </row>
    <row r="48" spans="2:13" ht="27.75" customHeight="1" x14ac:dyDescent="0.15">
      <c r="B48" s="1248"/>
      <c r="C48" s="1249"/>
      <c r="D48" s="103"/>
      <c r="E48" s="1254" t="s">
        <v>38</v>
      </c>
      <c r="F48" s="1254"/>
      <c r="G48" s="1254"/>
      <c r="H48" s="1255"/>
      <c r="I48" s="356" t="s">
        <v>479</v>
      </c>
      <c r="J48" s="357" t="s">
        <v>479</v>
      </c>
      <c r="K48" s="357" t="s">
        <v>479</v>
      </c>
      <c r="L48" s="357" t="s">
        <v>479</v>
      </c>
      <c r="M48" s="358" t="s">
        <v>479</v>
      </c>
    </row>
    <row r="49" spans="2:13" ht="27.75" customHeight="1" x14ac:dyDescent="0.15">
      <c r="B49" s="1250"/>
      <c r="C49" s="1251"/>
      <c r="D49" s="103"/>
      <c r="E49" s="1254" t="s">
        <v>39</v>
      </c>
      <c r="F49" s="1254"/>
      <c r="G49" s="1254"/>
      <c r="H49" s="1255"/>
      <c r="I49" s="356" t="s">
        <v>479</v>
      </c>
      <c r="J49" s="357" t="s">
        <v>479</v>
      </c>
      <c r="K49" s="357" t="s">
        <v>479</v>
      </c>
      <c r="L49" s="357" t="s">
        <v>479</v>
      </c>
      <c r="M49" s="358" t="s">
        <v>479</v>
      </c>
    </row>
    <row r="50" spans="2:13" ht="27.75" customHeight="1" x14ac:dyDescent="0.15">
      <c r="B50" s="1259" t="s">
        <v>40</v>
      </c>
      <c r="C50" s="1260"/>
      <c r="D50" s="106"/>
      <c r="E50" s="1254" t="s">
        <v>41</v>
      </c>
      <c r="F50" s="1254"/>
      <c r="G50" s="1254"/>
      <c r="H50" s="1255"/>
      <c r="I50" s="356">
        <v>3977</v>
      </c>
      <c r="J50" s="357">
        <v>4082</v>
      </c>
      <c r="K50" s="357">
        <v>4133</v>
      </c>
      <c r="L50" s="357">
        <v>4140</v>
      </c>
      <c r="M50" s="358">
        <v>4468</v>
      </c>
    </row>
    <row r="51" spans="2:13" ht="27.75" customHeight="1" x14ac:dyDescent="0.15">
      <c r="B51" s="1248"/>
      <c r="C51" s="1249"/>
      <c r="D51" s="103"/>
      <c r="E51" s="1254" t="s">
        <v>42</v>
      </c>
      <c r="F51" s="1254"/>
      <c r="G51" s="1254"/>
      <c r="H51" s="1255"/>
      <c r="I51" s="356" t="s">
        <v>479</v>
      </c>
      <c r="J51" s="357" t="s">
        <v>479</v>
      </c>
      <c r="K51" s="357" t="s">
        <v>479</v>
      </c>
      <c r="L51" s="357" t="s">
        <v>479</v>
      </c>
      <c r="M51" s="358" t="s">
        <v>479</v>
      </c>
    </row>
    <row r="52" spans="2:13" ht="27.75" customHeight="1" x14ac:dyDescent="0.15">
      <c r="B52" s="1250"/>
      <c r="C52" s="1251"/>
      <c r="D52" s="103"/>
      <c r="E52" s="1254" t="s">
        <v>43</v>
      </c>
      <c r="F52" s="1254"/>
      <c r="G52" s="1254"/>
      <c r="H52" s="1255"/>
      <c r="I52" s="356">
        <v>3121</v>
      </c>
      <c r="J52" s="357">
        <v>3184</v>
      </c>
      <c r="K52" s="357">
        <v>3122</v>
      </c>
      <c r="L52" s="357">
        <v>3099</v>
      </c>
      <c r="M52" s="358">
        <v>3344</v>
      </c>
    </row>
    <row r="53" spans="2:13" ht="27.75" customHeight="1" thickBot="1" x14ac:dyDescent="0.2">
      <c r="B53" s="1261" t="s">
        <v>44</v>
      </c>
      <c r="C53" s="1262"/>
      <c r="D53" s="107"/>
      <c r="E53" s="1263" t="s">
        <v>45</v>
      </c>
      <c r="F53" s="1263"/>
      <c r="G53" s="1263"/>
      <c r="H53" s="1264"/>
      <c r="I53" s="359">
        <v>-2958</v>
      </c>
      <c r="J53" s="360">
        <v>-3035</v>
      </c>
      <c r="K53" s="360">
        <v>-2971</v>
      </c>
      <c r="L53" s="360">
        <v>-2455</v>
      </c>
      <c r="M53" s="361">
        <v>-2529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0P3OdXvTVy9suLstHOmaVSz9pwCo6F+kQ+OgWs0rXfSZEoCavSBtYD0JTqQnGM0OGxt+0tci6CZQF7Ui2W9Uw==" saltValue="jVtRmX5hWm2C0vkTZXPJ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16" zoomScale="75" zoomScaleNormal="75"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523</v>
      </c>
      <c r="G54" s="116" t="s">
        <v>524</v>
      </c>
      <c r="H54" s="117" t="s">
        <v>525</v>
      </c>
    </row>
    <row r="55" spans="2:8" ht="52.5" customHeight="1" x14ac:dyDescent="0.15">
      <c r="B55" s="118"/>
      <c r="C55" s="1273" t="s">
        <v>48</v>
      </c>
      <c r="D55" s="1273"/>
      <c r="E55" s="1274"/>
      <c r="F55" s="119">
        <v>1922</v>
      </c>
      <c r="G55" s="119">
        <v>2046</v>
      </c>
      <c r="H55" s="120">
        <v>1985</v>
      </c>
    </row>
    <row r="56" spans="2:8" ht="52.5" customHeight="1" x14ac:dyDescent="0.15">
      <c r="B56" s="121"/>
      <c r="C56" s="1275" t="s">
        <v>49</v>
      </c>
      <c r="D56" s="1275"/>
      <c r="E56" s="1276"/>
      <c r="F56" s="122">
        <v>478</v>
      </c>
      <c r="G56" s="122">
        <v>478</v>
      </c>
      <c r="H56" s="123">
        <v>605</v>
      </c>
    </row>
    <row r="57" spans="2:8" ht="53.25" customHeight="1" x14ac:dyDescent="0.15">
      <c r="B57" s="121"/>
      <c r="C57" s="1277" t="s">
        <v>50</v>
      </c>
      <c r="D57" s="1277"/>
      <c r="E57" s="1278"/>
      <c r="F57" s="124">
        <v>1652</v>
      </c>
      <c r="G57" s="124">
        <v>1616</v>
      </c>
      <c r="H57" s="125">
        <v>1879</v>
      </c>
    </row>
    <row r="58" spans="2:8" ht="45.75" customHeight="1" x14ac:dyDescent="0.15">
      <c r="B58" s="126"/>
      <c r="C58" s="1265" t="s">
        <v>542</v>
      </c>
      <c r="D58" s="1266"/>
      <c r="E58" s="1267"/>
      <c r="F58" s="127">
        <v>391</v>
      </c>
      <c r="G58" s="127">
        <v>412</v>
      </c>
      <c r="H58" s="128">
        <v>532</v>
      </c>
    </row>
    <row r="59" spans="2:8" ht="45.75" customHeight="1" x14ac:dyDescent="0.15">
      <c r="B59" s="126"/>
      <c r="C59" s="1265" t="s">
        <v>545</v>
      </c>
      <c r="D59" s="1266"/>
      <c r="E59" s="1267"/>
      <c r="F59" s="127">
        <v>520</v>
      </c>
      <c r="G59" s="127">
        <v>476</v>
      </c>
      <c r="H59" s="128">
        <v>496</v>
      </c>
    </row>
    <row r="60" spans="2:8" ht="45.75" customHeight="1" x14ac:dyDescent="0.15">
      <c r="B60" s="126"/>
      <c r="C60" s="1265" t="s">
        <v>546</v>
      </c>
      <c r="D60" s="1266"/>
      <c r="E60" s="1267"/>
      <c r="F60" s="127">
        <v>150</v>
      </c>
      <c r="G60" s="127">
        <v>150</v>
      </c>
      <c r="H60" s="128">
        <v>170</v>
      </c>
    </row>
    <row r="61" spans="2:8" ht="45.75" customHeight="1" x14ac:dyDescent="0.15">
      <c r="B61" s="126"/>
      <c r="C61" s="1265" t="s">
        <v>543</v>
      </c>
      <c r="D61" s="1266"/>
      <c r="E61" s="1267"/>
      <c r="F61" s="127">
        <v>151</v>
      </c>
      <c r="G61" s="127">
        <v>153</v>
      </c>
      <c r="H61" s="128">
        <v>152</v>
      </c>
    </row>
    <row r="62" spans="2:8" ht="45.75" customHeight="1" thickBot="1" x14ac:dyDescent="0.2">
      <c r="B62" s="129"/>
      <c r="C62" s="1268" t="s">
        <v>544</v>
      </c>
      <c r="D62" s="1269"/>
      <c r="E62" s="1270"/>
      <c r="F62" s="130">
        <v>77</v>
      </c>
      <c r="G62" s="130">
        <v>55</v>
      </c>
      <c r="H62" s="131">
        <v>145</v>
      </c>
    </row>
    <row r="63" spans="2:8" ht="52.5" customHeight="1" thickBot="1" x14ac:dyDescent="0.2">
      <c r="B63" s="132"/>
      <c r="C63" s="1271" t="s">
        <v>51</v>
      </c>
      <c r="D63" s="1271"/>
      <c r="E63" s="1272"/>
      <c r="F63" s="133">
        <v>4051</v>
      </c>
      <c r="G63" s="133">
        <v>4140</v>
      </c>
      <c r="H63" s="134">
        <v>4468</v>
      </c>
    </row>
    <row r="64" spans="2:8" x14ac:dyDescent="0.15"/>
  </sheetData>
  <sheetProtection algorithmName="SHA-512" hashValue="5N56Zgs0OklScaDjaCqAPYv9NfRZ7F1qg90cQkVjEQXGPQmOdTMAH+IMmUEJuuASIuMMtZdg6PlnBJ8b8gXPvQ==" saltValue="N0HXBSrxFVSn481pBtRc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57C1-2C80-40BB-ADB0-40DFA9230319}">
  <sheetPr>
    <tabColor rgb="FFFFFF00"/>
  </sheetPr>
  <dimension ref="A1:DE85"/>
  <sheetViews>
    <sheetView workbookViewId="0">
      <selection activeCell="AB1" sqref="AB1:AB1048576"/>
    </sheetView>
  </sheetViews>
  <sheetFormatPr defaultColWidth="0" defaultRowHeight="13.5" customHeight="1" zeroHeight="1" x14ac:dyDescent="0.15"/>
  <cols>
    <col min="1" max="1" width="6.375" style="370" customWidth="1"/>
    <col min="2" max="107" width="2.5" style="370" customWidth="1"/>
    <col min="108" max="108" width="6.125" style="378" customWidth="1"/>
    <col min="109" max="109" width="5.875" style="377"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37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37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37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37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37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37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37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37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37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37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37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37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37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37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37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0"/>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0"/>
    </row>
    <row r="41" spans="2:109" ht="17.25" x14ac:dyDescent="0.15">
      <c r="B41" s="383" t="s">
        <v>581</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582</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91" t="s">
        <v>583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7"/>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7"/>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7"/>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7"/>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0" t="s">
        <v>584</v>
      </c>
    </row>
    <row r="50" spans="1:109" x14ac:dyDescent="0.15">
      <c r="B50" s="377"/>
      <c r="G50" s="1285"/>
      <c r="H50" s="1285"/>
      <c r="I50" s="1285"/>
      <c r="J50" s="1285"/>
      <c r="K50" s="387"/>
      <c r="L50" s="387"/>
      <c r="M50" s="388"/>
      <c r="N50" s="388"/>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521</v>
      </c>
      <c r="BQ50" s="1284"/>
      <c r="BR50" s="1284"/>
      <c r="BS50" s="1284"/>
      <c r="BT50" s="1284"/>
      <c r="BU50" s="1284"/>
      <c r="BV50" s="1284"/>
      <c r="BW50" s="1284"/>
      <c r="BX50" s="1284" t="s">
        <v>522</v>
      </c>
      <c r="BY50" s="1284"/>
      <c r="BZ50" s="1284"/>
      <c r="CA50" s="1284"/>
      <c r="CB50" s="1284"/>
      <c r="CC50" s="1284"/>
      <c r="CD50" s="1284"/>
      <c r="CE50" s="1284"/>
      <c r="CF50" s="1284" t="s">
        <v>523</v>
      </c>
      <c r="CG50" s="1284"/>
      <c r="CH50" s="1284"/>
      <c r="CI50" s="1284"/>
      <c r="CJ50" s="1284"/>
      <c r="CK50" s="1284"/>
      <c r="CL50" s="1284"/>
      <c r="CM50" s="1284"/>
      <c r="CN50" s="1284" t="s">
        <v>524</v>
      </c>
      <c r="CO50" s="1284"/>
      <c r="CP50" s="1284"/>
      <c r="CQ50" s="1284"/>
      <c r="CR50" s="1284"/>
      <c r="CS50" s="1284"/>
      <c r="CT50" s="1284"/>
      <c r="CU50" s="1284"/>
      <c r="CV50" s="1284" t="s">
        <v>525</v>
      </c>
      <c r="CW50" s="1284"/>
      <c r="CX50" s="1284"/>
      <c r="CY50" s="1284"/>
      <c r="CZ50" s="1284"/>
      <c r="DA50" s="1284"/>
      <c r="DB50" s="1284"/>
      <c r="DC50" s="1284"/>
    </row>
    <row r="51" spans="1:109" ht="13.5" customHeight="1" x14ac:dyDescent="0.15">
      <c r="B51" s="377"/>
      <c r="G51" s="1287"/>
      <c r="H51" s="1287"/>
      <c r="I51" s="1300"/>
      <c r="J51" s="1300"/>
      <c r="K51" s="1286"/>
      <c r="L51" s="1286"/>
      <c r="M51" s="1286"/>
      <c r="N51" s="1286"/>
      <c r="AM51" s="386"/>
      <c r="AN51" s="1282" t="s">
        <v>585</v>
      </c>
      <c r="AO51" s="1282"/>
      <c r="AP51" s="1282"/>
      <c r="AQ51" s="1282"/>
      <c r="AR51" s="1282"/>
      <c r="AS51" s="1282"/>
      <c r="AT51" s="1282"/>
      <c r="AU51" s="1282"/>
      <c r="AV51" s="1282"/>
      <c r="AW51" s="1282"/>
      <c r="AX51" s="1282"/>
      <c r="AY51" s="1282"/>
      <c r="AZ51" s="1282"/>
      <c r="BA51" s="1282"/>
      <c r="BB51" s="1282" t="s">
        <v>586</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7"/>
      <c r="G52" s="1287"/>
      <c r="H52" s="1287"/>
      <c r="I52" s="1300"/>
      <c r="J52" s="1300"/>
      <c r="K52" s="1286"/>
      <c r="L52" s="1286"/>
      <c r="M52" s="1286"/>
      <c r="N52" s="1286"/>
      <c r="AM52" s="386"/>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5"/>
      <c r="B53" s="377"/>
      <c r="G53" s="1287"/>
      <c r="H53" s="1287"/>
      <c r="I53" s="1285"/>
      <c r="J53" s="1285"/>
      <c r="K53" s="1286"/>
      <c r="L53" s="1286"/>
      <c r="M53" s="1286"/>
      <c r="N53" s="1286"/>
      <c r="AM53" s="386"/>
      <c r="AN53" s="1282"/>
      <c r="AO53" s="1282"/>
      <c r="AP53" s="1282"/>
      <c r="AQ53" s="1282"/>
      <c r="AR53" s="1282"/>
      <c r="AS53" s="1282"/>
      <c r="AT53" s="1282"/>
      <c r="AU53" s="1282"/>
      <c r="AV53" s="1282"/>
      <c r="AW53" s="1282"/>
      <c r="AX53" s="1282"/>
      <c r="AY53" s="1282"/>
      <c r="AZ53" s="1282"/>
      <c r="BA53" s="1282"/>
      <c r="BB53" s="1282" t="s">
        <v>587</v>
      </c>
      <c r="BC53" s="1282"/>
      <c r="BD53" s="1282"/>
      <c r="BE53" s="1282"/>
      <c r="BF53" s="1282"/>
      <c r="BG53" s="1282"/>
      <c r="BH53" s="1282"/>
      <c r="BI53" s="1282"/>
      <c r="BJ53" s="1282"/>
      <c r="BK53" s="1282"/>
      <c r="BL53" s="1282"/>
      <c r="BM53" s="1282"/>
      <c r="BN53" s="1282"/>
      <c r="BO53" s="1282"/>
      <c r="BP53" s="1279">
        <v>28.2</v>
      </c>
      <c r="BQ53" s="1279"/>
      <c r="BR53" s="1279"/>
      <c r="BS53" s="1279"/>
      <c r="BT53" s="1279"/>
      <c r="BU53" s="1279"/>
      <c r="BV53" s="1279"/>
      <c r="BW53" s="1279"/>
      <c r="BX53" s="1279">
        <v>30.1</v>
      </c>
      <c r="BY53" s="1279"/>
      <c r="BZ53" s="1279"/>
      <c r="CA53" s="1279"/>
      <c r="CB53" s="1279"/>
      <c r="CC53" s="1279"/>
      <c r="CD53" s="1279"/>
      <c r="CE53" s="1279"/>
      <c r="CF53" s="1279">
        <v>30.8</v>
      </c>
      <c r="CG53" s="1279"/>
      <c r="CH53" s="1279"/>
      <c r="CI53" s="1279"/>
      <c r="CJ53" s="1279"/>
      <c r="CK53" s="1279"/>
      <c r="CL53" s="1279"/>
      <c r="CM53" s="1279"/>
      <c r="CN53" s="1279">
        <v>32.4</v>
      </c>
      <c r="CO53" s="1279"/>
      <c r="CP53" s="1279"/>
      <c r="CQ53" s="1279"/>
      <c r="CR53" s="1279"/>
      <c r="CS53" s="1279"/>
      <c r="CT53" s="1279"/>
      <c r="CU53" s="1279"/>
      <c r="CV53" s="1279">
        <v>32.6</v>
      </c>
      <c r="CW53" s="1279"/>
      <c r="CX53" s="1279"/>
      <c r="CY53" s="1279"/>
      <c r="CZ53" s="1279"/>
      <c r="DA53" s="1279"/>
      <c r="DB53" s="1279"/>
      <c r="DC53" s="1279"/>
    </row>
    <row r="54" spans="1:109" x14ac:dyDescent="0.15">
      <c r="A54" s="385"/>
      <c r="B54" s="377"/>
      <c r="G54" s="1287"/>
      <c r="H54" s="1287"/>
      <c r="I54" s="1285"/>
      <c r="J54" s="1285"/>
      <c r="K54" s="1286"/>
      <c r="L54" s="1286"/>
      <c r="M54" s="1286"/>
      <c r="N54" s="1286"/>
      <c r="AM54" s="386"/>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5"/>
      <c r="B55" s="377"/>
      <c r="G55" s="1285"/>
      <c r="H55" s="1285"/>
      <c r="I55" s="1285"/>
      <c r="J55" s="1285"/>
      <c r="K55" s="1286"/>
      <c r="L55" s="1286"/>
      <c r="M55" s="1286"/>
      <c r="N55" s="1286"/>
      <c r="AN55" s="1284" t="s">
        <v>588</v>
      </c>
      <c r="AO55" s="1284"/>
      <c r="AP55" s="1284"/>
      <c r="AQ55" s="1284"/>
      <c r="AR55" s="1284"/>
      <c r="AS55" s="1284"/>
      <c r="AT55" s="1284"/>
      <c r="AU55" s="1284"/>
      <c r="AV55" s="1284"/>
      <c r="AW55" s="1284"/>
      <c r="AX55" s="1284"/>
      <c r="AY55" s="1284"/>
      <c r="AZ55" s="1284"/>
      <c r="BA55" s="1284"/>
      <c r="BB55" s="1282" t="s">
        <v>586</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385"/>
      <c r="B56" s="377"/>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5" customFormat="1" x14ac:dyDescent="0.15">
      <c r="B57" s="389"/>
      <c r="G57" s="1285"/>
      <c r="H57" s="1285"/>
      <c r="I57" s="1280"/>
      <c r="J57" s="1280"/>
      <c r="K57" s="1286"/>
      <c r="L57" s="1286"/>
      <c r="M57" s="1286"/>
      <c r="N57" s="1286"/>
      <c r="AM57" s="370"/>
      <c r="AN57" s="1284"/>
      <c r="AO57" s="1284"/>
      <c r="AP57" s="1284"/>
      <c r="AQ57" s="1284"/>
      <c r="AR57" s="1284"/>
      <c r="AS57" s="1284"/>
      <c r="AT57" s="1284"/>
      <c r="AU57" s="1284"/>
      <c r="AV57" s="1284"/>
      <c r="AW57" s="1284"/>
      <c r="AX57" s="1284"/>
      <c r="AY57" s="1284"/>
      <c r="AZ57" s="1284"/>
      <c r="BA57" s="1284"/>
      <c r="BB57" s="1282" t="s">
        <v>587</v>
      </c>
      <c r="BC57" s="1282"/>
      <c r="BD57" s="1282"/>
      <c r="BE57" s="1282"/>
      <c r="BF57" s="1282"/>
      <c r="BG57" s="1282"/>
      <c r="BH57" s="1282"/>
      <c r="BI57" s="1282"/>
      <c r="BJ57" s="1282"/>
      <c r="BK57" s="1282"/>
      <c r="BL57" s="1282"/>
      <c r="BM57" s="1282"/>
      <c r="BN57" s="1282"/>
      <c r="BO57" s="1282"/>
      <c r="BP57" s="1279">
        <v>57.7</v>
      </c>
      <c r="BQ57" s="1279"/>
      <c r="BR57" s="1279"/>
      <c r="BS57" s="1279"/>
      <c r="BT57" s="1279"/>
      <c r="BU57" s="1279"/>
      <c r="BV57" s="1279"/>
      <c r="BW57" s="1279"/>
      <c r="BX57" s="1279">
        <v>59.3</v>
      </c>
      <c r="BY57" s="1279"/>
      <c r="BZ57" s="1279"/>
      <c r="CA57" s="1279"/>
      <c r="CB57" s="1279"/>
      <c r="CC57" s="1279"/>
      <c r="CD57" s="1279"/>
      <c r="CE57" s="1279"/>
      <c r="CF57" s="1279">
        <v>60.4</v>
      </c>
      <c r="CG57" s="1279"/>
      <c r="CH57" s="1279"/>
      <c r="CI57" s="1279"/>
      <c r="CJ57" s="1279"/>
      <c r="CK57" s="1279"/>
      <c r="CL57" s="1279"/>
      <c r="CM57" s="1279"/>
      <c r="CN57" s="1279">
        <v>61.1</v>
      </c>
      <c r="CO57" s="1279"/>
      <c r="CP57" s="1279"/>
      <c r="CQ57" s="1279"/>
      <c r="CR57" s="1279"/>
      <c r="CS57" s="1279"/>
      <c r="CT57" s="1279"/>
      <c r="CU57" s="1279"/>
      <c r="CV57" s="1279">
        <v>62.3</v>
      </c>
      <c r="CW57" s="1279"/>
      <c r="CX57" s="1279"/>
      <c r="CY57" s="1279"/>
      <c r="CZ57" s="1279"/>
      <c r="DA57" s="1279"/>
      <c r="DB57" s="1279"/>
      <c r="DC57" s="1279"/>
      <c r="DD57" s="390"/>
      <c r="DE57" s="389"/>
    </row>
    <row r="58" spans="1:109" s="385" customFormat="1" x14ac:dyDescent="0.15">
      <c r="A58" s="370"/>
      <c r="B58" s="389"/>
      <c r="G58" s="1285"/>
      <c r="H58" s="1285"/>
      <c r="I58" s="1280"/>
      <c r="J58" s="1280"/>
      <c r="K58" s="1286"/>
      <c r="L58" s="1286"/>
      <c r="M58" s="1286"/>
      <c r="N58" s="1286"/>
      <c r="AM58" s="370"/>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0"/>
      <c r="DE58" s="389"/>
    </row>
    <row r="59" spans="1:109" s="385" customFormat="1" x14ac:dyDescent="0.15">
      <c r="A59" s="370"/>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0"/>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0"/>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0"/>
    </row>
    <row r="63" spans="1:109" ht="17.25" x14ac:dyDescent="0.15">
      <c r="B63" s="396" t="s">
        <v>589</v>
      </c>
    </row>
    <row r="64" spans="1:109" x14ac:dyDescent="0.15">
      <c r="B64" s="377"/>
      <c r="G64" s="384"/>
      <c r="I64" s="397"/>
      <c r="J64" s="397"/>
      <c r="K64" s="397"/>
      <c r="L64" s="397"/>
      <c r="M64" s="397"/>
      <c r="N64" s="398"/>
      <c r="AM64" s="384"/>
      <c r="AN64" s="384" t="s">
        <v>582</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91" t="s">
        <v>590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7"/>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7"/>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7"/>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7"/>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0" t="s">
        <v>584</v>
      </c>
    </row>
    <row r="72" spans="2:107" x14ac:dyDescent="0.15">
      <c r="B72" s="377"/>
      <c r="G72" s="1285"/>
      <c r="H72" s="1285"/>
      <c r="I72" s="1285"/>
      <c r="J72" s="1285"/>
      <c r="K72" s="387"/>
      <c r="L72" s="387"/>
      <c r="M72" s="388"/>
      <c r="N72" s="388"/>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521</v>
      </c>
      <c r="BQ72" s="1284"/>
      <c r="BR72" s="1284"/>
      <c r="BS72" s="1284"/>
      <c r="BT72" s="1284"/>
      <c r="BU72" s="1284"/>
      <c r="BV72" s="1284"/>
      <c r="BW72" s="1284"/>
      <c r="BX72" s="1284" t="s">
        <v>522</v>
      </c>
      <c r="BY72" s="1284"/>
      <c r="BZ72" s="1284"/>
      <c r="CA72" s="1284"/>
      <c r="CB72" s="1284"/>
      <c r="CC72" s="1284"/>
      <c r="CD72" s="1284"/>
      <c r="CE72" s="1284"/>
      <c r="CF72" s="1284" t="s">
        <v>523</v>
      </c>
      <c r="CG72" s="1284"/>
      <c r="CH72" s="1284"/>
      <c r="CI72" s="1284"/>
      <c r="CJ72" s="1284"/>
      <c r="CK72" s="1284"/>
      <c r="CL72" s="1284"/>
      <c r="CM72" s="1284"/>
      <c r="CN72" s="1284" t="s">
        <v>524</v>
      </c>
      <c r="CO72" s="1284"/>
      <c r="CP72" s="1284"/>
      <c r="CQ72" s="1284"/>
      <c r="CR72" s="1284"/>
      <c r="CS72" s="1284"/>
      <c r="CT72" s="1284"/>
      <c r="CU72" s="1284"/>
      <c r="CV72" s="1284" t="s">
        <v>525</v>
      </c>
      <c r="CW72" s="1284"/>
      <c r="CX72" s="1284"/>
      <c r="CY72" s="1284"/>
      <c r="CZ72" s="1284"/>
      <c r="DA72" s="1284"/>
      <c r="DB72" s="1284"/>
      <c r="DC72" s="1284"/>
    </row>
    <row r="73" spans="2:107" x14ac:dyDescent="0.15">
      <c r="B73" s="377"/>
      <c r="G73" s="1287"/>
      <c r="H73" s="1287"/>
      <c r="I73" s="1287"/>
      <c r="J73" s="1287"/>
      <c r="K73" s="1283"/>
      <c r="L73" s="1283"/>
      <c r="M73" s="1283"/>
      <c r="N73" s="1283"/>
      <c r="AM73" s="386"/>
      <c r="AN73" s="1282" t="s">
        <v>585</v>
      </c>
      <c r="AO73" s="1282"/>
      <c r="AP73" s="1282"/>
      <c r="AQ73" s="1282"/>
      <c r="AR73" s="1282"/>
      <c r="AS73" s="1282"/>
      <c r="AT73" s="1282"/>
      <c r="AU73" s="1282"/>
      <c r="AV73" s="1282"/>
      <c r="AW73" s="1282"/>
      <c r="AX73" s="1282"/>
      <c r="AY73" s="1282"/>
      <c r="AZ73" s="1282"/>
      <c r="BA73" s="1282"/>
      <c r="BB73" s="1282" t="s">
        <v>586</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7"/>
      <c r="G74" s="1287"/>
      <c r="H74" s="1287"/>
      <c r="I74" s="1287"/>
      <c r="J74" s="1287"/>
      <c r="K74" s="1283"/>
      <c r="L74" s="1283"/>
      <c r="M74" s="1283"/>
      <c r="N74" s="1283"/>
      <c r="AM74" s="386"/>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7"/>
      <c r="G75" s="1287"/>
      <c r="H75" s="1287"/>
      <c r="I75" s="1285"/>
      <c r="J75" s="1285"/>
      <c r="K75" s="1286"/>
      <c r="L75" s="1286"/>
      <c r="M75" s="1286"/>
      <c r="N75" s="1286"/>
      <c r="AM75" s="386"/>
      <c r="AN75" s="1282"/>
      <c r="AO75" s="1282"/>
      <c r="AP75" s="1282"/>
      <c r="AQ75" s="1282"/>
      <c r="AR75" s="1282"/>
      <c r="AS75" s="1282"/>
      <c r="AT75" s="1282"/>
      <c r="AU75" s="1282"/>
      <c r="AV75" s="1282"/>
      <c r="AW75" s="1282"/>
      <c r="AX75" s="1282"/>
      <c r="AY75" s="1282"/>
      <c r="AZ75" s="1282"/>
      <c r="BA75" s="1282"/>
      <c r="BB75" s="1282" t="s">
        <v>591</v>
      </c>
      <c r="BC75" s="1282"/>
      <c r="BD75" s="1282"/>
      <c r="BE75" s="1282"/>
      <c r="BF75" s="1282"/>
      <c r="BG75" s="1282"/>
      <c r="BH75" s="1282"/>
      <c r="BI75" s="1282"/>
      <c r="BJ75" s="1282"/>
      <c r="BK75" s="1282"/>
      <c r="BL75" s="1282"/>
      <c r="BM75" s="1282"/>
      <c r="BN75" s="1282"/>
      <c r="BO75" s="1282"/>
      <c r="BP75" s="1279">
        <v>4.5999999999999996</v>
      </c>
      <c r="BQ75" s="1279"/>
      <c r="BR75" s="1279"/>
      <c r="BS75" s="1279"/>
      <c r="BT75" s="1279"/>
      <c r="BU75" s="1279"/>
      <c r="BV75" s="1279"/>
      <c r="BW75" s="1279"/>
      <c r="BX75" s="1279">
        <v>4.9000000000000004</v>
      </c>
      <c r="BY75" s="1279"/>
      <c r="BZ75" s="1279"/>
      <c r="CA75" s="1279"/>
      <c r="CB75" s="1279"/>
      <c r="CC75" s="1279"/>
      <c r="CD75" s="1279"/>
      <c r="CE75" s="1279"/>
      <c r="CF75" s="1279">
        <v>4.5999999999999996</v>
      </c>
      <c r="CG75" s="1279"/>
      <c r="CH75" s="1279"/>
      <c r="CI75" s="1279"/>
      <c r="CJ75" s="1279"/>
      <c r="CK75" s="1279"/>
      <c r="CL75" s="1279"/>
      <c r="CM75" s="1279"/>
      <c r="CN75" s="1279">
        <v>4.5</v>
      </c>
      <c r="CO75" s="1279"/>
      <c r="CP75" s="1279"/>
      <c r="CQ75" s="1279"/>
      <c r="CR75" s="1279"/>
      <c r="CS75" s="1279"/>
      <c r="CT75" s="1279"/>
      <c r="CU75" s="1279"/>
      <c r="CV75" s="1279">
        <v>4.5999999999999996</v>
      </c>
      <c r="CW75" s="1279"/>
      <c r="CX75" s="1279"/>
      <c r="CY75" s="1279"/>
      <c r="CZ75" s="1279"/>
      <c r="DA75" s="1279"/>
      <c r="DB75" s="1279"/>
      <c r="DC75" s="1279"/>
    </row>
    <row r="76" spans="2:107" x14ac:dyDescent="0.15">
      <c r="B76" s="377"/>
      <c r="G76" s="1287"/>
      <c r="H76" s="1287"/>
      <c r="I76" s="1285"/>
      <c r="J76" s="1285"/>
      <c r="K76" s="1286"/>
      <c r="L76" s="1286"/>
      <c r="M76" s="1286"/>
      <c r="N76" s="1286"/>
      <c r="AM76" s="386"/>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7"/>
      <c r="G77" s="1285"/>
      <c r="H77" s="1285"/>
      <c r="I77" s="1285"/>
      <c r="J77" s="1285"/>
      <c r="K77" s="1283"/>
      <c r="L77" s="1283"/>
      <c r="M77" s="1283"/>
      <c r="N77" s="1283"/>
      <c r="AN77" s="1284" t="s">
        <v>588</v>
      </c>
      <c r="AO77" s="1284"/>
      <c r="AP77" s="1284"/>
      <c r="AQ77" s="1284"/>
      <c r="AR77" s="1284"/>
      <c r="AS77" s="1284"/>
      <c r="AT77" s="1284"/>
      <c r="AU77" s="1284"/>
      <c r="AV77" s="1284"/>
      <c r="AW77" s="1284"/>
      <c r="AX77" s="1284"/>
      <c r="AY77" s="1284"/>
      <c r="AZ77" s="1284"/>
      <c r="BA77" s="1284"/>
      <c r="BB77" s="1282" t="s">
        <v>586</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377"/>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7"/>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591</v>
      </c>
      <c r="BC79" s="1282"/>
      <c r="BD79" s="1282"/>
      <c r="BE79" s="1282"/>
      <c r="BF79" s="1282"/>
      <c r="BG79" s="1282"/>
      <c r="BH79" s="1282"/>
      <c r="BI79" s="1282"/>
      <c r="BJ79" s="1282"/>
      <c r="BK79" s="1282"/>
      <c r="BL79" s="1282"/>
      <c r="BM79" s="1282"/>
      <c r="BN79" s="1282"/>
      <c r="BO79" s="1282"/>
      <c r="BP79" s="1279">
        <v>7.1</v>
      </c>
      <c r="BQ79" s="1279"/>
      <c r="BR79" s="1279"/>
      <c r="BS79" s="1279"/>
      <c r="BT79" s="1279"/>
      <c r="BU79" s="1279"/>
      <c r="BV79" s="1279"/>
      <c r="BW79" s="1279"/>
      <c r="BX79" s="1279">
        <v>7.1</v>
      </c>
      <c r="BY79" s="1279"/>
      <c r="BZ79" s="1279"/>
      <c r="CA79" s="1279"/>
      <c r="CB79" s="1279"/>
      <c r="CC79" s="1279"/>
      <c r="CD79" s="1279"/>
      <c r="CE79" s="1279"/>
      <c r="CF79" s="1279">
        <v>7.3</v>
      </c>
      <c r="CG79" s="1279"/>
      <c r="CH79" s="1279"/>
      <c r="CI79" s="1279"/>
      <c r="CJ79" s="1279"/>
      <c r="CK79" s="1279"/>
      <c r="CL79" s="1279"/>
      <c r="CM79" s="1279"/>
      <c r="CN79" s="1279">
        <v>7.4</v>
      </c>
      <c r="CO79" s="1279"/>
      <c r="CP79" s="1279"/>
      <c r="CQ79" s="1279"/>
      <c r="CR79" s="1279"/>
      <c r="CS79" s="1279"/>
      <c r="CT79" s="1279"/>
      <c r="CU79" s="1279"/>
      <c r="CV79" s="1279">
        <v>7.5</v>
      </c>
      <c r="CW79" s="1279"/>
      <c r="CX79" s="1279"/>
      <c r="CY79" s="1279"/>
      <c r="CZ79" s="1279"/>
      <c r="DA79" s="1279"/>
      <c r="DB79" s="1279"/>
      <c r="DC79" s="1279"/>
    </row>
    <row r="80" spans="2:107" x14ac:dyDescent="0.15">
      <c r="B80" s="377"/>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0"/>
      <c r="DE84" s="370"/>
    </row>
    <row r="85" spans="2:109" x14ac:dyDescent="0.15">
      <c r="DD85" s="370"/>
      <c r="DE85" s="370"/>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DEE19-2430-44A4-8BBF-E9ADDB864A32}">
  <sheetPr>
    <tabColor rgb="FFFFFF00"/>
  </sheetPr>
  <dimension ref="A1:DR125"/>
  <sheetViews>
    <sheetView tabSelected="1" workbookViewId="0">
      <selection activeCell="BH21" sqref="BH21"/>
    </sheetView>
  </sheetViews>
  <sheetFormatPr defaultColWidth="0" defaultRowHeight="13.5" customHeight="1" zeroHeight="1" x14ac:dyDescent="0.15"/>
  <cols>
    <col min="1" max="34" width="2.5" style="405" customWidth="1"/>
    <col min="35" max="122" width="2.5" style="372" customWidth="1"/>
    <col min="123" max="16384" width="2.5" style="372" hidden="1"/>
  </cols>
  <sheetData>
    <row r="1" spans="1:34" ht="13.5" customHeight="1" x14ac:dyDescent="0.15">
      <c r="A1" s="372"/>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row>
    <row r="2" spans="1:34" x14ac:dyDescent="0.15">
      <c r="S2" s="372"/>
      <c r="AH2" s="372"/>
    </row>
    <row r="3" spans="1:34" x14ac:dyDescent="0.15">
      <c r="C3" s="372"/>
      <c r="D3" s="372"/>
      <c r="E3" s="372"/>
      <c r="F3" s="372"/>
      <c r="G3" s="372"/>
      <c r="H3" s="372"/>
      <c r="I3" s="372"/>
      <c r="J3" s="372"/>
      <c r="K3" s="372"/>
      <c r="L3" s="372"/>
      <c r="M3" s="372"/>
      <c r="N3" s="372"/>
      <c r="O3" s="372"/>
      <c r="P3" s="372"/>
      <c r="Q3" s="372"/>
      <c r="R3" s="372"/>
      <c r="S3" s="372"/>
      <c r="U3" s="372"/>
      <c r="V3" s="372"/>
      <c r="W3" s="372"/>
      <c r="X3" s="372"/>
      <c r="Y3" s="372"/>
      <c r="Z3" s="372"/>
      <c r="AA3" s="372"/>
      <c r="AB3" s="372"/>
      <c r="AC3" s="372"/>
      <c r="AD3" s="372"/>
      <c r="AE3" s="372"/>
      <c r="AF3" s="372"/>
      <c r="AG3" s="372"/>
      <c r="AH3" s="372"/>
    </row>
    <row r="4" spans="1:34" x14ac:dyDescent="0.15"/>
    <row r="5" spans="1:34" x14ac:dyDescent="0.15"/>
    <row r="6" spans="1:34" x14ac:dyDescent="0.15"/>
    <row r="7" spans="1:34" x14ac:dyDescent="0.15"/>
    <row r="8" spans="1:34" x14ac:dyDescent="0.15"/>
    <row r="9" spans="1:34" x14ac:dyDescent="0.15">
      <c r="AH9" s="37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72"/>
    </row>
    <row r="18" spans="12:34" x14ac:dyDescent="0.15"/>
    <row r="19" spans="12:34" x14ac:dyDescent="0.15"/>
    <row r="20" spans="12:34" x14ac:dyDescent="0.15">
      <c r="AH20" s="372"/>
    </row>
    <row r="21" spans="12:34" x14ac:dyDescent="0.15">
      <c r="AH21" s="372"/>
    </row>
    <row r="22" spans="12:34" x14ac:dyDescent="0.15"/>
    <row r="23" spans="12:34" x14ac:dyDescent="0.15"/>
    <row r="24" spans="12:34" x14ac:dyDescent="0.15">
      <c r="Q24" s="372"/>
    </row>
    <row r="25" spans="12:34" x14ac:dyDescent="0.15"/>
    <row r="26" spans="12:34" x14ac:dyDescent="0.15"/>
    <row r="27" spans="12:34" x14ac:dyDescent="0.15"/>
    <row r="28" spans="12:34" x14ac:dyDescent="0.15">
      <c r="O28" s="372"/>
      <c r="T28" s="372"/>
      <c r="AH28" s="372"/>
    </row>
    <row r="29" spans="12:34" x14ac:dyDescent="0.15"/>
    <row r="30" spans="12:34" x14ac:dyDescent="0.15"/>
    <row r="31" spans="12:34" x14ac:dyDescent="0.15">
      <c r="Q31" s="372"/>
    </row>
    <row r="32" spans="12:34" x14ac:dyDescent="0.15">
      <c r="L32" s="372"/>
    </row>
    <row r="33" spans="2:34" x14ac:dyDescent="0.15">
      <c r="C33" s="372"/>
      <c r="E33" s="372"/>
      <c r="G33" s="372"/>
      <c r="I33" s="372"/>
      <c r="X33" s="372"/>
    </row>
    <row r="34" spans="2:34" x14ac:dyDescent="0.15">
      <c r="B34" s="372"/>
      <c r="P34" s="372"/>
      <c r="R34" s="372"/>
      <c r="T34" s="372"/>
    </row>
    <row r="35" spans="2:34" x14ac:dyDescent="0.15">
      <c r="D35" s="372"/>
      <c r="W35" s="372"/>
      <c r="AC35" s="372"/>
      <c r="AD35" s="372"/>
      <c r="AE35" s="372"/>
      <c r="AF35" s="372"/>
      <c r="AG35" s="372"/>
      <c r="AH35" s="372"/>
    </row>
    <row r="36" spans="2:34" x14ac:dyDescent="0.15">
      <c r="H36" s="372"/>
      <c r="J36" s="372"/>
      <c r="K36" s="372"/>
      <c r="M36" s="372"/>
      <c r="Y36" s="372"/>
      <c r="Z36" s="372"/>
      <c r="AA36" s="372"/>
      <c r="AB36" s="372"/>
      <c r="AC36" s="372"/>
      <c r="AD36" s="372"/>
      <c r="AE36" s="372"/>
      <c r="AF36" s="372"/>
      <c r="AG36" s="372"/>
      <c r="AH36" s="372"/>
    </row>
    <row r="37" spans="2:34" x14ac:dyDescent="0.15">
      <c r="AH37" s="372"/>
    </row>
    <row r="38" spans="2:34" x14ac:dyDescent="0.15">
      <c r="AG38" s="372"/>
      <c r="AH38" s="372"/>
    </row>
    <row r="39" spans="2:34" x14ac:dyDescent="0.15"/>
    <row r="40" spans="2:34" x14ac:dyDescent="0.15">
      <c r="X40" s="372"/>
    </row>
    <row r="41" spans="2:34" x14ac:dyDescent="0.15">
      <c r="R41" s="372"/>
    </row>
    <row r="42" spans="2:34" x14ac:dyDescent="0.15">
      <c r="W42" s="372"/>
    </row>
    <row r="43" spans="2:34" x14ac:dyDescent="0.15">
      <c r="Y43" s="372"/>
      <c r="Z43" s="372"/>
      <c r="AA43" s="372"/>
      <c r="AB43" s="372"/>
      <c r="AC43" s="372"/>
      <c r="AD43" s="372"/>
      <c r="AE43" s="372"/>
      <c r="AF43" s="372"/>
      <c r="AG43" s="372"/>
      <c r="AH43" s="372"/>
    </row>
    <row r="44" spans="2:34" x14ac:dyDescent="0.15">
      <c r="AH44" s="372"/>
    </row>
    <row r="45" spans="2:34" x14ac:dyDescent="0.15">
      <c r="X45" s="372"/>
    </row>
    <row r="46" spans="2:34" x14ac:dyDescent="0.15"/>
    <row r="47" spans="2:34" x14ac:dyDescent="0.15"/>
    <row r="48" spans="2:34" x14ac:dyDescent="0.15">
      <c r="W48" s="372"/>
      <c r="Y48" s="372"/>
      <c r="Z48" s="372"/>
      <c r="AA48" s="372"/>
      <c r="AB48" s="372"/>
      <c r="AC48" s="372"/>
      <c r="AD48" s="372"/>
      <c r="AE48" s="372"/>
      <c r="AF48" s="372"/>
      <c r="AG48" s="372"/>
      <c r="AH48" s="372"/>
    </row>
    <row r="49" spans="28:34" x14ac:dyDescent="0.15"/>
    <row r="50" spans="28:34" x14ac:dyDescent="0.15">
      <c r="AE50" s="372"/>
      <c r="AF50" s="372"/>
      <c r="AG50" s="372"/>
      <c r="AH50" s="372"/>
    </row>
    <row r="51" spans="28:34" x14ac:dyDescent="0.15">
      <c r="AC51" s="372"/>
      <c r="AD51" s="372"/>
      <c r="AE51" s="372"/>
      <c r="AF51" s="372"/>
      <c r="AG51" s="372"/>
      <c r="AH51" s="372"/>
    </row>
    <row r="52" spans="28:34" x14ac:dyDescent="0.15"/>
    <row r="53" spans="28:34" x14ac:dyDescent="0.15">
      <c r="AF53" s="372"/>
      <c r="AG53" s="372"/>
      <c r="AH53" s="372"/>
    </row>
    <row r="54" spans="28:34" x14ac:dyDescent="0.15">
      <c r="AH54" s="372"/>
    </row>
    <row r="55" spans="28:34" x14ac:dyDescent="0.15"/>
    <row r="56" spans="28:34" x14ac:dyDescent="0.15">
      <c r="AB56" s="372"/>
      <c r="AC56" s="372"/>
      <c r="AD56" s="372"/>
      <c r="AE56" s="372"/>
      <c r="AF56" s="372"/>
      <c r="AG56" s="372"/>
      <c r="AH56" s="372"/>
    </row>
    <row r="57" spans="28:34" x14ac:dyDescent="0.15">
      <c r="AH57" s="372"/>
    </row>
    <row r="58" spans="28:34" x14ac:dyDescent="0.15">
      <c r="AH58" s="372"/>
    </row>
    <row r="59" spans="28:34" x14ac:dyDescent="0.15"/>
    <row r="60" spans="28:34" x14ac:dyDescent="0.15"/>
    <row r="61" spans="28:34" x14ac:dyDescent="0.15"/>
    <row r="62" spans="28:34" x14ac:dyDescent="0.15"/>
    <row r="63" spans="28:34" x14ac:dyDescent="0.15">
      <c r="AH63" s="372"/>
    </row>
    <row r="64" spans="28:34" x14ac:dyDescent="0.15">
      <c r="AG64" s="372"/>
      <c r="AH64" s="372"/>
    </row>
    <row r="65" spans="28:34" x14ac:dyDescent="0.15"/>
    <row r="66" spans="28:34" x14ac:dyDescent="0.15"/>
    <row r="67" spans="28:34" x14ac:dyDescent="0.15"/>
    <row r="68" spans="28:34" x14ac:dyDescent="0.15">
      <c r="AB68" s="372"/>
      <c r="AC68" s="372"/>
      <c r="AD68" s="372"/>
      <c r="AE68" s="372"/>
      <c r="AF68" s="372"/>
      <c r="AG68" s="372"/>
      <c r="AH68" s="372"/>
    </row>
    <row r="69" spans="28:34" x14ac:dyDescent="0.15">
      <c r="AF69" s="372"/>
      <c r="AG69" s="372"/>
      <c r="AH69" s="372"/>
    </row>
    <row r="70" spans="28:34" x14ac:dyDescent="0.15"/>
    <row r="71" spans="28:34" x14ac:dyDescent="0.15"/>
    <row r="72" spans="28:34" x14ac:dyDescent="0.15"/>
    <row r="73" spans="28:34" x14ac:dyDescent="0.15"/>
    <row r="74" spans="28:34" x14ac:dyDescent="0.15"/>
    <row r="75" spans="28:34" x14ac:dyDescent="0.15">
      <c r="AH75" s="372"/>
    </row>
    <row r="76" spans="28:34" x14ac:dyDescent="0.15">
      <c r="AF76" s="372"/>
      <c r="AG76" s="372"/>
      <c r="AH76" s="372"/>
    </row>
    <row r="77" spans="28:34" x14ac:dyDescent="0.15">
      <c r="AG77" s="372"/>
      <c r="AH77" s="372"/>
    </row>
    <row r="78" spans="28:34" x14ac:dyDescent="0.15"/>
    <row r="79" spans="28:34" x14ac:dyDescent="0.15"/>
    <row r="80" spans="28:34" x14ac:dyDescent="0.15"/>
    <row r="81" spans="25:34" x14ac:dyDescent="0.15"/>
    <row r="82" spans="25:34" x14ac:dyDescent="0.15">
      <c r="Y82" s="372"/>
    </row>
    <row r="83" spans="25:34" x14ac:dyDescent="0.15">
      <c r="Y83" s="372"/>
      <c r="Z83" s="372"/>
      <c r="AA83" s="372"/>
      <c r="AB83" s="372"/>
      <c r="AC83" s="372"/>
      <c r="AD83" s="372"/>
      <c r="AE83" s="372"/>
      <c r="AF83" s="372"/>
      <c r="AG83" s="372"/>
      <c r="AH83" s="372"/>
    </row>
    <row r="84" spans="25:34" x14ac:dyDescent="0.15"/>
    <row r="85" spans="25:34" x14ac:dyDescent="0.15"/>
    <row r="86" spans="25:34" x14ac:dyDescent="0.15"/>
    <row r="87" spans="25:34" x14ac:dyDescent="0.15"/>
    <row r="88" spans="25:34" x14ac:dyDescent="0.15">
      <c r="AH88" s="37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72"/>
      <c r="AG94" s="372"/>
      <c r="AH94" s="372"/>
    </row>
    <row r="95" spans="25:34" ht="13.5" customHeight="1" x14ac:dyDescent="0.15">
      <c r="AH95" s="37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72"/>
    </row>
    <row r="102" spans="33:34" ht="13.5" customHeight="1" x14ac:dyDescent="0.15"/>
    <row r="103" spans="33:34" ht="13.5" customHeight="1" x14ac:dyDescent="0.15"/>
    <row r="104" spans="33:34" ht="13.5" customHeight="1" x14ac:dyDescent="0.15">
      <c r="AG104" s="372"/>
      <c r="AH104" s="37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72"/>
    </row>
    <row r="117" spans="34:122" ht="13.5" customHeight="1" x14ac:dyDescent="0.15"/>
    <row r="118" spans="34:122" ht="13.5" customHeight="1" x14ac:dyDescent="0.15"/>
    <row r="119" spans="34:122" ht="13.5" customHeight="1" x14ac:dyDescent="0.15"/>
    <row r="120" spans="34:122" ht="13.5" customHeight="1" x14ac:dyDescent="0.15">
      <c r="AH120" s="372"/>
    </row>
    <row r="121" spans="34:122" ht="13.5" customHeight="1" x14ac:dyDescent="0.15">
      <c r="AH121" s="372"/>
    </row>
    <row r="122" spans="34:122" ht="13.5" customHeight="1" x14ac:dyDescent="0.15"/>
    <row r="123" spans="34:122" ht="13.5" customHeight="1" x14ac:dyDescent="0.15"/>
    <row r="124" spans="34:122" ht="13.5" customHeight="1" x14ac:dyDescent="0.15"/>
    <row r="125" spans="34:122" ht="13.5" customHeight="1" x14ac:dyDescent="0.15">
      <c r="DR125" s="372" t="s">
        <v>468</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A187-DF2B-4326-86E1-BA77A8EDD33D}">
  <sheetPr>
    <tabColor rgb="FFFFFF00"/>
  </sheetPr>
  <dimension ref="A1:DR125"/>
  <sheetViews>
    <sheetView topLeftCell="A13" workbookViewId="0">
      <selection activeCell="BQ21" sqref="BQ21"/>
    </sheetView>
  </sheetViews>
  <sheetFormatPr defaultRowHeight="13.5" x14ac:dyDescent="0.15"/>
  <cols>
    <col min="1" max="122" width="2.5" customWidth="1"/>
  </cols>
  <sheetData>
    <row r="1" spans="1:122" x14ac:dyDescent="0.15">
      <c r="A1" s="405"/>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row>
    <row r="2" spans="1:122" x14ac:dyDescent="0.15">
      <c r="A2" s="405"/>
      <c r="B2" s="405"/>
      <c r="C2" s="405"/>
      <c r="D2" s="405"/>
      <c r="E2" s="405"/>
      <c r="F2" s="405"/>
      <c r="G2" s="405"/>
      <c r="H2" s="405"/>
      <c r="I2" s="405"/>
      <c r="J2" s="405"/>
      <c r="K2" s="405"/>
      <c r="L2" s="405"/>
      <c r="M2" s="405"/>
      <c r="N2" s="405"/>
      <c r="O2" s="405"/>
      <c r="P2" s="405"/>
      <c r="Q2" s="405"/>
      <c r="R2" s="405"/>
      <c r="S2" s="372"/>
      <c r="T2" s="405"/>
      <c r="U2" s="405"/>
      <c r="V2" s="405"/>
      <c r="W2" s="405"/>
      <c r="X2" s="405"/>
      <c r="Y2" s="405"/>
      <c r="Z2" s="405"/>
      <c r="AA2" s="405"/>
      <c r="AB2" s="405"/>
      <c r="AC2" s="405"/>
      <c r="AD2" s="405"/>
      <c r="AE2" s="405"/>
      <c r="AF2" s="405"/>
      <c r="AG2" s="405"/>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row>
    <row r="3" spans="1:122" x14ac:dyDescent="0.15">
      <c r="A3" s="405"/>
      <c r="B3" s="405"/>
      <c r="C3" s="372"/>
      <c r="D3" s="372"/>
      <c r="E3" s="372"/>
      <c r="F3" s="372"/>
      <c r="G3" s="372"/>
      <c r="H3" s="372"/>
      <c r="I3" s="372"/>
      <c r="J3" s="372"/>
      <c r="K3" s="372"/>
      <c r="L3" s="372"/>
      <c r="M3" s="372"/>
      <c r="N3" s="372"/>
      <c r="O3" s="372"/>
      <c r="P3" s="372"/>
      <c r="Q3" s="372"/>
      <c r="R3" s="372"/>
      <c r="S3" s="372"/>
      <c r="T3" s="405"/>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row>
    <row r="4" spans="1:122" x14ac:dyDescent="0.15">
      <c r="A4" s="405"/>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row>
    <row r="5" spans="1:122" x14ac:dyDescent="0.15">
      <c r="A5" s="405"/>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row>
    <row r="6" spans="1:122" x14ac:dyDescent="0.15">
      <c r="A6" s="405"/>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row>
    <row r="7" spans="1:122" x14ac:dyDescent="0.15">
      <c r="A7" s="405"/>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row>
    <row r="8" spans="1:122" x14ac:dyDescent="0.15">
      <c r="A8" s="405"/>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row>
    <row r="9" spans="1:122" x14ac:dyDescent="0.15">
      <c r="A9" s="405"/>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row>
    <row r="10" spans="1:122" x14ac:dyDescent="0.15">
      <c r="A10" s="405"/>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372"/>
      <c r="DR10" s="372"/>
    </row>
    <row r="11" spans="1:122" x14ac:dyDescent="0.15">
      <c r="A11" s="405"/>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row>
    <row r="12" spans="1:122" x14ac:dyDescent="0.15">
      <c r="A12" s="405"/>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row>
    <row r="13" spans="1:122" x14ac:dyDescent="0.15">
      <c r="A13" s="405"/>
      <c r="B13" s="405"/>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c r="DF13" s="372"/>
      <c r="DG13" s="372"/>
      <c r="DH13" s="372"/>
      <c r="DI13" s="372"/>
      <c r="DJ13" s="372"/>
      <c r="DK13" s="372"/>
      <c r="DL13" s="372"/>
      <c r="DM13" s="372"/>
      <c r="DN13" s="372"/>
      <c r="DO13" s="372"/>
      <c r="DP13" s="372"/>
      <c r="DQ13" s="372"/>
      <c r="DR13" s="372"/>
    </row>
    <row r="14" spans="1:122" x14ac:dyDescent="0.15">
      <c r="A14" s="405"/>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72"/>
    </row>
    <row r="15" spans="1:122" x14ac:dyDescent="0.15">
      <c r="A15" s="405"/>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row>
    <row r="16" spans="1:122" x14ac:dyDescent="0.15">
      <c r="A16" s="405"/>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row>
    <row r="17" spans="1:122" x14ac:dyDescent="0.15">
      <c r="A17" s="405"/>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row>
    <row r="18" spans="1:122" x14ac:dyDescent="0.15">
      <c r="A18" s="405"/>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row>
    <row r="19" spans="1:122" x14ac:dyDescent="0.15">
      <c r="A19" s="40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2"/>
      <c r="DE19" s="372"/>
      <c r="DF19" s="372"/>
      <c r="DG19" s="372"/>
      <c r="DH19" s="372"/>
      <c r="DI19" s="372"/>
      <c r="DJ19" s="372"/>
      <c r="DK19" s="372"/>
      <c r="DL19" s="372"/>
      <c r="DM19" s="372"/>
      <c r="DN19" s="372"/>
      <c r="DO19" s="372"/>
      <c r="DP19" s="372"/>
      <c r="DQ19" s="372"/>
      <c r="DR19" s="372"/>
    </row>
    <row r="20" spans="1:122" x14ac:dyDescent="0.15">
      <c r="A20" s="405"/>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row>
    <row r="21" spans="1:122" x14ac:dyDescent="0.15">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row>
    <row r="22" spans="1:122" x14ac:dyDescent="0.15">
      <c r="A22" s="405"/>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c r="BZ22" s="372"/>
      <c r="CA22" s="372"/>
      <c r="CB22" s="372"/>
      <c r="CC22" s="372"/>
      <c r="CD22" s="372"/>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row>
    <row r="23" spans="1:122" x14ac:dyDescent="0.15">
      <c r="A23" s="405"/>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72"/>
      <c r="CO23" s="372"/>
      <c r="CP23" s="372"/>
      <c r="CQ23" s="372"/>
      <c r="CR23" s="372"/>
      <c r="CS23" s="372"/>
      <c r="CT23" s="372"/>
      <c r="CU23" s="372"/>
      <c r="CV23" s="372"/>
      <c r="CW23" s="372"/>
      <c r="CX23" s="372"/>
      <c r="CY23" s="372"/>
      <c r="CZ23" s="372"/>
      <c r="DA23" s="372"/>
      <c r="DB23" s="372"/>
      <c r="DC23" s="372"/>
      <c r="DD23" s="372"/>
      <c r="DE23" s="372"/>
      <c r="DF23" s="372"/>
      <c r="DG23" s="372"/>
      <c r="DH23" s="372"/>
      <c r="DI23" s="372"/>
      <c r="DJ23" s="372"/>
      <c r="DK23" s="372"/>
      <c r="DL23" s="372"/>
      <c r="DM23" s="372"/>
      <c r="DN23" s="372"/>
      <c r="DO23" s="372"/>
      <c r="DP23" s="372"/>
      <c r="DQ23" s="372"/>
      <c r="DR23" s="372"/>
    </row>
    <row r="24" spans="1:122" x14ac:dyDescent="0.15">
      <c r="A24" s="405"/>
      <c r="B24" s="405"/>
      <c r="C24" s="405"/>
      <c r="D24" s="405"/>
      <c r="E24" s="405"/>
      <c r="F24" s="405"/>
      <c r="G24" s="405"/>
      <c r="H24" s="405"/>
      <c r="I24" s="405"/>
      <c r="J24" s="405"/>
      <c r="K24" s="405"/>
      <c r="L24" s="405"/>
      <c r="M24" s="405"/>
      <c r="N24" s="405"/>
      <c r="O24" s="405"/>
      <c r="P24" s="405"/>
      <c r="Q24" s="372"/>
      <c r="R24" s="405"/>
      <c r="S24" s="405"/>
      <c r="T24" s="405"/>
      <c r="U24" s="405"/>
      <c r="V24" s="405"/>
      <c r="W24" s="405"/>
      <c r="X24" s="405"/>
      <c r="Y24" s="405"/>
      <c r="Z24" s="405"/>
      <c r="AA24" s="405"/>
      <c r="AB24" s="405"/>
      <c r="AC24" s="405"/>
      <c r="AD24" s="405"/>
      <c r="AE24" s="405"/>
      <c r="AF24" s="405"/>
      <c r="AG24" s="405"/>
      <c r="AH24" s="405"/>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2"/>
      <c r="CU24" s="372"/>
      <c r="CV24" s="372"/>
      <c r="CW24" s="372"/>
      <c r="CX24" s="372"/>
      <c r="CY24" s="372"/>
      <c r="CZ24" s="372"/>
      <c r="DA24" s="372"/>
      <c r="DB24" s="372"/>
      <c r="DC24" s="372"/>
      <c r="DD24" s="372"/>
      <c r="DE24" s="372"/>
      <c r="DF24" s="372"/>
      <c r="DG24" s="372"/>
      <c r="DH24" s="372"/>
      <c r="DI24" s="372"/>
      <c r="DJ24" s="372"/>
      <c r="DK24" s="372"/>
      <c r="DL24" s="372"/>
      <c r="DM24" s="372"/>
      <c r="DN24" s="372"/>
      <c r="DO24" s="372"/>
      <c r="DP24" s="372"/>
      <c r="DQ24" s="372"/>
      <c r="DR24" s="372"/>
    </row>
    <row r="25" spans="1:122" x14ac:dyDescent="0.15">
      <c r="A25" s="40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c r="CW25" s="372"/>
      <c r="CX25" s="372"/>
      <c r="CY25" s="372"/>
      <c r="CZ25" s="372"/>
      <c r="DA25" s="372"/>
      <c r="DB25" s="372"/>
      <c r="DC25" s="372"/>
      <c r="DD25" s="372"/>
      <c r="DE25" s="372"/>
      <c r="DF25" s="372"/>
      <c r="DG25" s="372"/>
      <c r="DH25" s="372"/>
      <c r="DI25" s="372"/>
      <c r="DJ25" s="372"/>
      <c r="DK25" s="372"/>
      <c r="DL25" s="372"/>
      <c r="DM25" s="372"/>
      <c r="DN25" s="372"/>
      <c r="DO25" s="372"/>
      <c r="DP25" s="372"/>
      <c r="DQ25" s="372"/>
      <c r="DR25" s="372"/>
    </row>
    <row r="26" spans="1:122" x14ac:dyDescent="0.15">
      <c r="A26" s="405"/>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72"/>
    </row>
    <row r="27" spans="1:122" x14ac:dyDescent="0.15">
      <c r="A27" s="40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c r="CL27" s="372"/>
      <c r="CM27" s="372"/>
      <c r="CN27" s="372"/>
      <c r="CO27" s="372"/>
      <c r="CP27" s="372"/>
      <c r="CQ27" s="372"/>
      <c r="CR27" s="372"/>
      <c r="CS27" s="372"/>
      <c r="CT27" s="372"/>
      <c r="CU27" s="372"/>
      <c r="CV27" s="372"/>
      <c r="CW27" s="372"/>
      <c r="CX27" s="372"/>
      <c r="CY27" s="372"/>
      <c r="CZ27" s="372"/>
      <c r="DA27" s="372"/>
      <c r="DB27" s="372"/>
      <c r="DC27" s="372"/>
      <c r="DD27" s="372"/>
      <c r="DE27" s="372"/>
      <c r="DF27" s="372"/>
      <c r="DG27" s="372"/>
      <c r="DH27" s="372"/>
      <c r="DI27" s="372"/>
      <c r="DJ27" s="372"/>
      <c r="DK27" s="372"/>
      <c r="DL27" s="372"/>
      <c r="DM27" s="372"/>
      <c r="DN27" s="372"/>
      <c r="DO27" s="372"/>
      <c r="DP27" s="372"/>
      <c r="DQ27" s="372"/>
      <c r="DR27" s="372"/>
    </row>
    <row r="28" spans="1:122" x14ac:dyDescent="0.15">
      <c r="A28" s="405"/>
      <c r="B28" s="405"/>
      <c r="C28" s="405"/>
      <c r="D28" s="405"/>
      <c r="E28" s="405"/>
      <c r="F28" s="405"/>
      <c r="G28" s="405"/>
      <c r="H28" s="405"/>
      <c r="I28" s="405"/>
      <c r="J28" s="405"/>
      <c r="K28" s="405"/>
      <c r="L28" s="405"/>
      <c r="M28" s="405"/>
      <c r="N28" s="405"/>
      <c r="O28" s="372"/>
      <c r="P28" s="405"/>
      <c r="Q28" s="405"/>
      <c r="R28" s="405"/>
      <c r="S28" s="405"/>
      <c r="T28" s="372"/>
      <c r="U28" s="405"/>
      <c r="V28" s="405"/>
      <c r="W28" s="405"/>
      <c r="X28" s="405"/>
      <c r="Y28" s="405"/>
      <c r="Z28" s="405"/>
      <c r="AA28" s="405"/>
      <c r="AB28" s="405"/>
      <c r="AC28" s="405"/>
      <c r="AD28" s="405"/>
      <c r="AE28" s="405"/>
      <c r="AF28" s="405"/>
      <c r="AG28" s="405"/>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2"/>
      <c r="CM28" s="372"/>
      <c r="CN28" s="372"/>
      <c r="CO28" s="372"/>
      <c r="CP28" s="372"/>
      <c r="CQ28" s="372"/>
      <c r="CR28" s="372"/>
      <c r="CS28" s="372"/>
      <c r="CT28" s="372"/>
      <c r="CU28" s="372"/>
      <c r="CV28" s="372"/>
      <c r="CW28" s="372"/>
      <c r="CX28" s="372"/>
      <c r="CY28" s="372"/>
      <c r="CZ28" s="372"/>
      <c r="DA28" s="372"/>
      <c r="DB28" s="372"/>
      <c r="DC28" s="372"/>
      <c r="DD28" s="372"/>
      <c r="DE28" s="372"/>
      <c r="DF28" s="372"/>
      <c r="DG28" s="372"/>
      <c r="DH28" s="372"/>
      <c r="DI28" s="372"/>
      <c r="DJ28" s="372"/>
      <c r="DK28" s="372"/>
      <c r="DL28" s="372"/>
      <c r="DM28" s="372"/>
      <c r="DN28" s="372"/>
      <c r="DO28" s="372"/>
      <c r="DP28" s="372"/>
      <c r="DQ28" s="372"/>
      <c r="DR28" s="372"/>
    </row>
    <row r="29" spans="1:122" x14ac:dyDescent="0.15">
      <c r="A29" s="405"/>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c r="CX29" s="372"/>
      <c r="CY29" s="372"/>
      <c r="CZ29" s="372"/>
      <c r="DA29" s="372"/>
      <c r="DB29" s="372"/>
      <c r="DC29" s="372"/>
      <c r="DD29" s="372"/>
      <c r="DE29" s="372"/>
      <c r="DF29" s="372"/>
      <c r="DG29" s="372"/>
      <c r="DH29" s="372"/>
      <c r="DI29" s="372"/>
      <c r="DJ29" s="372"/>
      <c r="DK29" s="372"/>
      <c r="DL29" s="372"/>
      <c r="DM29" s="372"/>
      <c r="DN29" s="372"/>
      <c r="DO29" s="372"/>
      <c r="DP29" s="372"/>
      <c r="DQ29" s="372"/>
      <c r="DR29" s="372"/>
    </row>
    <row r="30" spans="1:122" x14ac:dyDescent="0.15">
      <c r="A30" s="405"/>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row>
    <row r="31" spans="1:122" x14ac:dyDescent="0.15">
      <c r="A31" s="405"/>
      <c r="B31" s="405"/>
      <c r="C31" s="405"/>
      <c r="D31" s="405"/>
      <c r="E31" s="405"/>
      <c r="F31" s="405"/>
      <c r="G31" s="405"/>
      <c r="H31" s="405"/>
      <c r="I31" s="405"/>
      <c r="J31" s="405"/>
      <c r="K31" s="405"/>
      <c r="L31" s="405"/>
      <c r="M31" s="405"/>
      <c r="N31" s="405"/>
      <c r="O31" s="405"/>
      <c r="P31" s="405"/>
      <c r="Q31" s="372"/>
      <c r="R31" s="405"/>
      <c r="S31" s="405"/>
      <c r="T31" s="405"/>
      <c r="U31" s="405"/>
      <c r="V31" s="405"/>
      <c r="W31" s="405"/>
      <c r="X31" s="405"/>
      <c r="Y31" s="405"/>
      <c r="Z31" s="405"/>
      <c r="AA31" s="405"/>
      <c r="AB31" s="405"/>
      <c r="AC31" s="405"/>
      <c r="AD31" s="405"/>
      <c r="AE31" s="405"/>
      <c r="AF31" s="405"/>
      <c r="AG31" s="405"/>
      <c r="AH31" s="405"/>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row>
    <row r="32" spans="1:122" x14ac:dyDescent="0.15">
      <c r="A32" s="405"/>
      <c r="B32" s="405"/>
      <c r="C32" s="405"/>
      <c r="D32" s="405"/>
      <c r="E32" s="405"/>
      <c r="F32" s="405"/>
      <c r="G32" s="405"/>
      <c r="H32" s="405"/>
      <c r="I32" s="405"/>
      <c r="J32" s="405"/>
      <c r="K32" s="405"/>
      <c r="L32" s="372"/>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c r="CL32" s="372"/>
      <c r="CM32" s="372"/>
      <c r="CN32" s="372"/>
      <c r="CO32" s="372"/>
      <c r="CP32" s="372"/>
      <c r="CQ32" s="372"/>
      <c r="CR32" s="372"/>
      <c r="CS32" s="372"/>
      <c r="CT32" s="372"/>
      <c r="CU32" s="372"/>
      <c r="CV32" s="372"/>
      <c r="CW32" s="372"/>
      <c r="CX32" s="372"/>
      <c r="CY32" s="372"/>
      <c r="CZ32" s="372"/>
      <c r="DA32" s="372"/>
      <c r="DB32" s="372"/>
      <c r="DC32" s="372"/>
      <c r="DD32" s="372"/>
      <c r="DE32" s="372"/>
      <c r="DF32" s="372"/>
      <c r="DG32" s="372"/>
      <c r="DH32" s="372"/>
      <c r="DI32" s="372"/>
      <c r="DJ32" s="372"/>
      <c r="DK32" s="372"/>
      <c r="DL32" s="372"/>
      <c r="DM32" s="372"/>
      <c r="DN32" s="372"/>
      <c r="DO32" s="372"/>
      <c r="DP32" s="372"/>
      <c r="DQ32" s="372"/>
      <c r="DR32" s="372"/>
    </row>
    <row r="33" spans="1:122" x14ac:dyDescent="0.15">
      <c r="A33" s="405"/>
      <c r="B33" s="405"/>
      <c r="C33" s="372"/>
      <c r="D33" s="405"/>
      <c r="E33" s="372"/>
      <c r="F33" s="405"/>
      <c r="G33" s="372"/>
      <c r="H33" s="405"/>
      <c r="I33" s="372"/>
      <c r="J33" s="405"/>
      <c r="K33" s="405"/>
      <c r="L33" s="405"/>
      <c r="M33" s="405"/>
      <c r="N33" s="405"/>
      <c r="O33" s="405"/>
      <c r="P33" s="405"/>
      <c r="Q33" s="405"/>
      <c r="R33" s="405"/>
      <c r="S33" s="405"/>
      <c r="T33" s="405"/>
      <c r="U33" s="405"/>
      <c r="V33" s="405"/>
      <c r="W33" s="405"/>
      <c r="X33" s="372"/>
      <c r="Y33" s="405"/>
      <c r="Z33" s="405"/>
      <c r="AA33" s="405"/>
      <c r="AB33" s="405"/>
      <c r="AC33" s="405"/>
      <c r="AD33" s="405"/>
      <c r="AE33" s="405"/>
      <c r="AF33" s="405"/>
      <c r="AG33" s="405"/>
      <c r="AH33" s="405"/>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row>
    <row r="34" spans="1:122" x14ac:dyDescent="0.15">
      <c r="A34" s="405"/>
      <c r="B34" s="372"/>
      <c r="C34" s="405"/>
      <c r="D34" s="405"/>
      <c r="E34" s="405"/>
      <c r="F34" s="405"/>
      <c r="G34" s="405"/>
      <c r="H34" s="405"/>
      <c r="I34" s="405"/>
      <c r="J34" s="405"/>
      <c r="K34" s="405"/>
      <c r="L34" s="405"/>
      <c r="M34" s="405"/>
      <c r="N34" s="405"/>
      <c r="O34" s="405"/>
      <c r="P34" s="372"/>
      <c r="Q34" s="405"/>
      <c r="R34" s="372"/>
      <c r="S34" s="405"/>
      <c r="T34" s="372"/>
      <c r="U34" s="405"/>
      <c r="V34" s="405"/>
      <c r="W34" s="405"/>
      <c r="X34" s="405"/>
      <c r="Y34" s="405"/>
      <c r="Z34" s="405"/>
      <c r="AA34" s="405"/>
      <c r="AB34" s="405"/>
      <c r="AC34" s="405"/>
      <c r="AD34" s="405"/>
      <c r="AE34" s="405"/>
      <c r="AF34" s="405"/>
      <c r="AG34" s="405"/>
      <c r="AH34" s="405"/>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c r="CL34" s="372"/>
      <c r="CM34" s="372"/>
      <c r="CN34" s="372"/>
      <c r="CO34" s="372"/>
      <c r="CP34" s="372"/>
      <c r="CQ34" s="372"/>
      <c r="CR34" s="372"/>
      <c r="CS34" s="372"/>
      <c r="CT34" s="372"/>
      <c r="CU34" s="372"/>
      <c r="CV34" s="372"/>
      <c r="CW34" s="372"/>
      <c r="CX34" s="372"/>
      <c r="CY34" s="372"/>
      <c r="CZ34" s="372"/>
      <c r="DA34" s="372"/>
      <c r="DB34" s="372"/>
      <c r="DC34" s="372"/>
      <c r="DD34" s="372"/>
      <c r="DE34" s="372"/>
      <c r="DF34" s="372"/>
      <c r="DG34" s="372"/>
      <c r="DH34" s="372"/>
      <c r="DI34" s="372"/>
      <c r="DJ34" s="372"/>
      <c r="DK34" s="372"/>
      <c r="DL34" s="372"/>
      <c r="DM34" s="372"/>
      <c r="DN34" s="372"/>
      <c r="DO34" s="372"/>
      <c r="DP34" s="372"/>
      <c r="DQ34" s="372"/>
      <c r="DR34" s="372"/>
    </row>
    <row r="35" spans="1:122" x14ac:dyDescent="0.15">
      <c r="A35" s="405"/>
      <c r="B35" s="405"/>
      <c r="C35" s="405"/>
      <c r="D35" s="372"/>
      <c r="E35" s="405"/>
      <c r="F35" s="405"/>
      <c r="G35" s="405"/>
      <c r="H35" s="405"/>
      <c r="I35" s="405"/>
      <c r="J35" s="405"/>
      <c r="K35" s="405"/>
      <c r="L35" s="405"/>
      <c r="M35" s="405"/>
      <c r="N35" s="405"/>
      <c r="O35" s="405"/>
      <c r="P35" s="405"/>
      <c r="Q35" s="405"/>
      <c r="R35" s="405"/>
      <c r="S35" s="405"/>
      <c r="T35" s="405"/>
      <c r="U35" s="405"/>
      <c r="V35" s="405"/>
      <c r="W35" s="372"/>
      <c r="X35" s="405"/>
      <c r="Y35" s="405"/>
      <c r="Z35" s="405"/>
      <c r="AA35" s="405"/>
      <c r="AB35" s="405"/>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c r="CS35" s="372"/>
      <c r="CT35" s="372"/>
      <c r="CU35" s="372"/>
      <c r="CV35" s="372"/>
      <c r="CW35" s="372"/>
      <c r="CX35" s="372"/>
      <c r="CY35" s="372"/>
      <c r="CZ35" s="372"/>
      <c r="DA35" s="372"/>
      <c r="DB35" s="372"/>
      <c r="DC35" s="372"/>
      <c r="DD35" s="372"/>
      <c r="DE35" s="372"/>
      <c r="DF35" s="372"/>
      <c r="DG35" s="372"/>
      <c r="DH35" s="372"/>
      <c r="DI35" s="372"/>
      <c r="DJ35" s="372"/>
      <c r="DK35" s="372"/>
      <c r="DL35" s="372"/>
      <c r="DM35" s="372"/>
      <c r="DN35" s="372"/>
      <c r="DO35" s="372"/>
      <c r="DP35" s="372"/>
      <c r="DQ35" s="372"/>
      <c r="DR35" s="372"/>
    </row>
    <row r="36" spans="1:122" x14ac:dyDescent="0.15">
      <c r="A36" s="405"/>
      <c r="B36" s="405"/>
      <c r="C36" s="405"/>
      <c r="D36" s="405"/>
      <c r="E36" s="405"/>
      <c r="F36" s="405"/>
      <c r="G36" s="405"/>
      <c r="H36" s="372"/>
      <c r="I36" s="405"/>
      <c r="J36" s="372"/>
      <c r="K36" s="372"/>
      <c r="L36" s="405"/>
      <c r="M36" s="372"/>
      <c r="N36" s="405"/>
      <c r="O36" s="405"/>
      <c r="P36" s="405"/>
      <c r="Q36" s="405"/>
      <c r="R36" s="405"/>
      <c r="S36" s="405"/>
      <c r="T36" s="405"/>
      <c r="U36" s="405"/>
      <c r="V36" s="405"/>
      <c r="W36" s="405"/>
      <c r="X36" s="405"/>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372"/>
      <c r="CV36" s="372"/>
      <c r="CW36" s="372"/>
      <c r="CX36" s="372"/>
      <c r="CY36" s="372"/>
      <c r="CZ36" s="372"/>
      <c r="DA36" s="372"/>
      <c r="DB36" s="372"/>
      <c r="DC36" s="372"/>
      <c r="DD36" s="372"/>
      <c r="DE36" s="372"/>
      <c r="DF36" s="372"/>
      <c r="DG36" s="372"/>
      <c r="DH36" s="372"/>
      <c r="DI36" s="372"/>
      <c r="DJ36" s="372"/>
      <c r="DK36" s="372"/>
      <c r="DL36" s="372"/>
      <c r="DM36" s="372"/>
      <c r="DN36" s="372"/>
      <c r="DO36" s="372"/>
      <c r="DP36" s="372"/>
      <c r="DQ36" s="372"/>
      <c r="DR36" s="372"/>
    </row>
    <row r="37" spans="1:122" x14ac:dyDescent="0.15">
      <c r="A37" s="405"/>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2"/>
      <c r="BX37" s="372"/>
      <c r="BY37" s="372"/>
      <c r="BZ37" s="372"/>
      <c r="CA37" s="372"/>
      <c r="CB37" s="372"/>
      <c r="CC37" s="372"/>
      <c r="CD37" s="372"/>
      <c r="CE37" s="372"/>
      <c r="CF37" s="372"/>
      <c r="CG37" s="372"/>
      <c r="CH37" s="372"/>
      <c r="CI37" s="372"/>
      <c r="CJ37" s="372"/>
      <c r="CK37" s="372"/>
      <c r="CL37" s="372"/>
      <c r="CM37" s="372"/>
      <c r="CN37" s="372"/>
      <c r="CO37" s="372"/>
      <c r="CP37" s="372"/>
      <c r="CQ37" s="372"/>
      <c r="CR37" s="372"/>
      <c r="CS37" s="372"/>
      <c r="CT37" s="372"/>
      <c r="CU37" s="372"/>
      <c r="CV37" s="372"/>
      <c r="CW37" s="372"/>
      <c r="CX37" s="372"/>
      <c r="CY37" s="372"/>
      <c r="CZ37" s="372"/>
      <c r="DA37" s="372"/>
      <c r="DB37" s="372"/>
      <c r="DC37" s="372"/>
      <c r="DD37" s="372"/>
      <c r="DE37" s="372"/>
      <c r="DF37" s="372"/>
      <c r="DG37" s="372"/>
      <c r="DH37" s="372"/>
      <c r="DI37" s="372"/>
      <c r="DJ37" s="372"/>
      <c r="DK37" s="372"/>
      <c r="DL37" s="372"/>
      <c r="DM37" s="372"/>
      <c r="DN37" s="372"/>
      <c r="DO37" s="372"/>
      <c r="DP37" s="372"/>
      <c r="DQ37" s="372"/>
      <c r="DR37" s="372"/>
    </row>
    <row r="38" spans="1:122" x14ac:dyDescent="0.15">
      <c r="A38" s="405"/>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row>
    <row r="39" spans="1:122" x14ac:dyDescent="0.15">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2"/>
      <c r="DE39" s="372"/>
      <c r="DF39" s="372"/>
      <c r="DG39" s="372"/>
      <c r="DH39" s="372"/>
      <c r="DI39" s="372"/>
      <c r="DJ39" s="372"/>
      <c r="DK39" s="372"/>
      <c r="DL39" s="372"/>
      <c r="DM39" s="372"/>
      <c r="DN39" s="372"/>
      <c r="DO39" s="372"/>
      <c r="DP39" s="372"/>
      <c r="DQ39" s="372"/>
      <c r="DR39" s="372"/>
    </row>
    <row r="40" spans="1:122" x14ac:dyDescent="0.15">
      <c r="A40" s="405"/>
      <c r="B40" s="405"/>
      <c r="C40" s="405"/>
      <c r="D40" s="405"/>
      <c r="E40" s="405"/>
      <c r="F40" s="405"/>
      <c r="G40" s="405"/>
      <c r="H40" s="405"/>
      <c r="I40" s="405"/>
      <c r="J40" s="405"/>
      <c r="K40" s="405"/>
      <c r="L40" s="405"/>
      <c r="M40" s="405"/>
      <c r="N40" s="405"/>
      <c r="O40" s="405"/>
      <c r="P40" s="405"/>
      <c r="Q40" s="405"/>
      <c r="R40" s="405"/>
      <c r="S40" s="405"/>
      <c r="T40" s="405"/>
      <c r="U40" s="405"/>
      <c r="V40" s="405"/>
      <c r="W40" s="405"/>
      <c r="X40" s="372"/>
      <c r="Y40" s="405"/>
      <c r="Z40" s="405"/>
      <c r="AA40" s="405"/>
      <c r="AB40" s="405"/>
      <c r="AC40" s="405"/>
      <c r="AD40" s="405"/>
      <c r="AE40" s="405"/>
      <c r="AF40" s="405"/>
      <c r="AG40" s="405"/>
      <c r="AH40" s="405"/>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372"/>
      <c r="BR40" s="372"/>
      <c r="BS40" s="372"/>
      <c r="BT40" s="372"/>
      <c r="BU40" s="372"/>
      <c r="BV40" s="372"/>
      <c r="BW40" s="372"/>
      <c r="BX40" s="372"/>
      <c r="BY40" s="372"/>
      <c r="BZ40" s="372"/>
      <c r="CA40" s="372"/>
      <c r="CB40" s="372"/>
      <c r="CC40" s="372"/>
      <c r="CD40" s="372"/>
      <c r="CE40" s="372"/>
      <c r="CF40" s="372"/>
      <c r="CG40" s="372"/>
      <c r="CH40" s="372"/>
      <c r="CI40" s="372"/>
      <c r="CJ40" s="372"/>
      <c r="CK40" s="372"/>
      <c r="CL40" s="372"/>
      <c r="CM40" s="372"/>
      <c r="CN40" s="372"/>
      <c r="CO40" s="372"/>
      <c r="CP40" s="372"/>
      <c r="CQ40" s="372"/>
      <c r="CR40" s="372"/>
      <c r="CS40" s="372"/>
      <c r="CT40" s="372"/>
      <c r="CU40" s="372"/>
      <c r="CV40" s="372"/>
      <c r="CW40" s="372"/>
      <c r="CX40" s="372"/>
      <c r="CY40" s="372"/>
      <c r="CZ40" s="372"/>
      <c r="DA40" s="372"/>
      <c r="DB40" s="372"/>
      <c r="DC40" s="372"/>
      <c r="DD40" s="372"/>
      <c r="DE40" s="372"/>
      <c r="DF40" s="372"/>
      <c r="DG40" s="372"/>
      <c r="DH40" s="372"/>
      <c r="DI40" s="372"/>
      <c r="DJ40" s="372"/>
      <c r="DK40" s="372"/>
      <c r="DL40" s="372"/>
      <c r="DM40" s="372"/>
      <c r="DN40" s="372"/>
      <c r="DO40" s="372"/>
      <c r="DP40" s="372"/>
      <c r="DQ40" s="372"/>
      <c r="DR40" s="372"/>
    </row>
    <row r="41" spans="1:122" x14ac:dyDescent="0.15">
      <c r="A41" s="405"/>
      <c r="B41" s="405"/>
      <c r="C41" s="405"/>
      <c r="D41" s="405"/>
      <c r="E41" s="405"/>
      <c r="F41" s="405"/>
      <c r="G41" s="405"/>
      <c r="H41" s="405"/>
      <c r="I41" s="405"/>
      <c r="J41" s="405"/>
      <c r="K41" s="405"/>
      <c r="L41" s="405"/>
      <c r="M41" s="405"/>
      <c r="N41" s="405"/>
      <c r="O41" s="405"/>
      <c r="P41" s="405"/>
      <c r="Q41" s="405"/>
      <c r="R41" s="372"/>
      <c r="S41" s="405"/>
      <c r="T41" s="405"/>
      <c r="U41" s="405"/>
      <c r="V41" s="405"/>
      <c r="W41" s="405"/>
      <c r="X41" s="405"/>
      <c r="Y41" s="405"/>
      <c r="Z41" s="405"/>
      <c r="AA41" s="405"/>
      <c r="AB41" s="405"/>
      <c r="AC41" s="405"/>
      <c r="AD41" s="405"/>
      <c r="AE41" s="405"/>
      <c r="AF41" s="405"/>
      <c r="AG41" s="405"/>
      <c r="AH41" s="405"/>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2"/>
      <c r="DE41" s="372"/>
      <c r="DF41" s="372"/>
      <c r="DG41" s="372"/>
      <c r="DH41" s="372"/>
      <c r="DI41" s="372"/>
      <c r="DJ41" s="372"/>
      <c r="DK41" s="372"/>
      <c r="DL41" s="372"/>
      <c r="DM41" s="372"/>
      <c r="DN41" s="372"/>
      <c r="DO41" s="372"/>
      <c r="DP41" s="372"/>
      <c r="DQ41" s="372"/>
      <c r="DR41" s="372"/>
    </row>
    <row r="42" spans="1:122" x14ac:dyDescent="0.15">
      <c r="A42" s="405"/>
      <c r="B42" s="405"/>
      <c r="C42" s="405"/>
      <c r="D42" s="405"/>
      <c r="E42" s="405"/>
      <c r="F42" s="405"/>
      <c r="G42" s="405"/>
      <c r="H42" s="405"/>
      <c r="I42" s="405"/>
      <c r="J42" s="405"/>
      <c r="K42" s="405"/>
      <c r="L42" s="405"/>
      <c r="M42" s="405"/>
      <c r="N42" s="405"/>
      <c r="O42" s="405"/>
      <c r="P42" s="405"/>
      <c r="Q42" s="405"/>
      <c r="R42" s="405"/>
      <c r="S42" s="405"/>
      <c r="T42" s="405"/>
      <c r="U42" s="405"/>
      <c r="V42" s="405"/>
      <c r="W42" s="372"/>
      <c r="X42" s="405"/>
      <c r="Y42" s="405"/>
      <c r="Z42" s="405"/>
      <c r="AA42" s="405"/>
      <c r="AB42" s="405"/>
      <c r="AC42" s="405"/>
      <c r="AD42" s="405"/>
      <c r="AE42" s="405"/>
      <c r="AF42" s="405"/>
      <c r="AG42" s="405"/>
      <c r="AH42" s="405"/>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372"/>
      <c r="CV42" s="372"/>
      <c r="CW42" s="372"/>
      <c r="CX42" s="372"/>
      <c r="CY42" s="372"/>
      <c r="CZ42" s="372"/>
      <c r="DA42" s="372"/>
      <c r="DB42" s="372"/>
      <c r="DC42" s="372"/>
      <c r="DD42" s="372"/>
      <c r="DE42" s="372"/>
      <c r="DF42" s="372"/>
      <c r="DG42" s="372"/>
      <c r="DH42" s="372"/>
      <c r="DI42" s="372"/>
      <c r="DJ42" s="372"/>
      <c r="DK42" s="372"/>
      <c r="DL42" s="372"/>
      <c r="DM42" s="372"/>
      <c r="DN42" s="372"/>
      <c r="DO42" s="372"/>
      <c r="DP42" s="372"/>
      <c r="DQ42" s="372"/>
      <c r="DR42" s="372"/>
    </row>
    <row r="43" spans="1:122" x14ac:dyDescent="0.15">
      <c r="A43" s="405"/>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c r="CN43" s="372"/>
      <c r="CO43" s="372"/>
      <c r="CP43" s="372"/>
      <c r="CQ43" s="372"/>
      <c r="CR43" s="372"/>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row>
    <row r="44" spans="1:122" x14ac:dyDescent="0.15">
      <c r="A44" s="405"/>
      <c r="B44" s="405"/>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c r="CW44" s="372"/>
      <c r="CX44" s="372"/>
      <c r="CY44" s="372"/>
      <c r="CZ44" s="372"/>
      <c r="DA44" s="372"/>
      <c r="DB44" s="372"/>
      <c r="DC44" s="372"/>
      <c r="DD44" s="372"/>
      <c r="DE44" s="372"/>
      <c r="DF44" s="372"/>
      <c r="DG44" s="372"/>
      <c r="DH44" s="372"/>
      <c r="DI44" s="372"/>
      <c r="DJ44" s="372"/>
      <c r="DK44" s="372"/>
      <c r="DL44" s="372"/>
      <c r="DM44" s="372"/>
      <c r="DN44" s="372"/>
      <c r="DO44" s="372"/>
      <c r="DP44" s="372"/>
      <c r="DQ44" s="372"/>
      <c r="DR44" s="372"/>
    </row>
    <row r="45" spans="1:122" x14ac:dyDescent="0.15">
      <c r="A45" s="405"/>
      <c r="B45" s="405"/>
      <c r="C45" s="405"/>
      <c r="D45" s="405"/>
      <c r="E45" s="405"/>
      <c r="F45" s="405"/>
      <c r="G45" s="405"/>
      <c r="H45" s="405"/>
      <c r="I45" s="405"/>
      <c r="J45" s="405"/>
      <c r="K45" s="405"/>
      <c r="L45" s="405"/>
      <c r="M45" s="405"/>
      <c r="N45" s="405"/>
      <c r="O45" s="405"/>
      <c r="P45" s="405"/>
      <c r="Q45" s="405"/>
      <c r="R45" s="405"/>
      <c r="S45" s="405"/>
      <c r="T45" s="405"/>
      <c r="U45" s="405"/>
      <c r="V45" s="405"/>
      <c r="W45" s="405"/>
      <c r="X45" s="372"/>
      <c r="Y45" s="405"/>
      <c r="Z45" s="405"/>
      <c r="AA45" s="405"/>
      <c r="AB45" s="405"/>
      <c r="AC45" s="405"/>
      <c r="AD45" s="405"/>
      <c r="AE45" s="405"/>
      <c r="AF45" s="405"/>
      <c r="AG45" s="405"/>
      <c r="AH45" s="405"/>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72"/>
      <c r="CC45" s="372"/>
      <c r="CD45" s="372"/>
      <c r="CE45" s="372"/>
      <c r="CF45" s="372"/>
      <c r="CG45" s="372"/>
      <c r="CH45" s="372"/>
      <c r="CI45" s="372"/>
      <c r="CJ45" s="372"/>
      <c r="CK45" s="372"/>
      <c r="CL45" s="372"/>
      <c r="CM45" s="372"/>
      <c r="CN45" s="372"/>
      <c r="CO45" s="372"/>
      <c r="CP45" s="372"/>
      <c r="CQ45" s="372"/>
      <c r="CR45" s="372"/>
      <c r="CS45" s="372"/>
      <c r="CT45" s="372"/>
      <c r="CU45" s="372"/>
      <c r="CV45" s="372"/>
      <c r="CW45" s="372"/>
      <c r="CX45" s="372"/>
      <c r="CY45" s="372"/>
      <c r="CZ45" s="372"/>
      <c r="DA45" s="372"/>
      <c r="DB45" s="372"/>
      <c r="DC45" s="372"/>
      <c r="DD45" s="372"/>
      <c r="DE45" s="372"/>
      <c r="DF45" s="372"/>
      <c r="DG45" s="372"/>
      <c r="DH45" s="372"/>
      <c r="DI45" s="372"/>
      <c r="DJ45" s="372"/>
      <c r="DK45" s="372"/>
      <c r="DL45" s="372"/>
      <c r="DM45" s="372"/>
      <c r="DN45" s="372"/>
      <c r="DO45" s="372"/>
      <c r="DP45" s="372"/>
      <c r="DQ45" s="372"/>
      <c r="DR45" s="372"/>
    </row>
    <row r="46" spans="1:122" x14ac:dyDescent="0.15">
      <c r="A46" s="405"/>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372"/>
      <c r="CM46" s="372"/>
      <c r="CN46" s="372"/>
      <c r="CO46" s="372"/>
      <c r="CP46" s="372"/>
      <c r="CQ46" s="372"/>
      <c r="CR46" s="372"/>
      <c r="CS46" s="372"/>
      <c r="CT46" s="372"/>
      <c r="CU46" s="372"/>
      <c r="CV46" s="372"/>
      <c r="CW46" s="372"/>
      <c r="CX46" s="372"/>
      <c r="CY46" s="372"/>
      <c r="CZ46" s="372"/>
      <c r="DA46" s="372"/>
      <c r="DB46" s="372"/>
      <c r="DC46" s="372"/>
      <c r="DD46" s="372"/>
      <c r="DE46" s="372"/>
      <c r="DF46" s="372"/>
      <c r="DG46" s="372"/>
      <c r="DH46" s="372"/>
      <c r="DI46" s="372"/>
      <c r="DJ46" s="372"/>
      <c r="DK46" s="372"/>
      <c r="DL46" s="372"/>
      <c r="DM46" s="372"/>
      <c r="DN46" s="372"/>
      <c r="DO46" s="372"/>
      <c r="DP46" s="372"/>
      <c r="DQ46" s="372"/>
      <c r="DR46" s="372"/>
    </row>
    <row r="47" spans="1:122" x14ac:dyDescent="0.15">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2"/>
      <c r="CN47" s="372"/>
      <c r="CO47" s="372"/>
      <c r="CP47" s="372"/>
      <c r="CQ47" s="372"/>
      <c r="CR47" s="372"/>
      <c r="CS47" s="372"/>
      <c r="CT47" s="372"/>
      <c r="CU47" s="372"/>
      <c r="CV47" s="372"/>
      <c r="CW47" s="372"/>
      <c r="CX47" s="372"/>
      <c r="CY47" s="372"/>
      <c r="CZ47" s="372"/>
      <c r="DA47" s="372"/>
      <c r="DB47" s="372"/>
      <c r="DC47" s="372"/>
      <c r="DD47" s="372"/>
      <c r="DE47" s="372"/>
      <c r="DF47" s="372"/>
      <c r="DG47" s="372"/>
      <c r="DH47" s="372"/>
      <c r="DI47" s="372"/>
      <c r="DJ47" s="372"/>
      <c r="DK47" s="372"/>
      <c r="DL47" s="372"/>
      <c r="DM47" s="372"/>
      <c r="DN47" s="372"/>
      <c r="DO47" s="372"/>
      <c r="DP47" s="372"/>
      <c r="DQ47" s="372"/>
      <c r="DR47" s="372"/>
    </row>
    <row r="48" spans="1:122" x14ac:dyDescent="0.15">
      <c r="A48" s="405"/>
      <c r="B48" s="405"/>
      <c r="C48" s="405"/>
      <c r="D48" s="405"/>
      <c r="E48" s="405"/>
      <c r="F48" s="405"/>
      <c r="G48" s="405"/>
      <c r="H48" s="405"/>
      <c r="I48" s="405"/>
      <c r="J48" s="405"/>
      <c r="K48" s="405"/>
      <c r="L48" s="405"/>
      <c r="M48" s="405"/>
      <c r="N48" s="405"/>
      <c r="O48" s="405"/>
      <c r="P48" s="405"/>
      <c r="Q48" s="405"/>
      <c r="R48" s="405"/>
      <c r="S48" s="405"/>
      <c r="T48" s="405"/>
      <c r="U48" s="405"/>
      <c r="V48" s="405"/>
      <c r="W48" s="372"/>
      <c r="X48" s="405"/>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372"/>
      <c r="BO48" s="372"/>
      <c r="BP48" s="372"/>
      <c r="BQ48" s="372"/>
      <c r="BR48" s="372"/>
      <c r="BS48" s="372"/>
      <c r="BT48" s="372"/>
      <c r="BU48" s="372"/>
      <c r="BV48" s="372"/>
      <c r="BW48" s="372"/>
      <c r="BX48" s="372"/>
      <c r="BY48" s="372"/>
      <c r="BZ48" s="372"/>
      <c r="CA48" s="372"/>
      <c r="CB48" s="372"/>
      <c r="CC48" s="372"/>
      <c r="CD48" s="372"/>
      <c r="CE48" s="372"/>
      <c r="CF48" s="372"/>
      <c r="CG48" s="372"/>
      <c r="CH48" s="372"/>
      <c r="CI48" s="372"/>
      <c r="CJ48" s="372"/>
      <c r="CK48" s="372"/>
      <c r="CL48" s="372"/>
      <c r="CM48" s="372"/>
      <c r="CN48" s="372"/>
      <c r="CO48" s="372"/>
      <c r="CP48" s="372"/>
      <c r="CQ48" s="372"/>
      <c r="CR48" s="372"/>
      <c r="CS48" s="372"/>
      <c r="CT48" s="372"/>
      <c r="CU48" s="372"/>
      <c r="CV48" s="372"/>
      <c r="CW48" s="372"/>
      <c r="CX48" s="372"/>
      <c r="CY48" s="372"/>
      <c r="CZ48" s="372"/>
      <c r="DA48" s="372"/>
      <c r="DB48" s="372"/>
      <c r="DC48" s="372"/>
      <c r="DD48" s="372"/>
      <c r="DE48" s="372"/>
      <c r="DF48" s="372"/>
      <c r="DG48" s="372"/>
      <c r="DH48" s="372"/>
      <c r="DI48" s="372"/>
      <c r="DJ48" s="372"/>
      <c r="DK48" s="372"/>
      <c r="DL48" s="372"/>
      <c r="DM48" s="372"/>
      <c r="DN48" s="372"/>
      <c r="DO48" s="372"/>
      <c r="DP48" s="372"/>
      <c r="DQ48" s="372"/>
      <c r="DR48" s="372"/>
    </row>
    <row r="49" spans="1:122" x14ac:dyDescent="0.15">
      <c r="A49" s="40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372"/>
      <c r="CN49" s="372"/>
      <c r="CO49" s="372"/>
      <c r="CP49" s="372"/>
      <c r="CQ49" s="372"/>
      <c r="CR49" s="372"/>
      <c r="CS49" s="372"/>
      <c r="CT49" s="372"/>
      <c r="CU49" s="372"/>
      <c r="CV49" s="372"/>
      <c r="CW49" s="372"/>
      <c r="CX49" s="372"/>
      <c r="CY49" s="372"/>
      <c r="CZ49" s="372"/>
      <c r="DA49" s="372"/>
      <c r="DB49" s="372"/>
      <c r="DC49" s="372"/>
      <c r="DD49" s="372"/>
      <c r="DE49" s="372"/>
      <c r="DF49" s="372"/>
      <c r="DG49" s="372"/>
      <c r="DH49" s="372"/>
      <c r="DI49" s="372"/>
      <c r="DJ49" s="372"/>
      <c r="DK49" s="372"/>
      <c r="DL49" s="372"/>
      <c r="DM49" s="372"/>
      <c r="DN49" s="372"/>
      <c r="DO49" s="372"/>
      <c r="DP49" s="372"/>
      <c r="DQ49" s="372"/>
      <c r="DR49" s="372"/>
    </row>
    <row r="50" spans="1:122" x14ac:dyDescent="0.15">
      <c r="A50" s="405"/>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372"/>
      <c r="CG50" s="372"/>
      <c r="CH50" s="372"/>
      <c r="CI50" s="372"/>
      <c r="CJ50" s="372"/>
      <c r="CK50" s="372"/>
      <c r="CL50" s="372"/>
      <c r="CM50" s="372"/>
      <c r="CN50" s="372"/>
      <c r="CO50" s="372"/>
      <c r="CP50" s="372"/>
      <c r="CQ50" s="372"/>
      <c r="CR50" s="372"/>
      <c r="CS50" s="372"/>
      <c r="CT50" s="372"/>
      <c r="CU50" s="372"/>
      <c r="CV50" s="372"/>
      <c r="CW50" s="372"/>
      <c r="CX50" s="372"/>
      <c r="CY50" s="372"/>
      <c r="CZ50" s="372"/>
      <c r="DA50" s="372"/>
      <c r="DB50" s="372"/>
      <c r="DC50" s="372"/>
      <c r="DD50" s="372"/>
      <c r="DE50" s="372"/>
      <c r="DF50" s="372"/>
      <c r="DG50" s="372"/>
      <c r="DH50" s="372"/>
      <c r="DI50" s="372"/>
      <c r="DJ50" s="372"/>
      <c r="DK50" s="372"/>
      <c r="DL50" s="372"/>
      <c r="DM50" s="372"/>
      <c r="DN50" s="372"/>
      <c r="DO50" s="372"/>
      <c r="DP50" s="372"/>
      <c r="DQ50" s="372"/>
      <c r="DR50" s="372"/>
    </row>
    <row r="51" spans="1:122" x14ac:dyDescent="0.15">
      <c r="A51" s="40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c r="CS51" s="372"/>
      <c r="CT51" s="372"/>
      <c r="CU51" s="372"/>
      <c r="CV51" s="372"/>
      <c r="CW51" s="372"/>
      <c r="CX51" s="372"/>
      <c r="CY51" s="372"/>
      <c r="CZ51" s="372"/>
      <c r="DA51" s="372"/>
      <c r="DB51" s="372"/>
      <c r="DC51" s="372"/>
      <c r="DD51" s="372"/>
      <c r="DE51" s="372"/>
      <c r="DF51" s="372"/>
      <c r="DG51" s="372"/>
      <c r="DH51" s="372"/>
      <c r="DI51" s="372"/>
      <c r="DJ51" s="372"/>
      <c r="DK51" s="372"/>
      <c r="DL51" s="372"/>
      <c r="DM51" s="372"/>
      <c r="DN51" s="372"/>
      <c r="DO51" s="372"/>
      <c r="DP51" s="372"/>
      <c r="DQ51" s="372"/>
      <c r="DR51" s="372"/>
    </row>
    <row r="52" spans="1:122" x14ac:dyDescent="0.15">
      <c r="A52" s="405"/>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372"/>
      <c r="CN52" s="372"/>
      <c r="CO52" s="372"/>
      <c r="CP52" s="372"/>
      <c r="CQ52" s="372"/>
      <c r="CR52" s="372"/>
      <c r="CS52" s="372"/>
      <c r="CT52" s="372"/>
      <c r="CU52" s="372"/>
      <c r="CV52" s="372"/>
      <c r="CW52" s="372"/>
      <c r="CX52" s="372"/>
      <c r="CY52" s="372"/>
      <c r="CZ52" s="372"/>
      <c r="DA52" s="372"/>
      <c r="DB52" s="372"/>
      <c r="DC52" s="372"/>
      <c r="DD52" s="372"/>
      <c r="DE52" s="372"/>
      <c r="DF52" s="372"/>
      <c r="DG52" s="372"/>
      <c r="DH52" s="372"/>
      <c r="DI52" s="372"/>
      <c r="DJ52" s="372"/>
      <c r="DK52" s="372"/>
      <c r="DL52" s="372"/>
      <c r="DM52" s="372"/>
      <c r="DN52" s="372"/>
      <c r="DO52" s="372"/>
      <c r="DP52" s="372"/>
      <c r="DQ52" s="372"/>
      <c r="DR52" s="372"/>
    </row>
    <row r="53" spans="1:122" x14ac:dyDescent="0.15">
      <c r="A53" s="405"/>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372"/>
      <c r="CD53" s="372"/>
      <c r="CE53" s="372"/>
      <c r="CF53" s="372"/>
      <c r="CG53" s="372"/>
      <c r="CH53" s="372"/>
      <c r="CI53" s="372"/>
      <c r="CJ53" s="372"/>
      <c r="CK53" s="372"/>
      <c r="CL53" s="372"/>
      <c r="CM53" s="372"/>
      <c r="CN53" s="372"/>
      <c r="CO53" s="372"/>
      <c r="CP53" s="372"/>
      <c r="CQ53" s="372"/>
      <c r="CR53" s="372"/>
      <c r="CS53" s="372"/>
      <c r="CT53" s="372"/>
      <c r="CU53" s="372"/>
      <c r="CV53" s="372"/>
      <c r="CW53" s="372"/>
      <c r="CX53" s="372"/>
      <c r="CY53" s="372"/>
      <c r="CZ53" s="372"/>
      <c r="DA53" s="372"/>
      <c r="DB53" s="372"/>
      <c r="DC53" s="372"/>
      <c r="DD53" s="372"/>
      <c r="DE53" s="372"/>
      <c r="DF53" s="372"/>
      <c r="DG53" s="372"/>
      <c r="DH53" s="372"/>
      <c r="DI53" s="372"/>
      <c r="DJ53" s="372"/>
      <c r="DK53" s="372"/>
      <c r="DL53" s="372"/>
      <c r="DM53" s="372"/>
      <c r="DN53" s="372"/>
      <c r="DO53" s="372"/>
      <c r="DP53" s="372"/>
      <c r="DQ53" s="372"/>
      <c r="DR53" s="372"/>
    </row>
    <row r="54" spans="1:122" x14ac:dyDescent="0.15">
      <c r="A54" s="405"/>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c r="BZ54" s="372"/>
      <c r="CA54" s="372"/>
      <c r="CB54" s="372"/>
      <c r="CC54" s="372"/>
      <c r="CD54" s="372"/>
      <c r="CE54" s="372"/>
      <c r="CF54" s="372"/>
      <c r="CG54" s="372"/>
      <c r="CH54" s="372"/>
      <c r="CI54" s="372"/>
      <c r="CJ54" s="372"/>
      <c r="CK54" s="372"/>
      <c r="CL54" s="372"/>
      <c r="CM54" s="372"/>
      <c r="CN54" s="372"/>
      <c r="CO54" s="372"/>
      <c r="CP54" s="372"/>
      <c r="CQ54" s="372"/>
      <c r="CR54" s="372"/>
      <c r="CS54" s="372"/>
      <c r="CT54" s="372"/>
      <c r="CU54" s="372"/>
      <c r="CV54" s="372"/>
      <c r="CW54" s="372"/>
      <c r="CX54" s="372"/>
      <c r="CY54" s="372"/>
      <c r="CZ54" s="372"/>
      <c r="DA54" s="372"/>
      <c r="DB54" s="372"/>
      <c r="DC54" s="372"/>
      <c r="DD54" s="372"/>
      <c r="DE54" s="372"/>
      <c r="DF54" s="372"/>
      <c r="DG54" s="372"/>
      <c r="DH54" s="372"/>
      <c r="DI54" s="372"/>
      <c r="DJ54" s="372"/>
      <c r="DK54" s="372"/>
      <c r="DL54" s="372"/>
      <c r="DM54" s="372"/>
      <c r="DN54" s="372"/>
      <c r="DO54" s="372"/>
      <c r="DP54" s="372"/>
      <c r="DQ54" s="372"/>
      <c r="DR54" s="372"/>
    </row>
    <row r="55" spans="1:122" x14ac:dyDescent="0.15">
      <c r="A55" s="40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2"/>
      <c r="BX55" s="372"/>
      <c r="BY55" s="372"/>
      <c r="BZ55" s="372"/>
      <c r="CA55" s="372"/>
      <c r="CB55" s="372"/>
      <c r="CC55" s="372"/>
      <c r="CD55" s="372"/>
      <c r="CE55" s="372"/>
      <c r="CF55" s="372"/>
      <c r="CG55" s="372"/>
      <c r="CH55" s="372"/>
      <c r="CI55" s="372"/>
      <c r="CJ55" s="372"/>
      <c r="CK55" s="372"/>
      <c r="CL55" s="372"/>
      <c r="CM55" s="372"/>
      <c r="CN55" s="372"/>
      <c r="CO55" s="372"/>
      <c r="CP55" s="372"/>
      <c r="CQ55" s="372"/>
      <c r="CR55" s="372"/>
      <c r="CS55" s="372"/>
      <c r="CT55" s="372"/>
      <c r="CU55" s="372"/>
      <c r="CV55" s="372"/>
      <c r="CW55" s="372"/>
      <c r="CX55" s="372"/>
      <c r="CY55" s="372"/>
      <c r="CZ55" s="372"/>
      <c r="DA55" s="372"/>
      <c r="DB55" s="372"/>
      <c r="DC55" s="372"/>
      <c r="DD55" s="372"/>
      <c r="DE55" s="372"/>
      <c r="DF55" s="372"/>
      <c r="DG55" s="372"/>
      <c r="DH55" s="372"/>
      <c r="DI55" s="372"/>
      <c r="DJ55" s="372"/>
      <c r="DK55" s="372"/>
      <c r="DL55" s="372"/>
      <c r="DM55" s="372"/>
      <c r="DN55" s="372"/>
      <c r="DO55" s="372"/>
      <c r="DP55" s="372"/>
      <c r="DQ55" s="372"/>
      <c r="DR55" s="372"/>
    </row>
    <row r="56" spans="1:122" x14ac:dyDescent="0.15">
      <c r="A56" s="405"/>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2"/>
      <c r="BP56" s="372"/>
      <c r="BQ56" s="372"/>
      <c r="BR56" s="372"/>
      <c r="BS56" s="372"/>
      <c r="BT56" s="372"/>
      <c r="BU56" s="372"/>
      <c r="BV56" s="372"/>
      <c r="BW56" s="372"/>
      <c r="BX56" s="372"/>
      <c r="BY56" s="372"/>
      <c r="BZ56" s="372"/>
      <c r="CA56" s="372"/>
      <c r="CB56" s="372"/>
      <c r="CC56" s="372"/>
      <c r="CD56" s="372"/>
      <c r="CE56" s="372"/>
      <c r="CF56" s="372"/>
      <c r="CG56" s="372"/>
      <c r="CH56" s="372"/>
      <c r="CI56" s="372"/>
      <c r="CJ56" s="372"/>
      <c r="CK56" s="372"/>
      <c r="CL56" s="372"/>
      <c r="CM56" s="372"/>
      <c r="CN56" s="372"/>
      <c r="CO56" s="372"/>
      <c r="CP56" s="372"/>
      <c r="CQ56" s="372"/>
      <c r="CR56" s="372"/>
      <c r="CS56" s="372"/>
      <c r="CT56" s="372"/>
      <c r="CU56" s="372"/>
      <c r="CV56" s="372"/>
      <c r="CW56" s="372"/>
      <c r="CX56" s="372"/>
      <c r="CY56" s="372"/>
      <c r="CZ56" s="372"/>
      <c r="DA56" s="372"/>
      <c r="DB56" s="372"/>
      <c r="DC56" s="372"/>
      <c r="DD56" s="372"/>
      <c r="DE56" s="372"/>
      <c r="DF56" s="372"/>
      <c r="DG56" s="372"/>
      <c r="DH56" s="372"/>
      <c r="DI56" s="372"/>
      <c r="DJ56" s="372"/>
      <c r="DK56" s="372"/>
      <c r="DL56" s="372"/>
      <c r="DM56" s="372"/>
      <c r="DN56" s="372"/>
      <c r="DO56" s="372"/>
      <c r="DP56" s="372"/>
      <c r="DQ56" s="372"/>
      <c r="DR56" s="372"/>
    </row>
    <row r="57" spans="1:122" x14ac:dyDescent="0.15">
      <c r="A57" s="40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c r="CU57" s="372"/>
      <c r="CV57" s="372"/>
      <c r="CW57" s="372"/>
      <c r="CX57" s="372"/>
      <c r="CY57" s="372"/>
      <c r="CZ57" s="372"/>
      <c r="DA57" s="372"/>
      <c r="DB57" s="372"/>
      <c r="DC57" s="372"/>
      <c r="DD57" s="372"/>
      <c r="DE57" s="372"/>
      <c r="DF57" s="372"/>
      <c r="DG57" s="372"/>
      <c r="DH57" s="372"/>
      <c r="DI57" s="372"/>
      <c r="DJ57" s="372"/>
      <c r="DK57" s="372"/>
      <c r="DL57" s="372"/>
      <c r="DM57" s="372"/>
      <c r="DN57" s="372"/>
      <c r="DO57" s="372"/>
      <c r="DP57" s="372"/>
      <c r="DQ57" s="372"/>
      <c r="DR57" s="372"/>
    </row>
    <row r="58" spans="1:122" x14ac:dyDescent="0.15">
      <c r="A58" s="405"/>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c r="CU58" s="372"/>
      <c r="CV58" s="372"/>
      <c r="CW58" s="372"/>
      <c r="CX58" s="372"/>
      <c r="CY58" s="372"/>
      <c r="CZ58" s="372"/>
      <c r="DA58" s="372"/>
      <c r="DB58" s="372"/>
      <c r="DC58" s="372"/>
      <c r="DD58" s="372"/>
      <c r="DE58" s="372"/>
      <c r="DF58" s="372"/>
      <c r="DG58" s="372"/>
      <c r="DH58" s="372"/>
      <c r="DI58" s="372"/>
      <c r="DJ58" s="372"/>
      <c r="DK58" s="372"/>
      <c r="DL58" s="372"/>
      <c r="DM58" s="372"/>
      <c r="DN58" s="372"/>
      <c r="DO58" s="372"/>
      <c r="DP58" s="372"/>
      <c r="DQ58" s="372"/>
      <c r="DR58" s="372"/>
    </row>
    <row r="59" spans="1:122" x14ac:dyDescent="0.15">
      <c r="A59" s="40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c r="CU59" s="372"/>
      <c r="CV59" s="372"/>
      <c r="CW59" s="372"/>
      <c r="CX59" s="372"/>
      <c r="CY59" s="372"/>
      <c r="CZ59" s="372"/>
      <c r="DA59" s="372"/>
      <c r="DB59" s="372"/>
      <c r="DC59" s="372"/>
      <c r="DD59" s="372"/>
      <c r="DE59" s="372"/>
      <c r="DF59" s="372"/>
      <c r="DG59" s="372"/>
      <c r="DH59" s="372"/>
      <c r="DI59" s="372"/>
      <c r="DJ59" s="372"/>
      <c r="DK59" s="372"/>
      <c r="DL59" s="372"/>
      <c r="DM59" s="372"/>
      <c r="DN59" s="372"/>
      <c r="DO59" s="372"/>
      <c r="DP59" s="372"/>
      <c r="DQ59" s="372"/>
      <c r="DR59" s="372"/>
    </row>
    <row r="60" spans="1:122" x14ac:dyDescent="0.15">
      <c r="A60" s="405"/>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372"/>
      <c r="AJ60" s="372"/>
      <c r="AK60" s="372"/>
      <c r="AL60" s="372"/>
      <c r="AM60" s="372"/>
      <c r="AN60" s="372"/>
      <c r="AO60" s="372"/>
      <c r="AP60" s="372"/>
      <c r="AQ60" s="372"/>
      <c r="AR60" s="372"/>
      <c r="AS60" s="372"/>
      <c r="AT60" s="372"/>
      <c r="AU60" s="372"/>
      <c r="AV60" s="372"/>
      <c r="AW60" s="372"/>
      <c r="AX60" s="372"/>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c r="BW60" s="372"/>
      <c r="BX60" s="372"/>
      <c r="BY60" s="372"/>
      <c r="BZ60" s="372"/>
      <c r="CA60" s="372"/>
      <c r="CB60" s="372"/>
      <c r="CC60" s="372"/>
      <c r="CD60" s="372"/>
      <c r="CE60" s="372"/>
      <c r="CF60" s="372"/>
      <c r="CG60" s="372"/>
      <c r="CH60" s="372"/>
      <c r="CI60" s="372"/>
      <c r="CJ60" s="372"/>
      <c r="CK60" s="372"/>
      <c r="CL60" s="372"/>
      <c r="CM60" s="372"/>
      <c r="CN60" s="372"/>
      <c r="CO60" s="372"/>
      <c r="CP60" s="372"/>
      <c r="CQ60" s="372"/>
      <c r="CR60" s="372"/>
      <c r="CS60" s="372"/>
      <c r="CT60" s="372"/>
      <c r="CU60" s="372"/>
      <c r="CV60" s="372"/>
      <c r="CW60" s="372"/>
      <c r="CX60" s="372"/>
      <c r="CY60" s="372"/>
      <c r="CZ60" s="372"/>
      <c r="DA60" s="372"/>
      <c r="DB60" s="372"/>
      <c r="DC60" s="372"/>
      <c r="DD60" s="372"/>
      <c r="DE60" s="372"/>
      <c r="DF60" s="372"/>
      <c r="DG60" s="372"/>
      <c r="DH60" s="372"/>
      <c r="DI60" s="372"/>
      <c r="DJ60" s="372"/>
      <c r="DK60" s="372"/>
      <c r="DL60" s="372"/>
      <c r="DM60" s="372"/>
      <c r="DN60" s="372"/>
      <c r="DO60" s="372"/>
      <c r="DP60" s="372"/>
      <c r="DQ60" s="372"/>
      <c r="DR60" s="372"/>
    </row>
    <row r="61" spans="1:122" x14ac:dyDescent="0.15">
      <c r="A61" s="405"/>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c r="BW61" s="372"/>
      <c r="BX61" s="372"/>
      <c r="BY61" s="372"/>
      <c r="BZ61" s="372"/>
      <c r="CA61" s="372"/>
      <c r="CB61" s="372"/>
      <c r="CC61" s="372"/>
      <c r="CD61" s="372"/>
      <c r="CE61" s="372"/>
      <c r="CF61" s="372"/>
      <c r="CG61" s="372"/>
      <c r="CH61" s="372"/>
      <c r="CI61" s="372"/>
      <c r="CJ61" s="372"/>
      <c r="CK61" s="372"/>
      <c r="CL61" s="372"/>
      <c r="CM61" s="372"/>
      <c r="CN61" s="372"/>
      <c r="CO61" s="372"/>
      <c r="CP61" s="372"/>
      <c r="CQ61" s="372"/>
      <c r="CR61" s="372"/>
      <c r="CS61" s="372"/>
      <c r="CT61" s="372"/>
      <c r="CU61" s="372"/>
      <c r="CV61" s="372"/>
      <c r="CW61" s="372"/>
      <c r="CX61" s="372"/>
      <c r="CY61" s="372"/>
      <c r="CZ61" s="372"/>
      <c r="DA61" s="372"/>
      <c r="DB61" s="372"/>
      <c r="DC61" s="372"/>
      <c r="DD61" s="372"/>
      <c r="DE61" s="372"/>
      <c r="DF61" s="372"/>
      <c r="DG61" s="372"/>
      <c r="DH61" s="372"/>
      <c r="DI61" s="372"/>
      <c r="DJ61" s="372"/>
      <c r="DK61" s="372"/>
      <c r="DL61" s="372"/>
      <c r="DM61" s="372"/>
      <c r="DN61" s="372"/>
      <c r="DO61" s="372"/>
      <c r="DP61" s="372"/>
      <c r="DQ61" s="372"/>
      <c r="DR61" s="372"/>
    </row>
    <row r="62" spans="1:122" x14ac:dyDescent="0.15">
      <c r="A62" s="40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372"/>
      <c r="AJ62" s="372"/>
      <c r="AK62" s="372"/>
      <c r="AL62" s="372"/>
      <c r="AM62" s="372"/>
      <c r="AN62" s="372"/>
      <c r="AO62" s="372"/>
      <c r="AP62" s="372"/>
      <c r="AQ62" s="372"/>
      <c r="AR62" s="372"/>
      <c r="AS62" s="372"/>
      <c r="AT62" s="372"/>
      <c r="AU62" s="372"/>
      <c r="AV62" s="372"/>
      <c r="AW62" s="372"/>
      <c r="AX62" s="372"/>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c r="BW62" s="372"/>
      <c r="BX62" s="372"/>
      <c r="BY62" s="372"/>
      <c r="BZ62" s="372"/>
      <c r="CA62" s="372"/>
      <c r="CB62" s="372"/>
      <c r="CC62" s="372"/>
      <c r="CD62" s="372"/>
      <c r="CE62" s="372"/>
      <c r="CF62" s="372"/>
      <c r="CG62" s="372"/>
      <c r="CH62" s="372"/>
      <c r="CI62" s="372"/>
      <c r="CJ62" s="372"/>
      <c r="CK62" s="372"/>
      <c r="CL62" s="372"/>
      <c r="CM62" s="372"/>
      <c r="CN62" s="372"/>
      <c r="CO62" s="372"/>
      <c r="CP62" s="372"/>
      <c r="CQ62" s="372"/>
      <c r="CR62" s="372"/>
      <c r="CS62" s="372"/>
      <c r="CT62" s="372"/>
      <c r="CU62" s="372"/>
      <c r="CV62" s="372"/>
      <c r="CW62" s="372"/>
      <c r="CX62" s="372"/>
      <c r="CY62" s="372"/>
      <c r="CZ62" s="372"/>
      <c r="DA62" s="372"/>
      <c r="DB62" s="372"/>
      <c r="DC62" s="372"/>
      <c r="DD62" s="372"/>
      <c r="DE62" s="372"/>
      <c r="DF62" s="372"/>
      <c r="DG62" s="372"/>
      <c r="DH62" s="372"/>
      <c r="DI62" s="372"/>
      <c r="DJ62" s="372"/>
      <c r="DK62" s="372"/>
      <c r="DL62" s="372"/>
      <c r="DM62" s="372"/>
      <c r="DN62" s="372"/>
      <c r="DO62" s="372"/>
      <c r="DP62" s="372"/>
      <c r="DQ62" s="372"/>
      <c r="DR62" s="372"/>
    </row>
    <row r="63" spans="1:122" x14ac:dyDescent="0.15">
      <c r="A63" s="40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372"/>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c r="BW63" s="372"/>
      <c r="BX63" s="372"/>
      <c r="BY63" s="372"/>
      <c r="BZ63" s="372"/>
      <c r="CA63" s="372"/>
      <c r="CB63" s="372"/>
      <c r="CC63" s="372"/>
      <c r="CD63" s="372"/>
      <c r="CE63" s="372"/>
      <c r="CF63" s="372"/>
      <c r="CG63" s="372"/>
      <c r="CH63" s="372"/>
      <c r="CI63" s="372"/>
      <c r="CJ63" s="372"/>
      <c r="CK63" s="372"/>
      <c r="CL63" s="372"/>
      <c r="CM63" s="372"/>
      <c r="CN63" s="372"/>
      <c r="CO63" s="372"/>
      <c r="CP63" s="372"/>
      <c r="CQ63" s="372"/>
      <c r="CR63" s="372"/>
      <c r="CS63" s="372"/>
      <c r="CT63" s="372"/>
      <c r="CU63" s="372"/>
      <c r="CV63" s="372"/>
      <c r="CW63" s="372"/>
      <c r="CX63" s="372"/>
      <c r="CY63" s="372"/>
      <c r="CZ63" s="372"/>
      <c r="DA63" s="372"/>
      <c r="DB63" s="372"/>
      <c r="DC63" s="372"/>
      <c r="DD63" s="372"/>
      <c r="DE63" s="372"/>
      <c r="DF63" s="372"/>
      <c r="DG63" s="372"/>
      <c r="DH63" s="372"/>
      <c r="DI63" s="372"/>
      <c r="DJ63" s="372"/>
      <c r="DK63" s="372"/>
      <c r="DL63" s="372"/>
      <c r="DM63" s="372"/>
      <c r="DN63" s="372"/>
      <c r="DO63" s="372"/>
      <c r="DP63" s="372"/>
      <c r="DQ63" s="372"/>
      <c r="DR63" s="372"/>
    </row>
    <row r="64" spans="1:122" x14ac:dyDescent="0.15">
      <c r="A64" s="405"/>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c r="BW64" s="372"/>
      <c r="BX64" s="372"/>
      <c r="BY64" s="372"/>
      <c r="BZ64" s="372"/>
      <c r="CA64" s="372"/>
      <c r="CB64" s="372"/>
      <c r="CC64" s="372"/>
      <c r="CD64" s="372"/>
      <c r="CE64" s="372"/>
      <c r="CF64" s="372"/>
      <c r="CG64" s="372"/>
      <c r="CH64" s="372"/>
      <c r="CI64" s="372"/>
      <c r="CJ64" s="372"/>
      <c r="CK64" s="372"/>
      <c r="CL64" s="372"/>
      <c r="CM64" s="372"/>
      <c r="CN64" s="372"/>
      <c r="CO64" s="372"/>
      <c r="CP64" s="372"/>
      <c r="CQ64" s="372"/>
      <c r="CR64" s="372"/>
      <c r="CS64" s="372"/>
      <c r="CT64" s="372"/>
      <c r="CU64" s="372"/>
      <c r="CV64" s="372"/>
      <c r="CW64" s="372"/>
      <c r="CX64" s="372"/>
      <c r="CY64" s="372"/>
      <c r="CZ64" s="372"/>
      <c r="DA64" s="372"/>
      <c r="DB64" s="372"/>
      <c r="DC64" s="372"/>
      <c r="DD64" s="372"/>
      <c r="DE64" s="372"/>
      <c r="DF64" s="372"/>
      <c r="DG64" s="372"/>
      <c r="DH64" s="372"/>
      <c r="DI64" s="372"/>
      <c r="DJ64" s="372"/>
      <c r="DK64" s="372"/>
      <c r="DL64" s="372"/>
      <c r="DM64" s="372"/>
      <c r="DN64" s="372"/>
      <c r="DO64" s="372"/>
      <c r="DP64" s="372"/>
      <c r="DQ64" s="372"/>
      <c r="DR64" s="372"/>
    </row>
    <row r="65" spans="1:122" x14ac:dyDescent="0.15">
      <c r="A65" s="405"/>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372"/>
      <c r="AJ65" s="372"/>
      <c r="AK65" s="372"/>
      <c r="AL65" s="372"/>
      <c r="AM65" s="372"/>
      <c r="AN65" s="372"/>
      <c r="AO65" s="372"/>
      <c r="AP65" s="372"/>
      <c r="AQ65" s="372"/>
      <c r="AR65" s="372"/>
      <c r="AS65" s="372"/>
      <c r="AT65" s="372"/>
      <c r="AU65" s="372"/>
      <c r="AV65" s="372"/>
      <c r="AW65" s="372"/>
      <c r="AX65" s="372"/>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c r="BW65" s="372"/>
      <c r="BX65" s="372"/>
      <c r="BY65" s="372"/>
      <c r="BZ65" s="372"/>
      <c r="CA65" s="372"/>
      <c r="CB65" s="372"/>
      <c r="CC65" s="372"/>
      <c r="CD65" s="372"/>
      <c r="CE65" s="372"/>
      <c r="CF65" s="372"/>
      <c r="CG65" s="372"/>
      <c r="CH65" s="372"/>
      <c r="CI65" s="372"/>
      <c r="CJ65" s="372"/>
      <c r="CK65" s="372"/>
      <c r="CL65" s="372"/>
      <c r="CM65" s="372"/>
      <c r="CN65" s="372"/>
      <c r="CO65" s="372"/>
      <c r="CP65" s="372"/>
      <c r="CQ65" s="372"/>
      <c r="CR65" s="372"/>
      <c r="CS65" s="372"/>
      <c r="CT65" s="372"/>
      <c r="CU65" s="372"/>
      <c r="CV65" s="372"/>
      <c r="CW65" s="372"/>
      <c r="CX65" s="372"/>
      <c r="CY65" s="372"/>
      <c r="CZ65" s="372"/>
      <c r="DA65" s="372"/>
      <c r="DB65" s="372"/>
      <c r="DC65" s="372"/>
      <c r="DD65" s="372"/>
      <c r="DE65" s="372"/>
      <c r="DF65" s="372"/>
      <c r="DG65" s="372"/>
      <c r="DH65" s="372"/>
      <c r="DI65" s="372"/>
      <c r="DJ65" s="372"/>
      <c r="DK65" s="372"/>
      <c r="DL65" s="372"/>
      <c r="DM65" s="372"/>
      <c r="DN65" s="372"/>
      <c r="DO65" s="372"/>
      <c r="DP65" s="372"/>
      <c r="DQ65" s="372"/>
      <c r="DR65" s="372"/>
    </row>
    <row r="66" spans="1:122" x14ac:dyDescent="0.15">
      <c r="A66" s="405"/>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c r="BW66" s="372"/>
      <c r="BX66" s="372"/>
      <c r="BY66" s="372"/>
      <c r="BZ66" s="372"/>
      <c r="CA66" s="372"/>
      <c r="CB66" s="372"/>
      <c r="CC66" s="372"/>
      <c r="CD66" s="372"/>
      <c r="CE66" s="372"/>
      <c r="CF66" s="372"/>
      <c r="CG66" s="372"/>
      <c r="CH66" s="372"/>
      <c r="CI66" s="372"/>
      <c r="CJ66" s="372"/>
      <c r="CK66" s="372"/>
      <c r="CL66" s="372"/>
      <c r="CM66" s="372"/>
      <c r="CN66" s="372"/>
      <c r="CO66" s="372"/>
      <c r="CP66" s="372"/>
      <c r="CQ66" s="372"/>
      <c r="CR66" s="372"/>
      <c r="CS66" s="372"/>
      <c r="CT66" s="372"/>
      <c r="CU66" s="372"/>
      <c r="CV66" s="372"/>
      <c r="CW66" s="372"/>
      <c r="CX66" s="372"/>
      <c r="CY66" s="372"/>
      <c r="CZ66" s="372"/>
      <c r="DA66" s="372"/>
      <c r="DB66" s="372"/>
      <c r="DC66" s="372"/>
      <c r="DD66" s="372"/>
      <c r="DE66" s="372"/>
      <c r="DF66" s="372"/>
      <c r="DG66" s="372"/>
      <c r="DH66" s="372"/>
      <c r="DI66" s="372"/>
      <c r="DJ66" s="372"/>
      <c r="DK66" s="372"/>
      <c r="DL66" s="372"/>
      <c r="DM66" s="372"/>
      <c r="DN66" s="372"/>
      <c r="DO66" s="372"/>
      <c r="DP66" s="372"/>
      <c r="DQ66" s="372"/>
      <c r="DR66" s="372"/>
    </row>
    <row r="67" spans="1:122" x14ac:dyDescent="0.15">
      <c r="A67" s="405"/>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c r="BW67" s="372"/>
      <c r="BX67" s="372"/>
      <c r="BY67" s="372"/>
      <c r="BZ67" s="372"/>
      <c r="CA67" s="372"/>
      <c r="CB67" s="372"/>
      <c r="CC67" s="372"/>
      <c r="CD67" s="372"/>
      <c r="CE67" s="372"/>
      <c r="CF67" s="372"/>
      <c r="CG67" s="372"/>
      <c r="CH67" s="372"/>
      <c r="CI67" s="372"/>
      <c r="CJ67" s="372"/>
      <c r="CK67" s="372"/>
      <c r="CL67" s="372"/>
      <c r="CM67" s="372"/>
      <c r="CN67" s="372"/>
      <c r="CO67" s="372"/>
      <c r="CP67" s="372"/>
      <c r="CQ67" s="372"/>
      <c r="CR67" s="372"/>
      <c r="CS67" s="372"/>
      <c r="CT67" s="372"/>
      <c r="CU67" s="372"/>
      <c r="CV67" s="372"/>
      <c r="CW67" s="372"/>
      <c r="CX67" s="372"/>
      <c r="CY67" s="372"/>
      <c r="CZ67" s="372"/>
      <c r="DA67" s="372"/>
      <c r="DB67" s="372"/>
      <c r="DC67" s="372"/>
      <c r="DD67" s="372"/>
      <c r="DE67" s="372"/>
      <c r="DF67" s="372"/>
      <c r="DG67" s="372"/>
      <c r="DH67" s="372"/>
      <c r="DI67" s="372"/>
      <c r="DJ67" s="372"/>
      <c r="DK67" s="372"/>
      <c r="DL67" s="372"/>
      <c r="DM67" s="372"/>
      <c r="DN67" s="372"/>
      <c r="DO67" s="372"/>
      <c r="DP67" s="372"/>
      <c r="DQ67" s="372"/>
      <c r="DR67" s="372"/>
    </row>
    <row r="68" spans="1:122" x14ac:dyDescent="0.15">
      <c r="A68" s="405"/>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2"/>
      <c r="BN68" s="372"/>
      <c r="BO68" s="372"/>
      <c r="BP68" s="372"/>
      <c r="BQ68" s="372"/>
      <c r="BR68" s="372"/>
      <c r="BS68" s="372"/>
      <c r="BT68" s="372"/>
      <c r="BU68" s="372"/>
      <c r="BV68" s="372"/>
      <c r="BW68" s="372"/>
      <c r="BX68" s="372"/>
      <c r="BY68" s="372"/>
      <c r="BZ68" s="372"/>
      <c r="CA68" s="372"/>
      <c r="CB68" s="372"/>
      <c r="CC68" s="372"/>
      <c r="CD68" s="372"/>
      <c r="CE68" s="372"/>
      <c r="CF68" s="372"/>
      <c r="CG68" s="372"/>
      <c r="CH68" s="372"/>
      <c r="CI68" s="372"/>
      <c r="CJ68" s="372"/>
      <c r="CK68" s="372"/>
      <c r="CL68" s="372"/>
      <c r="CM68" s="372"/>
      <c r="CN68" s="372"/>
      <c r="CO68" s="372"/>
      <c r="CP68" s="372"/>
      <c r="CQ68" s="372"/>
      <c r="CR68" s="372"/>
      <c r="CS68" s="372"/>
      <c r="CT68" s="372"/>
      <c r="CU68" s="372"/>
      <c r="CV68" s="372"/>
      <c r="CW68" s="372"/>
      <c r="CX68" s="372"/>
      <c r="CY68" s="372"/>
      <c r="CZ68" s="372"/>
      <c r="DA68" s="372"/>
      <c r="DB68" s="372"/>
      <c r="DC68" s="372"/>
      <c r="DD68" s="372"/>
      <c r="DE68" s="372"/>
      <c r="DF68" s="372"/>
      <c r="DG68" s="372"/>
      <c r="DH68" s="372"/>
      <c r="DI68" s="372"/>
      <c r="DJ68" s="372"/>
      <c r="DK68" s="372"/>
      <c r="DL68" s="372"/>
      <c r="DM68" s="372"/>
      <c r="DN68" s="372"/>
      <c r="DO68" s="372"/>
      <c r="DP68" s="372"/>
      <c r="DQ68" s="372"/>
      <c r="DR68" s="372"/>
    </row>
    <row r="69" spans="1:122" x14ac:dyDescent="0.15">
      <c r="A69" s="405"/>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c r="BW69" s="372"/>
      <c r="BX69" s="372"/>
      <c r="BY69" s="372"/>
      <c r="BZ69" s="372"/>
      <c r="CA69" s="372"/>
      <c r="CB69" s="372"/>
      <c r="CC69" s="372"/>
      <c r="CD69" s="372"/>
      <c r="CE69" s="372"/>
      <c r="CF69" s="372"/>
      <c r="CG69" s="372"/>
      <c r="CH69" s="372"/>
      <c r="CI69" s="372"/>
      <c r="CJ69" s="372"/>
      <c r="CK69" s="372"/>
      <c r="CL69" s="372"/>
      <c r="CM69" s="372"/>
      <c r="CN69" s="372"/>
      <c r="CO69" s="372"/>
      <c r="CP69" s="372"/>
      <c r="CQ69" s="372"/>
      <c r="CR69" s="372"/>
      <c r="CS69" s="372"/>
      <c r="CT69" s="372"/>
      <c r="CU69" s="372"/>
      <c r="CV69" s="372"/>
      <c r="CW69" s="372"/>
      <c r="CX69" s="372"/>
      <c r="CY69" s="372"/>
      <c r="CZ69" s="372"/>
      <c r="DA69" s="372"/>
      <c r="DB69" s="372"/>
      <c r="DC69" s="372"/>
      <c r="DD69" s="372"/>
      <c r="DE69" s="372"/>
      <c r="DF69" s="372"/>
      <c r="DG69" s="372"/>
      <c r="DH69" s="372"/>
      <c r="DI69" s="372"/>
      <c r="DJ69" s="372"/>
      <c r="DK69" s="372"/>
      <c r="DL69" s="372"/>
      <c r="DM69" s="372"/>
      <c r="DN69" s="372"/>
      <c r="DO69" s="372"/>
      <c r="DP69" s="372"/>
      <c r="DQ69" s="372"/>
      <c r="DR69" s="372"/>
    </row>
    <row r="70" spans="1:122" x14ac:dyDescent="0.15">
      <c r="A70" s="405"/>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372"/>
      <c r="AJ70" s="372"/>
      <c r="AK70" s="372"/>
      <c r="AL70" s="372"/>
      <c r="AM70" s="372"/>
      <c r="AN70" s="372"/>
      <c r="AO70" s="372"/>
      <c r="AP70" s="372"/>
      <c r="AQ70" s="372"/>
      <c r="AR70" s="372"/>
      <c r="AS70" s="372"/>
      <c r="AT70" s="372"/>
      <c r="AU70" s="372"/>
      <c r="AV70" s="372"/>
      <c r="AW70" s="372"/>
      <c r="AX70" s="372"/>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c r="BW70" s="372"/>
      <c r="BX70" s="372"/>
      <c r="BY70" s="372"/>
      <c r="BZ70" s="372"/>
      <c r="CA70" s="372"/>
      <c r="CB70" s="372"/>
      <c r="CC70" s="372"/>
      <c r="CD70" s="372"/>
      <c r="CE70" s="372"/>
      <c r="CF70" s="372"/>
      <c r="CG70" s="372"/>
      <c r="CH70" s="372"/>
      <c r="CI70" s="372"/>
      <c r="CJ70" s="372"/>
      <c r="CK70" s="372"/>
      <c r="CL70" s="372"/>
      <c r="CM70" s="372"/>
      <c r="CN70" s="372"/>
      <c r="CO70" s="372"/>
      <c r="CP70" s="372"/>
      <c r="CQ70" s="372"/>
      <c r="CR70" s="372"/>
      <c r="CS70" s="372"/>
      <c r="CT70" s="372"/>
      <c r="CU70" s="372"/>
      <c r="CV70" s="372"/>
      <c r="CW70" s="372"/>
      <c r="CX70" s="372"/>
      <c r="CY70" s="372"/>
      <c r="CZ70" s="372"/>
      <c r="DA70" s="372"/>
      <c r="DB70" s="372"/>
      <c r="DC70" s="372"/>
      <c r="DD70" s="372"/>
      <c r="DE70" s="372"/>
      <c r="DF70" s="372"/>
      <c r="DG70" s="372"/>
      <c r="DH70" s="372"/>
      <c r="DI70" s="372"/>
      <c r="DJ70" s="372"/>
      <c r="DK70" s="372"/>
      <c r="DL70" s="372"/>
      <c r="DM70" s="372"/>
      <c r="DN70" s="372"/>
      <c r="DO70" s="372"/>
      <c r="DP70" s="372"/>
      <c r="DQ70" s="372"/>
      <c r="DR70" s="372"/>
    </row>
    <row r="71" spans="1:122" x14ac:dyDescent="0.15">
      <c r="A71" s="405"/>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c r="BW71" s="372"/>
      <c r="BX71" s="372"/>
      <c r="BY71" s="372"/>
      <c r="BZ71" s="372"/>
      <c r="CA71" s="372"/>
      <c r="CB71" s="372"/>
      <c r="CC71" s="372"/>
      <c r="CD71" s="372"/>
      <c r="CE71" s="372"/>
      <c r="CF71" s="372"/>
      <c r="CG71" s="372"/>
      <c r="CH71" s="372"/>
      <c r="CI71" s="372"/>
      <c r="CJ71" s="372"/>
      <c r="CK71" s="372"/>
      <c r="CL71" s="372"/>
      <c r="CM71" s="372"/>
      <c r="CN71" s="372"/>
      <c r="CO71" s="372"/>
      <c r="CP71" s="372"/>
      <c r="CQ71" s="372"/>
      <c r="CR71" s="372"/>
      <c r="CS71" s="372"/>
      <c r="CT71" s="372"/>
      <c r="CU71" s="372"/>
      <c r="CV71" s="372"/>
      <c r="CW71" s="372"/>
      <c r="CX71" s="372"/>
      <c r="CY71" s="372"/>
      <c r="CZ71" s="372"/>
      <c r="DA71" s="372"/>
      <c r="DB71" s="372"/>
      <c r="DC71" s="372"/>
      <c r="DD71" s="372"/>
      <c r="DE71" s="372"/>
      <c r="DF71" s="372"/>
      <c r="DG71" s="372"/>
      <c r="DH71" s="372"/>
      <c r="DI71" s="372"/>
      <c r="DJ71" s="372"/>
      <c r="DK71" s="372"/>
      <c r="DL71" s="372"/>
      <c r="DM71" s="372"/>
      <c r="DN71" s="372"/>
      <c r="DO71" s="372"/>
      <c r="DP71" s="372"/>
      <c r="DQ71" s="372"/>
      <c r="DR71" s="372"/>
    </row>
    <row r="72" spans="1:122" x14ac:dyDescent="0.15">
      <c r="A72" s="405"/>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c r="BW72" s="372"/>
      <c r="BX72" s="372"/>
      <c r="BY72" s="372"/>
      <c r="BZ72" s="372"/>
      <c r="CA72" s="372"/>
      <c r="CB72" s="372"/>
      <c r="CC72" s="372"/>
      <c r="CD72" s="372"/>
      <c r="CE72" s="372"/>
      <c r="CF72" s="372"/>
      <c r="CG72" s="372"/>
      <c r="CH72" s="372"/>
      <c r="CI72" s="372"/>
      <c r="CJ72" s="372"/>
      <c r="CK72" s="372"/>
      <c r="CL72" s="372"/>
      <c r="CM72" s="372"/>
      <c r="CN72" s="372"/>
      <c r="CO72" s="372"/>
      <c r="CP72" s="372"/>
      <c r="CQ72" s="372"/>
      <c r="CR72" s="372"/>
      <c r="CS72" s="372"/>
      <c r="CT72" s="372"/>
      <c r="CU72" s="372"/>
      <c r="CV72" s="372"/>
      <c r="CW72" s="372"/>
      <c r="CX72" s="372"/>
      <c r="CY72" s="372"/>
      <c r="CZ72" s="372"/>
      <c r="DA72" s="372"/>
      <c r="DB72" s="372"/>
      <c r="DC72" s="372"/>
      <c r="DD72" s="372"/>
      <c r="DE72" s="372"/>
      <c r="DF72" s="372"/>
      <c r="DG72" s="372"/>
      <c r="DH72" s="372"/>
      <c r="DI72" s="372"/>
      <c r="DJ72" s="372"/>
      <c r="DK72" s="372"/>
      <c r="DL72" s="372"/>
      <c r="DM72" s="372"/>
      <c r="DN72" s="372"/>
      <c r="DO72" s="372"/>
      <c r="DP72" s="372"/>
      <c r="DQ72" s="372"/>
      <c r="DR72" s="372"/>
    </row>
    <row r="73" spans="1:122" x14ac:dyDescent="0.15">
      <c r="A73" s="405"/>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c r="CX73" s="372"/>
      <c r="CY73" s="372"/>
      <c r="CZ73" s="372"/>
      <c r="DA73" s="372"/>
      <c r="DB73" s="372"/>
      <c r="DC73" s="372"/>
      <c r="DD73" s="372"/>
      <c r="DE73" s="372"/>
      <c r="DF73" s="372"/>
      <c r="DG73" s="372"/>
      <c r="DH73" s="372"/>
      <c r="DI73" s="372"/>
      <c r="DJ73" s="372"/>
      <c r="DK73" s="372"/>
      <c r="DL73" s="372"/>
      <c r="DM73" s="372"/>
      <c r="DN73" s="372"/>
      <c r="DO73" s="372"/>
      <c r="DP73" s="372"/>
      <c r="DQ73" s="372"/>
      <c r="DR73" s="372"/>
    </row>
    <row r="74" spans="1:122" x14ac:dyDescent="0.15">
      <c r="A74" s="405"/>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2"/>
      <c r="BX74" s="372"/>
      <c r="BY74" s="372"/>
      <c r="BZ74" s="372"/>
      <c r="CA74" s="372"/>
      <c r="CB74" s="372"/>
      <c r="CC74" s="372"/>
      <c r="CD74" s="372"/>
      <c r="CE74" s="372"/>
      <c r="CF74" s="372"/>
      <c r="CG74" s="372"/>
      <c r="CH74" s="372"/>
      <c r="CI74" s="372"/>
      <c r="CJ74" s="372"/>
      <c r="CK74" s="372"/>
      <c r="CL74" s="372"/>
      <c r="CM74" s="372"/>
      <c r="CN74" s="372"/>
      <c r="CO74" s="372"/>
      <c r="CP74" s="372"/>
      <c r="CQ74" s="372"/>
      <c r="CR74" s="372"/>
      <c r="CS74" s="372"/>
      <c r="CT74" s="372"/>
      <c r="CU74" s="372"/>
      <c r="CV74" s="372"/>
      <c r="CW74" s="372"/>
      <c r="CX74" s="372"/>
      <c r="CY74" s="372"/>
      <c r="CZ74" s="372"/>
      <c r="DA74" s="372"/>
      <c r="DB74" s="372"/>
      <c r="DC74" s="372"/>
      <c r="DD74" s="372"/>
      <c r="DE74" s="372"/>
      <c r="DF74" s="372"/>
      <c r="DG74" s="372"/>
      <c r="DH74" s="372"/>
      <c r="DI74" s="372"/>
      <c r="DJ74" s="372"/>
      <c r="DK74" s="372"/>
      <c r="DL74" s="372"/>
      <c r="DM74" s="372"/>
      <c r="DN74" s="372"/>
      <c r="DO74" s="372"/>
      <c r="DP74" s="372"/>
      <c r="DQ74" s="372"/>
      <c r="DR74" s="372"/>
    </row>
    <row r="75" spans="1:122" x14ac:dyDescent="0.15">
      <c r="A75" s="405"/>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c r="BW75" s="372"/>
      <c r="BX75" s="372"/>
      <c r="BY75" s="372"/>
      <c r="BZ75" s="372"/>
      <c r="CA75" s="372"/>
      <c r="CB75" s="372"/>
      <c r="CC75" s="372"/>
      <c r="CD75" s="372"/>
      <c r="CE75" s="372"/>
      <c r="CF75" s="372"/>
      <c r="CG75" s="372"/>
      <c r="CH75" s="372"/>
      <c r="CI75" s="372"/>
      <c r="CJ75" s="372"/>
      <c r="CK75" s="372"/>
      <c r="CL75" s="372"/>
      <c r="CM75" s="372"/>
      <c r="CN75" s="372"/>
      <c r="CO75" s="372"/>
      <c r="CP75" s="372"/>
      <c r="CQ75" s="372"/>
      <c r="CR75" s="372"/>
      <c r="CS75" s="372"/>
      <c r="CT75" s="372"/>
      <c r="CU75" s="372"/>
      <c r="CV75" s="372"/>
      <c r="CW75" s="372"/>
      <c r="CX75" s="372"/>
      <c r="CY75" s="372"/>
      <c r="CZ75" s="372"/>
      <c r="DA75" s="372"/>
      <c r="DB75" s="372"/>
      <c r="DC75" s="372"/>
      <c r="DD75" s="372"/>
      <c r="DE75" s="372"/>
      <c r="DF75" s="372"/>
      <c r="DG75" s="372"/>
      <c r="DH75" s="372"/>
      <c r="DI75" s="372"/>
      <c r="DJ75" s="372"/>
      <c r="DK75" s="372"/>
      <c r="DL75" s="372"/>
      <c r="DM75" s="372"/>
      <c r="DN75" s="372"/>
      <c r="DO75" s="372"/>
      <c r="DP75" s="372"/>
      <c r="DQ75" s="372"/>
      <c r="DR75" s="372"/>
    </row>
    <row r="76" spans="1:122" x14ac:dyDescent="0.15">
      <c r="A76" s="405"/>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c r="BW76" s="372"/>
      <c r="BX76" s="372"/>
      <c r="BY76" s="372"/>
      <c r="BZ76" s="372"/>
      <c r="CA76" s="372"/>
      <c r="CB76" s="372"/>
      <c r="CC76" s="372"/>
      <c r="CD76" s="372"/>
      <c r="CE76" s="372"/>
      <c r="CF76" s="372"/>
      <c r="CG76" s="372"/>
      <c r="CH76" s="372"/>
      <c r="CI76" s="372"/>
      <c r="CJ76" s="372"/>
      <c r="CK76" s="372"/>
      <c r="CL76" s="372"/>
      <c r="CM76" s="372"/>
      <c r="CN76" s="372"/>
      <c r="CO76" s="372"/>
      <c r="CP76" s="372"/>
      <c r="CQ76" s="372"/>
      <c r="CR76" s="372"/>
      <c r="CS76" s="372"/>
      <c r="CT76" s="372"/>
      <c r="CU76" s="372"/>
      <c r="CV76" s="372"/>
      <c r="CW76" s="372"/>
      <c r="CX76" s="372"/>
      <c r="CY76" s="372"/>
      <c r="CZ76" s="372"/>
      <c r="DA76" s="372"/>
      <c r="DB76" s="372"/>
      <c r="DC76" s="372"/>
      <c r="DD76" s="372"/>
      <c r="DE76" s="372"/>
      <c r="DF76" s="372"/>
      <c r="DG76" s="372"/>
      <c r="DH76" s="372"/>
      <c r="DI76" s="372"/>
      <c r="DJ76" s="372"/>
      <c r="DK76" s="372"/>
      <c r="DL76" s="372"/>
      <c r="DM76" s="372"/>
      <c r="DN76" s="372"/>
      <c r="DO76" s="372"/>
      <c r="DP76" s="372"/>
      <c r="DQ76" s="372"/>
      <c r="DR76" s="372"/>
    </row>
    <row r="77" spans="1:122" x14ac:dyDescent="0.15">
      <c r="A77" s="405"/>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2"/>
      <c r="BY77" s="372"/>
      <c r="BZ77" s="372"/>
      <c r="CA77" s="372"/>
      <c r="CB77" s="372"/>
      <c r="CC77" s="372"/>
      <c r="CD77" s="372"/>
      <c r="CE77" s="372"/>
      <c r="CF77" s="372"/>
      <c r="CG77" s="372"/>
      <c r="CH77" s="372"/>
      <c r="CI77" s="372"/>
      <c r="CJ77" s="372"/>
      <c r="CK77" s="372"/>
      <c r="CL77" s="372"/>
      <c r="CM77" s="372"/>
      <c r="CN77" s="372"/>
      <c r="CO77" s="372"/>
      <c r="CP77" s="372"/>
      <c r="CQ77" s="372"/>
      <c r="CR77" s="372"/>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row>
    <row r="78" spans="1:122" x14ac:dyDescent="0.15">
      <c r="A78" s="405"/>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2"/>
      <c r="CB78" s="372"/>
      <c r="CC78" s="372"/>
      <c r="CD78" s="372"/>
      <c r="CE78" s="372"/>
      <c r="CF78" s="372"/>
      <c r="CG78" s="372"/>
      <c r="CH78" s="372"/>
      <c r="CI78" s="372"/>
      <c r="CJ78" s="372"/>
      <c r="CK78" s="372"/>
      <c r="CL78" s="372"/>
      <c r="CM78" s="372"/>
      <c r="CN78" s="372"/>
      <c r="CO78" s="372"/>
      <c r="CP78" s="372"/>
      <c r="CQ78" s="372"/>
      <c r="CR78" s="372"/>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row>
    <row r="79" spans="1:122" x14ac:dyDescent="0.15">
      <c r="A79" s="405"/>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c r="BN79" s="372"/>
      <c r="BO79" s="372"/>
      <c r="BP79" s="372"/>
      <c r="BQ79" s="372"/>
      <c r="BR79" s="372"/>
      <c r="BS79" s="372"/>
      <c r="BT79" s="372"/>
      <c r="BU79" s="372"/>
      <c r="BV79" s="372"/>
      <c r="BW79" s="372"/>
      <c r="BX79" s="372"/>
      <c r="BY79" s="372"/>
      <c r="BZ79" s="372"/>
      <c r="CA79" s="372"/>
      <c r="CB79" s="372"/>
      <c r="CC79" s="372"/>
      <c r="CD79" s="372"/>
      <c r="CE79" s="372"/>
      <c r="CF79" s="372"/>
      <c r="CG79" s="372"/>
      <c r="CH79" s="372"/>
      <c r="CI79" s="372"/>
      <c r="CJ79" s="372"/>
      <c r="CK79" s="372"/>
      <c r="CL79" s="372"/>
      <c r="CM79" s="372"/>
      <c r="CN79" s="372"/>
      <c r="CO79" s="372"/>
      <c r="CP79" s="372"/>
      <c r="CQ79" s="372"/>
      <c r="CR79" s="372"/>
      <c r="CS79" s="372"/>
      <c r="CT79" s="372"/>
      <c r="CU79" s="372"/>
      <c r="CV79" s="372"/>
      <c r="CW79" s="372"/>
      <c r="CX79" s="372"/>
      <c r="CY79" s="372"/>
      <c r="CZ79" s="372"/>
      <c r="DA79" s="372"/>
      <c r="DB79" s="372"/>
      <c r="DC79" s="372"/>
      <c r="DD79" s="372"/>
      <c r="DE79" s="372"/>
      <c r="DF79" s="372"/>
      <c r="DG79" s="372"/>
      <c r="DH79" s="372"/>
      <c r="DI79" s="372"/>
      <c r="DJ79" s="372"/>
      <c r="DK79" s="372"/>
      <c r="DL79" s="372"/>
      <c r="DM79" s="372"/>
      <c r="DN79" s="372"/>
      <c r="DO79" s="372"/>
      <c r="DP79" s="372"/>
      <c r="DQ79" s="372"/>
      <c r="DR79" s="372"/>
    </row>
    <row r="80" spans="1:122" x14ac:dyDescent="0.15">
      <c r="A80" s="405"/>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2"/>
      <c r="CY80" s="372"/>
      <c r="CZ80" s="372"/>
      <c r="DA80" s="372"/>
      <c r="DB80" s="372"/>
      <c r="DC80" s="372"/>
      <c r="DD80" s="372"/>
      <c r="DE80" s="372"/>
      <c r="DF80" s="372"/>
      <c r="DG80" s="372"/>
      <c r="DH80" s="372"/>
      <c r="DI80" s="372"/>
      <c r="DJ80" s="372"/>
      <c r="DK80" s="372"/>
      <c r="DL80" s="372"/>
      <c r="DM80" s="372"/>
      <c r="DN80" s="372"/>
      <c r="DO80" s="372"/>
      <c r="DP80" s="372"/>
      <c r="DQ80" s="372"/>
      <c r="DR80" s="372"/>
    </row>
    <row r="81" spans="1:122"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372"/>
      <c r="AJ81" s="372"/>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372"/>
      <c r="BM81" s="372"/>
      <c r="BN81" s="372"/>
      <c r="BO81" s="372"/>
      <c r="BP81" s="372"/>
      <c r="BQ81" s="372"/>
      <c r="BR81" s="372"/>
      <c r="BS81" s="372"/>
      <c r="BT81" s="372"/>
      <c r="BU81" s="372"/>
      <c r="BV81" s="372"/>
      <c r="BW81" s="372"/>
      <c r="BX81" s="372"/>
      <c r="BY81" s="372"/>
      <c r="BZ81" s="372"/>
      <c r="CA81" s="372"/>
      <c r="CB81" s="372"/>
      <c r="CC81" s="372"/>
      <c r="CD81" s="372"/>
      <c r="CE81" s="372"/>
      <c r="CF81" s="372"/>
      <c r="CG81" s="372"/>
      <c r="CH81" s="372"/>
      <c r="CI81" s="372"/>
      <c r="CJ81" s="372"/>
      <c r="CK81" s="372"/>
      <c r="CL81" s="372"/>
      <c r="CM81" s="372"/>
      <c r="CN81" s="372"/>
      <c r="CO81" s="372"/>
      <c r="CP81" s="372"/>
      <c r="CQ81" s="372"/>
      <c r="CR81" s="372"/>
      <c r="CS81" s="372"/>
      <c r="CT81" s="372"/>
      <c r="CU81" s="372"/>
      <c r="CV81" s="372"/>
      <c r="CW81" s="372"/>
      <c r="CX81" s="372"/>
      <c r="CY81" s="372"/>
      <c r="CZ81" s="372"/>
      <c r="DA81" s="372"/>
      <c r="DB81" s="372"/>
      <c r="DC81" s="372"/>
      <c r="DD81" s="372"/>
      <c r="DE81" s="372"/>
      <c r="DF81" s="372"/>
      <c r="DG81" s="372"/>
      <c r="DH81" s="372"/>
      <c r="DI81" s="372"/>
      <c r="DJ81" s="372"/>
      <c r="DK81" s="372"/>
      <c r="DL81" s="372"/>
      <c r="DM81" s="372"/>
      <c r="DN81" s="372"/>
      <c r="DO81" s="372"/>
      <c r="DP81" s="372"/>
      <c r="DQ81" s="372"/>
      <c r="DR81" s="372"/>
    </row>
    <row r="82" spans="1:122" x14ac:dyDescent="0.15">
      <c r="A82" s="405"/>
      <c r="B82" s="405"/>
      <c r="C82" s="405"/>
      <c r="D82" s="405"/>
      <c r="E82" s="405"/>
      <c r="F82" s="405"/>
      <c r="G82" s="405"/>
      <c r="H82" s="405"/>
      <c r="I82" s="405"/>
      <c r="J82" s="405"/>
      <c r="K82" s="405"/>
      <c r="L82" s="405"/>
      <c r="M82" s="405"/>
      <c r="N82" s="405"/>
      <c r="O82" s="405"/>
      <c r="P82" s="405"/>
      <c r="Q82" s="405"/>
      <c r="R82" s="405"/>
      <c r="S82" s="405"/>
      <c r="T82" s="405"/>
      <c r="U82" s="405"/>
      <c r="V82" s="405"/>
      <c r="W82" s="405"/>
      <c r="X82" s="405"/>
      <c r="Y82" s="372"/>
      <c r="Z82" s="405"/>
      <c r="AA82" s="405"/>
      <c r="AB82" s="405"/>
      <c r="AC82" s="405"/>
      <c r="AD82" s="405"/>
      <c r="AE82" s="405"/>
      <c r="AF82" s="405"/>
      <c r="AG82" s="405"/>
      <c r="AH82" s="405"/>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372"/>
      <c r="BH82" s="372"/>
      <c r="BI82" s="372"/>
      <c r="BJ82" s="372"/>
      <c r="BK82" s="372"/>
      <c r="BL82" s="372"/>
      <c r="BM82" s="372"/>
      <c r="BN82" s="372"/>
      <c r="BO82" s="372"/>
      <c r="BP82" s="372"/>
      <c r="BQ82" s="372"/>
      <c r="BR82" s="372"/>
      <c r="BS82" s="372"/>
      <c r="BT82" s="372"/>
      <c r="BU82" s="372"/>
      <c r="BV82" s="372"/>
      <c r="BW82" s="372"/>
      <c r="BX82" s="372"/>
      <c r="BY82" s="372"/>
      <c r="BZ82" s="372"/>
      <c r="CA82" s="372"/>
      <c r="CB82" s="372"/>
      <c r="CC82" s="372"/>
      <c r="CD82" s="372"/>
      <c r="CE82" s="372"/>
      <c r="CF82" s="372"/>
      <c r="CG82" s="372"/>
      <c r="CH82" s="372"/>
      <c r="CI82" s="372"/>
      <c r="CJ82" s="372"/>
      <c r="CK82" s="372"/>
      <c r="CL82" s="372"/>
      <c r="CM82" s="372"/>
      <c r="CN82" s="372"/>
      <c r="CO82" s="372"/>
      <c r="CP82" s="372"/>
      <c r="CQ82" s="372"/>
      <c r="CR82" s="372"/>
      <c r="CS82" s="372"/>
      <c r="CT82" s="372"/>
      <c r="CU82" s="372"/>
      <c r="CV82" s="372"/>
      <c r="CW82" s="372"/>
      <c r="CX82" s="372"/>
      <c r="CY82" s="372"/>
      <c r="CZ82" s="372"/>
      <c r="DA82" s="372"/>
      <c r="DB82" s="372"/>
      <c r="DC82" s="372"/>
      <c r="DD82" s="372"/>
      <c r="DE82" s="372"/>
      <c r="DF82" s="372"/>
      <c r="DG82" s="372"/>
      <c r="DH82" s="372"/>
      <c r="DI82" s="372"/>
      <c r="DJ82" s="372"/>
      <c r="DK82" s="372"/>
      <c r="DL82" s="372"/>
      <c r="DM82" s="372"/>
      <c r="DN82" s="372"/>
      <c r="DO82" s="372"/>
      <c r="DP82" s="372"/>
      <c r="DQ82" s="372"/>
      <c r="DR82" s="372"/>
    </row>
    <row r="83" spans="1:122" x14ac:dyDescent="0.15">
      <c r="A83" s="405"/>
      <c r="B83" s="405"/>
      <c r="C83" s="405"/>
      <c r="D83" s="405"/>
      <c r="E83" s="405"/>
      <c r="F83" s="405"/>
      <c r="G83" s="405"/>
      <c r="H83" s="405"/>
      <c r="I83" s="405"/>
      <c r="J83" s="405"/>
      <c r="K83" s="405"/>
      <c r="L83" s="405"/>
      <c r="M83" s="405"/>
      <c r="N83" s="405"/>
      <c r="O83" s="405"/>
      <c r="P83" s="405"/>
      <c r="Q83" s="405"/>
      <c r="R83" s="405"/>
      <c r="S83" s="405"/>
      <c r="T83" s="405"/>
      <c r="U83" s="405"/>
      <c r="V83" s="405"/>
      <c r="W83" s="405"/>
      <c r="X83" s="405"/>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2"/>
      <c r="DE83" s="372"/>
      <c r="DF83" s="372"/>
      <c r="DG83" s="372"/>
      <c r="DH83" s="372"/>
      <c r="DI83" s="372"/>
      <c r="DJ83" s="372"/>
      <c r="DK83" s="372"/>
      <c r="DL83" s="372"/>
      <c r="DM83" s="372"/>
      <c r="DN83" s="372"/>
      <c r="DO83" s="372"/>
      <c r="DP83" s="372"/>
      <c r="DQ83" s="372"/>
      <c r="DR83" s="372"/>
    </row>
    <row r="84" spans="1:122" x14ac:dyDescent="0.15">
      <c r="A84" s="405"/>
      <c r="B84" s="405"/>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72"/>
      <c r="BP84" s="372"/>
      <c r="BQ84" s="372"/>
      <c r="BR84" s="372"/>
      <c r="BS84" s="372"/>
      <c r="BT84" s="372"/>
      <c r="BU84" s="372"/>
      <c r="BV84" s="372"/>
      <c r="BW84" s="372"/>
      <c r="BX84" s="372"/>
      <c r="BY84" s="372"/>
      <c r="BZ84" s="372"/>
      <c r="CA84" s="372"/>
      <c r="CB84" s="372"/>
      <c r="CC84" s="372"/>
      <c r="CD84" s="372"/>
      <c r="CE84" s="372"/>
      <c r="CF84" s="372"/>
      <c r="CG84" s="372"/>
      <c r="CH84" s="372"/>
      <c r="CI84" s="372"/>
      <c r="CJ84" s="372"/>
      <c r="CK84" s="372"/>
      <c r="CL84" s="372"/>
      <c r="CM84" s="372"/>
      <c r="CN84" s="372"/>
      <c r="CO84" s="372"/>
      <c r="CP84" s="372"/>
      <c r="CQ84" s="372"/>
      <c r="CR84" s="372"/>
      <c r="CS84" s="372"/>
      <c r="CT84" s="372"/>
      <c r="CU84" s="372"/>
      <c r="CV84" s="372"/>
      <c r="CW84" s="372"/>
      <c r="CX84" s="372"/>
      <c r="CY84" s="372"/>
      <c r="CZ84" s="372"/>
      <c r="DA84" s="372"/>
      <c r="DB84" s="372"/>
      <c r="DC84" s="372"/>
      <c r="DD84" s="372"/>
      <c r="DE84" s="372"/>
      <c r="DF84" s="372"/>
      <c r="DG84" s="372"/>
      <c r="DH84" s="372"/>
      <c r="DI84" s="372"/>
      <c r="DJ84" s="372"/>
      <c r="DK84" s="372"/>
      <c r="DL84" s="372"/>
      <c r="DM84" s="372"/>
      <c r="DN84" s="372"/>
      <c r="DO84" s="372"/>
      <c r="DP84" s="372"/>
      <c r="DQ84" s="372"/>
      <c r="DR84" s="372"/>
    </row>
    <row r="85" spans="1:122" x14ac:dyDescent="0.15">
      <c r="A85" s="405"/>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c r="BY85" s="372"/>
      <c r="BZ85" s="372"/>
      <c r="CA85" s="372"/>
      <c r="CB85" s="372"/>
      <c r="CC85" s="372"/>
      <c r="CD85" s="372"/>
      <c r="CE85" s="372"/>
      <c r="CF85" s="372"/>
      <c r="CG85" s="372"/>
      <c r="CH85" s="372"/>
      <c r="CI85" s="372"/>
      <c r="CJ85" s="372"/>
      <c r="CK85" s="372"/>
      <c r="CL85" s="372"/>
      <c r="CM85" s="372"/>
      <c r="CN85" s="372"/>
      <c r="CO85" s="372"/>
      <c r="CP85" s="372"/>
      <c r="CQ85" s="372"/>
      <c r="CR85" s="372"/>
      <c r="CS85" s="372"/>
      <c r="CT85" s="372"/>
      <c r="CU85" s="372"/>
      <c r="CV85" s="372"/>
      <c r="CW85" s="372"/>
      <c r="CX85" s="372"/>
      <c r="CY85" s="372"/>
      <c r="CZ85" s="372"/>
      <c r="DA85" s="372"/>
      <c r="DB85" s="372"/>
      <c r="DC85" s="372"/>
      <c r="DD85" s="372"/>
      <c r="DE85" s="372"/>
      <c r="DF85" s="372"/>
      <c r="DG85" s="372"/>
      <c r="DH85" s="372"/>
      <c r="DI85" s="372"/>
      <c r="DJ85" s="372"/>
      <c r="DK85" s="372"/>
      <c r="DL85" s="372"/>
      <c r="DM85" s="372"/>
      <c r="DN85" s="372"/>
      <c r="DO85" s="372"/>
      <c r="DP85" s="372"/>
      <c r="DQ85" s="372"/>
      <c r="DR85" s="372"/>
    </row>
    <row r="86" spans="1:122" x14ac:dyDescent="0.15">
      <c r="A86" s="405"/>
      <c r="B86" s="405"/>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2"/>
      <c r="CI86" s="372"/>
      <c r="CJ86" s="372"/>
      <c r="CK86" s="372"/>
      <c r="CL86" s="372"/>
      <c r="CM86" s="372"/>
      <c r="CN86" s="372"/>
      <c r="CO86" s="372"/>
      <c r="CP86" s="372"/>
      <c r="CQ86" s="372"/>
      <c r="CR86" s="372"/>
      <c r="CS86" s="372"/>
      <c r="CT86" s="372"/>
      <c r="CU86" s="372"/>
      <c r="CV86" s="372"/>
      <c r="CW86" s="372"/>
      <c r="CX86" s="372"/>
      <c r="CY86" s="372"/>
      <c r="CZ86" s="372"/>
      <c r="DA86" s="372"/>
      <c r="DB86" s="372"/>
      <c r="DC86" s="372"/>
      <c r="DD86" s="372"/>
      <c r="DE86" s="372"/>
      <c r="DF86" s="372"/>
      <c r="DG86" s="372"/>
      <c r="DH86" s="372"/>
      <c r="DI86" s="372"/>
      <c r="DJ86" s="372"/>
      <c r="DK86" s="372"/>
      <c r="DL86" s="372"/>
      <c r="DM86" s="372"/>
      <c r="DN86" s="372"/>
      <c r="DO86" s="372"/>
      <c r="DP86" s="372"/>
      <c r="DQ86" s="372"/>
      <c r="DR86" s="372"/>
    </row>
    <row r="87" spans="1:122" x14ac:dyDescent="0.15">
      <c r="A87" s="405"/>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372"/>
      <c r="AJ87" s="372"/>
      <c r="AK87" s="372"/>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372"/>
      <c r="BH87" s="372"/>
      <c r="BI87" s="372"/>
      <c r="BJ87" s="372"/>
      <c r="BK87" s="372"/>
      <c r="BL87" s="372"/>
      <c r="BM87" s="372"/>
      <c r="BN87" s="372"/>
      <c r="BO87" s="372"/>
      <c r="BP87" s="372"/>
      <c r="BQ87" s="372"/>
      <c r="BR87" s="372"/>
      <c r="BS87" s="372"/>
      <c r="BT87" s="372"/>
      <c r="BU87" s="372"/>
      <c r="BV87" s="372"/>
      <c r="BW87" s="372"/>
      <c r="BX87" s="372"/>
      <c r="BY87" s="372"/>
      <c r="BZ87" s="372"/>
      <c r="CA87" s="372"/>
      <c r="CB87" s="372"/>
      <c r="CC87" s="372"/>
      <c r="CD87" s="372"/>
      <c r="CE87" s="372"/>
      <c r="CF87" s="372"/>
      <c r="CG87" s="372"/>
      <c r="CH87" s="372"/>
      <c r="CI87" s="372"/>
      <c r="CJ87" s="372"/>
      <c r="CK87" s="372"/>
      <c r="CL87" s="372"/>
      <c r="CM87" s="372"/>
      <c r="CN87" s="372"/>
      <c r="CO87" s="372"/>
      <c r="CP87" s="372"/>
      <c r="CQ87" s="372"/>
      <c r="CR87" s="372"/>
      <c r="CS87" s="372"/>
      <c r="CT87" s="372"/>
      <c r="CU87" s="372"/>
      <c r="CV87" s="372"/>
      <c r="CW87" s="372"/>
      <c r="CX87" s="372"/>
      <c r="CY87" s="372"/>
      <c r="CZ87" s="372"/>
      <c r="DA87" s="372"/>
      <c r="DB87" s="372"/>
      <c r="DC87" s="372"/>
      <c r="DD87" s="372"/>
      <c r="DE87" s="372"/>
      <c r="DF87" s="372"/>
      <c r="DG87" s="372"/>
      <c r="DH87" s="372"/>
      <c r="DI87" s="372"/>
      <c r="DJ87" s="372"/>
      <c r="DK87" s="372"/>
      <c r="DL87" s="372"/>
      <c r="DM87" s="372"/>
      <c r="DN87" s="372"/>
      <c r="DO87" s="372"/>
      <c r="DP87" s="372"/>
      <c r="DQ87" s="372"/>
      <c r="DR87" s="372"/>
    </row>
    <row r="88" spans="1:122" x14ac:dyDescent="0.15">
      <c r="A88" s="405"/>
      <c r="B88" s="405"/>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372"/>
      <c r="AI88" s="372"/>
      <c r="AJ88" s="372"/>
      <c r="AK88" s="372"/>
      <c r="AL88" s="372"/>
      <c r="AM88" s="372"/>
      <c r="AN88" s="372"/>
      <c r="AO88" s="372"/>
      <c r="AP88" s="372"/>
      <c r="AQ88" s="372"/>
      <c r="AR88" s="372"/>
      <c r="AS88" s="372"/>
      <c r="AT88" s="372"/>
      <c r="AU88" s="372"/>
      <c r="AV88" s="372"/>
      <c r="AW88" s="372"/>
      <c r="AX88" s="372"/>
      <c r="AY88" s="372"/>
      <c r="AZ88" s="372"/>
      <c r="BA88" s="372"/>
      <c r="BB88" s="372"/>
      <c r="BC88" s="372"/>
      <c r="BD88" s="372"/>
      <c r="BE88" s="372"/>
      <c r="BF88" s="372"/>
      <c r="BG88" s="372"/>
      <c r="BH88" s="372"/>
      <c r="BI88" s="372"/>
      <c r="BJ88" s="372"/>
      <c r="BK88" s="372"/>
      <c r="BL88" s="372"/>
      <c r="BM88" s="372"/>
      <c r="BN88" s="372"/>
      <c r="BO88" s="372"/>
      <c r="BP88" s="372"/>
      <c r="BQ88" s="372"/>
      <c r="BR88" s="372"/>
      <c r="BS88" s="372"/>
      <c r="BT88" s="372"/>
      <c r="BU88" s="372"/>
      <c r="BV88" s="372"/>
      <c r="BW88" s="372"/>
      <c r="BX88" s="372"/>
      <c r="BY88" s="372"/>
      <c r="BZ88" s="372"/>
      <c r="CA88" s="372"/>
      <c r="CB88" s="372"/>
      <c r="CC88" s="372"/>
      <c r="CD88" s="372"/>
      <c r="CE88" s="372"/>
      <c r="CF88" s="372"/>
      <c r="CG88" s="372"/>
      <c r="CH88" s="372"/>
      <c r="CI88" s="372"/>
      <c r="CJ88" s="372"/>
      <c r="CK88" s="372"/>
      <c r="CL88" s="372"/>
      <c r="CM88" s="372"/>
      <c r="CN88" s="372"/>
      <c r="CO88" s="372"/>
      <c r="CP88" s="372"/>
      <c r="CQ88" s="372"/>
      <c r="CR88" s="372"/>
      <c r="CS88" s="372"/>
      <c r="CT88" s="372"/>
      <c r="CU88" s="372"/>
      <c r="CV88" s="372"/>
      <c r="CW88" s="372"/>
      <c r="CX88" s="372"/>
      <c r="CY88" s="372"/>
      <c r="CZ88" s="372"/>
      <c r="DA88" s="372"/>
      <c r="DB88" s="372"/>
      <c r="DC88" s="372"/>
      <c r="DD88" s="372"/>
      <c r="DE88" s="372"/>
      <c r="DF88" s="372"/>
      <c r="DG88" s="372"/>
      <c r="DH88" s="372"/>
      <c r="DI88" s="372"/>
      <c r="DJ88" s="372"/>
      <c r="DK88" s="372"/>
      <c r="DL88" s="372"/>
      <c r="DM88" s="372"/>
      <c r="DN88" s="372"/>
      <c r="DO88" s="372"/>
      <c r="DP88" s="372"/>
      <c r="DQ88" s="372"/>
      <c r="DR88" s="372"/>
    </row>
    <row r="89" spans="1:122" x14ac:dyDescent="0.15">
      <c r="A89" s="405"/>
      <c r="B89" s="40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372"/>
      <c r="AJ89" s="372"/>
      <c r="AK89" s="372"/>
      <c r="AL89" s="372"/>
      <c r="AM89" s="372"/>
      <c r="AN89" s="372"/>
      <c r="AO89" s="372"/>
      <c r="AP89" s="372"/>
      <c r="AQ89" s="372"/>
      <c r="AR89" s="372"/>
      <c r="AS89" s="372"/>
      <c r="AT89" s="372"/>
      <c r="AU89" s="372"/>
      <c r="AV89" s="372"/>
      <c r="AW89" s="372"/>
      <c r="AX89" s="372"/>
      <c r="AY89" s="372"/>
      <c r="AZ89" s="372"/>
      <c r="BA89" s="372"/>
      <c r="BB89" s="372"/>
      <c r="BC89" s="372"/>
      <c r="BD89" s="372"/>
      <c r="BE89" s="372"/>
      <c r="BF89" s="372"/>
      <c r="BG89" s="372"/>
      <c r="BH89" s="372"/>
      <c r="BI89" s="372"/>
      <c r="BJ89" s="372"/>
      <c r="BK89" s="372"/>
      <c r="BL89" s="372"/>
      <c r="BM89" s="372"/>
      <c r="BN89" s="372"/>
      <c r="BO89" s="372"/>
      <c r="BP89" s="372"/>
      <c r="BQ89" s="372"/>
      <c r="BR89" s="372"/>
      <c r="BS89" s="372"/>
      <c r="BT89" s="372"/>
      <c r="BU89" s="372"/>
      <c r="BV89" s="372"/>
      <c r="BW89" s="372"/>
      <c r="BX89" s="372"/>
      <c r="BY89" s="372"/>
      <c r="BZ89" s="372"/>
      <c r="CA89" s="372"/>
      <c r="CB89" s="372"/>
      <c r="CC89" s="372"/>
      <c r="CD89" s="372"/>
      <c r="CE89" s="372"/>
      <c r="CF89" s="372"/>
      <c r="CG89" s="372"/>
      <c r="CH89" s="372"/>
      <c r="CI89" s="372"/>
      <c r="CJ89" s="372"/>
      <c r="CK89" s="372"/>
      <c r="CL89" s="372"/>
      <c r="CM89" s="372"/>
      <c r="CN89" s="372"/>
      <c r="CO89" s="372"/>
      <c r="CP89" s="372"/>
      <c r="CQ89" s="372"/>
      <c r="CR89" s="372"/>
      <c r="CS89" s="372"/>
      <c r="CT89" s="372"/>
      <c r="CU89" s="372"/>
      <c r="CV89" s="372"/>
      <c r="CW89" s="372"/>
      <c r="CX89" s="372"/>
      <c r="CY89" s="372"/>
      <c r="CZ89" s="372"/>
      <c r="DA89" s="372"/>
      <c r="DB89" s="372"/>
      <c r="DC89" s="372"/>
      <c r="DD89" s="372"/>
      <c r="DE89" s="372"/>
      <c r="DF89" s="372"/>
      <c r="DG89" s="372"/>
      <c r="DH89" s="372"/>
      <c r="DI89" s="372"/>
      <c r="DJ89" s="372"/>
      <c r="DK89" s="372"/>
      <c r="DL89" s="372"/>
      <c r="DM89" s="372"/>
      <c r="DN89" s="372"/>
      <c r="DO89" s="372"/>
      <c r="DP89" s="372"/>
      <c r="DQ89" s="372"/>
      <c r="DR89" s="372"/>
    </row>
    <row r="90" spans="1:122" x14ac:dyDescent="0.15">
      <c r="A90" s="405"/>
      <c r="B90" s="40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372"/>
      <c r="AJ90" s="372"/>
      <c r="AK90" s="372"/>
      <c r="AL90" s="372"/>
      <c r="AM90" s="372"/>
      <c r="AN90" s="372"/>
      <c r="AO90" s="372"/>
      <c r="AP90" s="372"/>
      <c r="AQ90" s="372"/>
      <c r="AR90" s="372"/>
      <c r="AS90" s="372"/>
      <c r="AT90" s="372"/>
      <c r="AU90" s="372"/>
      <c r="AV90" s="372"/>
      <c r="AW90" s="372"/>
      <c r="AX90" s="372"/>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c r="BW90" s="372"/>
      <c r="BX90" s="372"/>
      <c r="BY90" s="372"/>
      <c r="BZ90" s="372"/>
      <c r="CA90" s="372"/>
      <c r="CB90" s="372"/>
      <c r="CC90" s="372"/>
      <c r="CD90" s="372"/>
      <c r="CE90" s="372"/>
      <c r="CF90" s="372"/>
      <c r="CG90" s="372"/>
      <c r="CH90" s="372"/>
      <c r="CI90" s="372"/>
      <c r="CJ90" s="372"/>
      <c r="CK90" s="372"/>
      <c r="CL90" s="372"/>
      <c r="CM90" s="372"/>
      <c r="CN90" s="372"/>
      <c r="CO90" s="372"/>
      <c r="CP90" s="372"/>
      <c r="CQ90" s="372"/>
      <c r="CR90" s="372"/>
      <c r="CS90" s="372"/>
      <c r="CT90" s="372"/>
      <c r="CU90" s="372"/>
      <c r="CV90" s="372"/>
      <c r="CW90" s="372"/>
      <c r="CX90" s="372"/>
      <c r="CY90" s="372"/>
      <c r="CZ90" s="372"/>
      <c r="DA90" s="372"/>
      <c r="DB90" s="372"/>
      <c r="DC90" s="372"/>
      <c r="DD90" s="372"/>
      <c r="DE90" s="372"/>
      <c r="DF90" s="372"/>
      <c r="DG90" s="372"/>
      <c r="DH90" s="372"/>
      <c r="DI90" s="372"/>
      <c r="DJ90" s="372"/>
      <c r="DK90" s="372"/>
      <c r="DL90" s="372"/>
      <c r="DM90" s="372"/>
      <c r="DN90" s="372"/>
      <c r="DO90" s="372"/>
      <c r="DP90" s="372"/>
      <c r="DQ90" s="372"/>
      <c r="DR90" s="372"/>
    </row>
    <row r="91" spans="1:122" x14ac:dyDescent="0.15">
      <c r="A91" s="405"/>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372"/>
      <c r="AJ91" s="372"/>
      <c r="AK91" s="372"/>
      <c r="AL91" s="372"/>
      <c r="AM91" s="372"/>
      <c r="AN91" s="372"/>
      <c r="AO91" s="372"/>
      <c r="AP91" s="372"/>
      <c r="AQ91" s="372"/>
      <c r="AR91" s="372"/>
      <c r="AS91" s="372"/>
      <c r="AT91" s="372"/>
      <c r="AU91" s="372"/>
      <c r="AV91" s="372"/>
      <c r="AW91" s="372"/>
      <c r="AX91" s="372"/>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c r="BW91" s="372"/>
      <c r="BX91" s="372"/>
      <c r="BY91" s="372"/>
      <c r="BZ91" s="372"/>
      <c r="CA91" s="372"/>
      <c r="CB91" s="372"/>
      <c r="CC91" s="372"/>
      <c r="CD91" s="372"/>
      <c r="CE91" s="372"/>
      <c r="CF91" s="372"/>
      <c r="CG91" s="372"/>
      <c r="CH91" s="372"/>
      <c r="CI91" s="372"/>
      <c r="CJ91" s="372"/>
      <c r="CK91" s="372"/>
      <c r="CL91" s="372"/>
      <c r="CM91" s="372"/>
      <c r="CN91" s="372"/>
      <c r="CO91" s="372"/>
      <c r="CP91" s="372"/>
      <c r="CQ91" s="372"/>
      <c r="CR91" s="372"/>
      <c r="CS91" s="372"/>
      <c r="CT91" s="372"/>
      <c r="CU91" s="372"/>
      <c r="CV91" s="372"/>
      <c r="CW91" s="372"/>
      <c r="CX91" s="372"/>
      <c r="CY91" s="372"/>
      <c r="CZ91" s="372"/>
      <c r="DA91" s="372"/>
      <c r="DB91" s="372"/>
      <c r="DC91" s="372"/>
      <c r="DD91" s="372"/>
      <c r="DE91" s="372"/>
      <c r="DF91" s="372"/>
      <c r="DG91" s="372"/>
      <c r="DH91" s="372"/>
      <c r="DI91" s="372"/>
      <c r="DJ91" s="372"/>
      <c r="DK91" s="372"/>
      <c r="DL91" s="372"/>
      <c r="DM91" s="372"/>
      <c r="DN91" s="372"/>
      <c r="DO91" s="372"/>
      <c r="DP91" s="372"/>
      <c r="DQ91" s="372"/>
      <c r="DR91" s="372"/>
    </row>
    <row r="92" spans="1:122" x14ac:dyDescent="0.15">
      <c r="A92" s="405"/>
      <c r="B92" s="40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372"/>
      <c r="AJ92" s="372"/>
      <c r="AK92" s="372"/>
      <c r="AL92" s="372"/>
      <c r="AM92" s="372"/>
      <c r="AN92" s="372"/>
      <c r="AO92" s="372"/>
      <c r="AP92" s="372"/>
      <c r="AQ92" s="372"/>
      <c r="AR92" s="372"/>
      <c r="AS92" s="372"/>
      <c r="AT92" s="372"/>
      <c r="AU92" s="372"/>
      <c r="AV92" s="372"/>
      <c r="AW92" s="372"/>
      <c r="AX92" s="372"/>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c r="BW92" s="372"/>
      <c r="BX92" s="372"/>
      <c r="BY92" s="372"/>
      <c r="BZ92" s="372"/>
      <c r="CA92" s="372"/>
      <c r="CB92" s="372"/>
      <c r="CC92" s="372"/>
      <c r="CD92" s="372"/>
      <c r="CE92" s="372"/>
      <c r="CF92" s="372"/>
      <c r="CG92" s="372"/>
      <c r="CH92" s="372"/>
      <c r="CI92" s="372"/>
      <c r="CJ92" s="372"/>
      <c r="CK92" s="372"/>
      <c r="CL92" s="372"/>
      <c r="CM92" s="372"/>
      <c r="CN92" s="372"/>
      <c r="CO92" s="372"/>
      <c r="CP92" s="372"/>
      <c r="CQ92" s="372"/>
      <c r="CR92" s="372"/>
      <c r="CS92" s="372"/>
      <c r="CT92" s="372"/>
      <c r="CU92" s="372"/>
      <c r="CV92" s="372"/>
      <c r="CW92" s="372"/>
      <c r="CX92" s="372"/>
      <c r="CY92" s="372"/>
      <c r="CZ92" s="372"/>
      <c r="DA92" s="372"/>
      <c r="DB92" s="372"/>
      <c r="DC92" s="372"/>
      <c r="DD92" s="372"/>
      <c r="DE92" s="372"/>
      <c r="DF92" s="372"/>
      <c r="DG92" s="372"/>
      <c r="DH92" s="372"/>
      <c r="DI92" s="372"/>
      <c r="DJ92" s="372"/>
      <c r="DK92" s="372"/>
      <c r="DL92" s="372"/>
      <c r="DM92" s="372"/>
      <c r="DN92" s="372"/>
      <c r="DO92" s="372"/>
      <c r="DP92" s="372"/>
      <c r="DQ92" s="372"/>
      <c r="DR92" s="372"/>
    </row>
    <row r="93" spans="1:122" x14ac:dyDescent="0.15">
      <c r="A93" s="405"/>
      <c r="B93" s="405"/>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c r="BW93" s="372"/>
      <c r="BX93" s="372"/>
      <c r="BY93" s="372"/>
      <c r="BZ93" s="372"/>
      <c r="CA93" s="372"/>
      <c r="CB93" s="372"/>
      <c r="CC93" s="372"/>
      <c r="CD93" s="372"/>
      <c r="CE93" s="372"/>
      <c r="CF93" s="372"/>
      <c r="CG93" s="372"/>
      <c r="CH93" s="372"/>
      <c r="CI93" s="372"/>
      <c r="CJ93" s="372"/>
      <c r="CK93" s="372"/>
      <c r="CL93" s="372"/>
      <c r="CM93" s="372"/>
      <c r="CN93" s="372"/>
      <c r="CO93" s="372"/>
      <c r="CP93" s="372"/>
      <c r="CQ93" s="372"/>
      <c r="CR93" s="372"/>
      <c r="CS93" s="372"/>
      <c r="CT93" s="372"/>
      <c r="CU93" s="372"/>
      <c r="CV93" s="372"/>
      <c r="CW93" s="372"/>
      <c r="CX93" s="372"/>
      <c r="CY93" s="372"/>
      <c r="CZ93" s="372"/>
      <c r="DA93" s="372"/>
      <c r="DB93" s="372"/>
      <c r="DC93" s="372"/>
      <c r="DD93" s="372"/>
      <c r="DE93" s="372"/>
      <c r="DF93" s="372"/>
      <c r="DG93" s="372"/>
      <c r="DH93" s="372"/>
      <c r="DI93" s="372"/>
      <c r="DJ93" s="372"/>
      <c r="DK93" s="372"/>
      <c r="DL93" s="372"/>
      <c r="DM93" s="372"/>
      <c r="DN93" s="372"/>
      <c r="DO93" s="372"/>
      <c r="DP93" s="372"/>
      <c r="DQ93" s="372"/>
      <c r="DR93" s="372"/>
    </row>
    <row r="94" spans="1:122" x14ac:dyDescent="0.15">
      <c r="A94" s="405"/>
      <c r="B94" s="40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372"/>
      <c r="AG94" s="372"/>
      <c r="AH94" s="372"/>
      <c r="AI94" s="372"/>
      <c r="AJ94" s="372"/>
      <c r="AK94" s="372"/>
      <c r="AL94" s="372"/>
      <c r="AM94" s="372"/>
      <c r="AN94" s="372"/>
      <c r="AO94" s="372"/>
      <c r="AP94" s="372"/>
      <c r="AQ94" s="372"/>
      <c r="AR94" s="372"/>
      <c r="AS94" s="372"/>
      <c r="AT94" s="372"/>
      <c r="AU94" s="372"/>
      <c r="AV94" s="372"/>
      <c r="AW94" s="372"/>
      <c r="AX94" s="372"/>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c r="BW94" s="372"/>
      <c r="BX94" s="372"/>
      <c r="BY94" s="372"/>
      <c r="BZ94" s="372"/>
      <c r="CA94" s="372"/>
      <c r="CB94" s="372"/>
      <c r="CC94" s="372"/>
      <c r="CD94" s="372"/>
      <c r="CE94" s="372"/>
      <c r="CF94" s="372"/>
      <c r="CG94" s="372"/>
      <c r="CH94" s="372"/>
      <c r="CI94" s="372"/>
      <c r="CJ94" s="372"/>
      <c r="CK94" s="372"/>
      <c r="CL94" s="372"/>
      <c r="CM94" s="372"/>
      <c r="CN94" s="372"/>
      <c r="CO94" s="372"/>
      <c r="CP94" s="372"/>
      <c r="CQ94" s="372"/>
      <c r="CR94" s="372"/>
      <c r="CS94" s="372"/>
      <c r="CT94" s="372"/>
      <c r="CU94" s="372"/>
      <c r="CV94" s="372"/>
      <c r="CW94" s="372"/>
      <c r="CX94" s="372"/>
      <c r="CY94" s="372"/>
      <c r="CZ94" s="372"/>
      <c r="DA94" s="372"/>
      <c r="DB94" s="372"/>
      <c r="DC94" s="372"/>
      <c r="DD94" s="372"/>
      <c r="DE94" s="372"/>
      <c r="DF94" s="372"/>
      <c r="DG94" s="372"/>
      <c r="DH94" s="372"/>
      <c r="DI94" s="372"/>
      <c r="DJ94" s="372"/>
      <c r="DK94" s="372"/>
      <c r="DL94" s="372"/>
      <c r="DM94" s="372"/>
      <c r="DN94" s="372"/>
      <c r="DO94" s="372"/>
      <c r="DP94" s="372"/>
      <c r="DQ94" s="372"/>
      <c r="DR94" s="372"/>
    </row>
    <row r="95" spans="1:122" x14ac:dyDescent="0.15">
      <c r="A95" s="405"/>
      <c r="B95" s="40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372"/>
      <c r="AI95" s="372"/>
      <c r="AJ95" s="372"/>
      <c r="AK95" s="372"/>
      <c r="AL95" s="372"/>
      <c r="AM95" s="372"/>
      <c r="AN95" s="372"/>
      <c r="AO95" s="372"/>
      <c r="AP95" s="372"/>
      <c r="AQ95" s="372"/>
      <c r="AR95" s="372"/>
      <c r="AS95" s="372"/>
      <c r="AT95" s="372"/>
      <c r="AU95" s="372"/>
      <c r="AV95" s="372"/>
      <c r="AW95" s="372"/>
      <c r="AX95" s="372"/>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c r="BW95" s="372"/>
      <c r="BX95" s="372"/>
      <c r="BY95" s="372"/>
      <c r="BZ95" s="372"/>
      <c r="CA95" s="372"/>
      <c r="CB95" s="372"/>
      <c r="CC95" s="372"/>
      <c r="CD95" s="372"/>
      <c r="CE95" s="372"/>
      <c r="CF95" s="372"/>
      <c r="CG95" s="372"/>
      <c r="CH95" s="372"/>
      <c r="CI95" s="372"/>
      <c r="CJ95" s="372"/>
      <c r="CK95" s="372"/>
      <c r="CL95" s="372"/>
      <c r="CM95" s="372"/>
      <c r="CN95" s="372"/>
      <c r="CO95" s="372"/>
      <c r="CP95" s="372"/>
      <c r="CQ95" s="372"/>
      <c r="CR95" s="372"/>
      <c r="CS95" s="372"/>
      <c r="CT95" s="372"/>
      <c r="CU95" s="372"/>
      <c r="CV95" s="372"/>
      <c r="CW95" s="372"/>
      <c r="CX95" s="372"/>
      <c r="CY95" s="372"/>
      <c r="CZ95" s="372"/>
      <c r="DA95" s="372"/>
      <c r="DB95" s="372"/>
      <c r="DC95" s="372"/>
      <c r="DD95" s="372"/>
      <c r="DE95" s="372"/>
      <c r="DF95" s="372"/>
      <c r="DG95" s="372"/>
      <c r="DH95" s="372"/>
      <c r="DI95" s="372"/>
      <c r="DJ95" s="372"/>
      <c r="DK95" s="372"/>
      <c r="DL95" s="372"/>
      <c r="DM95" s="372"/>
      <c r="DN95" s="372"/>
      <c r="DO95" s="372"/>
      <c r="DP95" s="372"/>
      <c r="DQ95" s="372"/>
      <c r="DR95" s="372"/>
    </row>
    <row r="96" spans="1:122" x14ac:dyDescent="0.15">
      <c r="A96" s="405"/>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372"/>
      <c r="AJ96" s="372"/>
      <c r="AK96" s="372"/>
      <c r="AL96" s="372"/>
      <c r="AM96" s="372"/>
      <c r="AN96" s="372"/>
      <c r="AO96" s="372"/>
      <c r="AP96" s="372"/>
      <c r="AQ96" s="372"/>
      <c r="AR96" s="372"/>
      <c r="AS96" s="372"/>
      <c r="AT96" s="372"/>
      <c r="AU96" s="372"/>
      <c r="AV96" s="372"/>
      <c r="AW96" s="372"/>
      <c r="AX96" s="372"/>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c r="CO96" s="372"/>
      <c r="CP96" s="372"/>
      <c r="CQ96" s="372"/>
      <c r="CR96" s="372"/>
      <c r="CS96" s="372"/>
      <c r="CT96" s="372"/>
      <c r="CU96" s="372"/>
      <c r="CV96" s="372"/>
      <c r="CW96" s="372"/>
      <c r="CX96" s="372"/>
      <c r="CY96" s="372"/>
      <c r="CZ96" s="372"/>
      <c r="DA96" s="372"/>
      <c r="DB96" s="372"/>
      <c r="DC96" s="372"/>
      <c r="DD96" s="372"/>
      <c r="DE96" s="372"/>
      <c r="DF96" s="372"/>
      <c r="DG96" s="372"/>
      <c r="DH96" s="372"/>
      <c r="DI96" s="372"/>
      <c r="DJ96" s="372"/>
      <c r="DK96" s="372"/>
      <c r="DL96" s="372"/>
      <c r="DM96" s="372"/>
      <c r="DN96" s="372"/>
      <c r="DO96" s="372"/>
      <c r="DP96" s="372"/>
      <c r="DQ96" s="372"/>
      <c r="DR96" s="372"/>
    </row>
    <row r="97" spans="1:122" x14ac:dyDescent="0.15">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372"/>
      <c r="AJ97" s="372"/>
      <c r="AK97" s="372"/>
      <c r="AL97" s="372"/>
      <c r="AM97" s="372"/>
      <c r="AN97" s="372"/>
      <c r="AO97" s="372"/>
      <c r="AP97" s="372"/>
      <c r="AQ97" s="372"/>
      <c r="AR97" s="372"/>
      <c r="AS97" s="372"/>
      <c r="AT97" s="372"/>
      <c r="AU97" s="372"/>
      <c r="AV97" s="372"/>
      <c r="AW97" s="372"/>
      <c r="AX97" s="372"/>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c r="BW97" s="372"/>
      <c r="BX97" s="372"/>
      <c r="BY97" s="372"/>
      <c r="BZ97" s="372"/>
      <c r="CA97" s="372"/>
      <c r="CB97" s="372"/>
      <c r="CC97" s="372"/>
      <c r="CD97" s="372"/>
      <c r="CE97" s="372"/>
      <c r="CF97" s="372"/>
      <c r="CG97" s="372"/>
      <c r="CH97" s="372"/>
      <c r="CI97" s="372"/>
      <c r="CJ97" s="372"/>
      <c r="CK97" s="372"/>
      <c r="CL97" s="372"/>
      <c r="CM97" s="372"/>
      <c r="CN97" s="372"/>
      <c r="CO97" s="372"/>
      <c r="CP97" s="372"/>
      <c r="CQ97" s="372"/>
      <c r="CR97" s="372"/>
      <c r="CS97" s="372"/>
      <c r="CT97" s="372"/>
      <c r="CU97" s="372"/>
      <c r="CV97" s="372"/>
      <c r="CW97" s="372"/>
      <c r="CX97" s="372"/>
      <c r="CY97" s="372"/>
      <c r="CZ97" s="372"/>
      <c r="DA97" s="372"/>
      <c r="DB97" s="372"/>
      <c r="DC97" s="372"/>
      <c r="DD97" s="372"/>
      <c r="DE97" s="372"/>
      <c r="DF97" s="372"/>
      <c r="DG97" s="372"/>
      <c r="DH97" s="372"/>
      <c r="DI97" s="372"/>
      <c r="DJ97" s="372"/>
      <c r="DK97" s="372"/>
      <c r="DL97" s="372"/>
      <c r="DM97" s="372"/>
      <c r="DN97" s="372"/>
      <c r="DO97" s="372"/>
      <c r="DP97" s="372"/>
      <c r="DQ97" s="372"/>
      <c r="DR97" s="372"/>
    </row>
    <row r="98" spans="1:122" x14ac:dyDescent="0.15">
      <c r="A98" s="405"/>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372"/>
      <c r="AJ98" s="372"/>
      <c r="AK98" s="372"/>
      <c r="AL98" s="372"/>
      <c r="AM98" s="372"/>
      <c r="AN98" s="372"/>
      <c r="AO98" s="372"/>
      <c r="AP98" s="372"/>
      <c r="AQ98" s="372"/>
      <c r="AR98" s="372"/>
      <c r="AS98" s="372"/>
      <c r="AT98" s="372"/>
      <c r="AU98" s="372"/>
      <c r="AV98" s="372"/>
      <c r="AW98" s="372"/>
      <c r="AX98" s="372"/>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c r="BW98" s="372"/>
      <c r="BX98" s="372"/>
      <c r="BY98" s="372"/>
      <c r="BZ98" s="372"/>
      <c r="CA98" s="372"/>
      <c r="CB98" s="372"/>
      <c r="CC98" s="372"/>
      <c r="CD98" s="372"/>
      <c r="CE98" s="372"/>
      <c r="CF98" s="372"/>
      <c r="CG98" s="372"/>
      <c r="CH98" s="372"/>
      <c r="CI98" s="372"/>
      <c r="CJ98" s="372"/>
      <c r="CK98" s="372"/>
      <c r="CL98" s="372"/>
      <c r="CM98" s="372"/>
      <c r="CN98" s="372"/>
      <c r="CO98" s="372"/>
      <c r="CP98" s="372"/>
      <c r="CQ98" s="372"/>
      <c r="CR98" s="372"/>
      <c r="CS98" s="372"/>
      <c r="CT98" s="372"/>
      <c r="CU98" s="372"/>
      <c r="CV98" s="372"/>
      <c r="CW98" s="372"/>
      <c r="CX98" s="372"/>
      <c r="CY98" s="372"/>
      <c r="CZ98" s="372"/>
      <c r="DA98" s="372"/>
      <c r="DB98" s="372"/>
      <c r="DC98" s="372"/>
      <c r="DD98" s="372"/>
      <c r="DE98" s="372"/>
      <c r="DF98" s="372"/>
      <c r="DG98" s="372"/>
      <c r="DH98" s="372"/>
      <c r="DI98" s="372"/>
      <c r="DJ98" s="372"/>
      <c r="DK98" s="372"/>
      <c r="DL98" s="372"/>
      <c r="DM98" s="372"/>
      <c r="DN98" s="372"/>
      <c r="DO98" s="372"/>
      <c r="DP98" s="372"/>
      <c r="DQ98" s="372"/>
      <c r="DR98" s="372"/>
    </row>
    <row r="99" spans="1:122" x14ac:dyDescent="0.15">
      <c r="A99" s="405"/>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372"/>
      <c r="AJ99" s="372"/>
      <c r="AK99" s="372"/>
      <c r="AL99" s="372"/>
      <c r="AM99" s="372"/>
      <c r="AN99" s="372"/>
      <c r="AO99" s="372"/>
      <c r="AP99" s="372"/>
      <c r="AQ99" s="372"/>
      <c r="AR99" s="372"/>
      <c r="AS99" s="372"/>
      <c r="AT99" s="372"/>
      <c r="AU99" s="372"/>
      <c r="AV99" s="372"/>
      <c r="AW99" s="372"/>
      <c r="AX99" s="372"/>
      <c r="AY99" s="372"/>
      <c r="AZ99" s="372"/>
      <c r="BA99" s="372"/>
      <c r="BB99" s="372"/>
      <c r="BC99" s="372"/>
      <c r="BD99" s="372"/>
      <c r="BE99" s="372"/>
      <c r="BF99" s="372"/>
      <c r="BG99" s="372"/>
      <c r="BH99" s="372"/>
      <c r="BI99" s="372"/>
      <c r="BJ99" s="372"/>
      <c r="BK99" s="372"/>
      <c r="BL99" s="372"/>
      <c r="BM99" s="372"/>
      <c r="BN99" s="372"/>
      <c r="BO99" s="372"/>
      <c r="BP99" s="372"/>
      <c r="BQ99" s="372"/>
      <c r="BR99" s="372"/>
      <c r="BS99" s="372"/>
      <c r="BT99" s="372"/>
      <c r="BU99" s="372"/>
      <c r="BV99" s="372"/>
      <c r="BW99" s="372"/>
      <c r="BX99" s="372"/>
      <c r="BY99" s="372"/>
      <c r="BZ99" s="372"/>
      <c r="CA99" s="372"/>
      <c r="CB99" s="372"/>
      <c r="CC99" s="372"/>
      <c r="CD99" s="372"/>
      <c r="CE99" s="372"/>
      <c r="CF99" s="372"/>
      <c r="CG99" s="372"/>
      <c r="CH99" s="372"/>
      <c r="CI99" s="372"/>
      <c r="CJ99" s="372"/>
      <c r="CK99" s="372"/>
      <c r="CL99" s="372"/>
      <c r="CM99" s="372"/>
      <c r="CN99" s="372"/>
      <c r="CO99" s="372"/>
      <c r="CP99" s="372"/>
      <c r="CQ99" s="372"/>
      <c r="CR99" s="372"/>
      <c r="CS99" s="372"/>
      <c r="CT99" s="372"/>
      <c r="CU99" s="372"/>
      <c r="CV99" s="372"/>
      <c r="CW99" s="372"/>
      <c r="CX99" s="372"/>
      <c r="CY99" s="372"/>
      <c r="CZ99" s="372"/>
      <c r="DA99" s="372"/>
      <c r="DB99" s="372"/>
      <c r="DC99" s="372"/>
      <c r="DD99" s="372"/>
      <c r="DE99" s="372"/>
      <c r="DF99" s="372"/>
      <c r="DG99" s="372"/>
      <c r="DH99" s="372"/>
      <c r="DI99" s="372"/>
      <c r="DJ99" s="372"/>
      <c r="DK99" s="372"/>
      <c r="DL99" s="372"/>
      <c r="DM99" s="372"/>
      <c r="DN99" s="372"/>
      <c r="DO99" s="372"/>
      <c r="DP99" s="372"/>
      <c r="DQ99" s="372"/>
      <c r="DR99" s="372"/>
    </row>
    <row r="100" spans="1:122" x14ac:dyDescent="0.15">
      <c r="A100" s="405"/>
      <c r="B100" s="405"/>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372"/>
      <c r="CA100" s="372"/>
      <c r="CB100" s="372"/>
      <c r="CC100" s="372"/>
      <c r="CD100" s="372"/>
      <c r="CE100" s="372"/>
      <c r="CF100" s="372"/>
      <c r="CG100" s="372"/>
      <c r="CH100" s="372"/>
      <c r="CI100" s="372"/>
      <c r="CJ100" s="372"/>
      <c r="CK100" s="372"/>
      <c r="CL100" s="372"/>
      <c r="CM100" s="372"/>
      <c r="CN100" s="372"/>
      <c r="CO100" s="372"/>
      <c r="CP100" s="372"/>
      <c r="CQ100" s="372"/>
      <c r="CR100" s="372"/>
      <c r="CS100" s="372"/>
      <c r="CT100" s="372"/>
      <c r="CU100" s="372"/>
      <c r="CV100" s="372"/>
      <c r="CW100" s="372"/>
      <c r="CX100" s="372"/>
      <c r="CY100" s="372"/>
      <c r="CZ100" s="372"/>
      <c r="DA100" s="372"/>
      <c r="DB100" s="372"/>
      <c r="DC100" s="372"/>
      <c r="DD100" s="372"/>
      <c r="DE100" s="372"/>
      <c r="DF100" s="372"/>
      <c r="DG100" s="372"/>
      <c r="DH100" s="372"/>
      <c r="DI100" s="372"/>
      <c r="DJ100" s="372"/>
      <c r="DK100" s="372"/>
      <c r="DL100" s="372"/>
      <c r="DM100" s="372"/>
      <c r="DN100" s="372"/>
      <c r="DO100" s="372"/>
      <c r="DP100" s="372"/>
      <c r="DQ100" s="372"/>
      <c r="DR100" s="372"/>
    </row>
    <row r="101" spans="1:122" x14ac:dyDescent="0.15">
      <c r="A101" s="405"/>
      <c r="B101" s="405"/>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c r="BC101" s="372"/>
      <c r="BD101" s="372"/>
      <c r="BE101" s="372"/>
      <c r="BF101" s="372"/>
      <c r="BG101" s="372"/>
      <c r="BH101" s="372"/>
      <c r="BI101" s="372"/>
      <c r="BJ101" s="372"/>
      <c r="BK101" s="372"/>
      <c r="BL101" s="372"/>
      <c r="BM101" s="372"/>
      <c r="BN101" s="372"/>
      <c r="BO101" s="372"/>
      <c r="BP101" s="372"/>
      <c r="BQ101" s="372"/>
      <c r="BR101" s="372"/>
      <c r="BS101" s="372"/>
      <c r="BT101" s="372"/>
      <c r="BU101" s="372"/>
      <c r="BV101" s="372"/>
      <c r="BW101" s="372"/>
      <c r="BX101" s="372"/>
      <c r="BY101" s="372"/>
      <c r="BZ101" s="372"/>
      <c r="CA101" s="372"/>
      <c r="CB101" s="372"/>
      <c r="CC101" s="372"/>
      <c r="CD101" s="372"/>
      <c r="CE101" s="372"/>
      <c r="CF101" s="372"/>
      <c r="CG101" s="372"/>
      <c r="CH101" s="372"/>
      <c r="CI101" s="372"/>
      <c r="CJ101" s="372"/>
      <c r="CK101" s="372"/>
      <c r="CL101" s="372"/>
      <c r="CM101" s="372"/>
      <c r="CN101" s="372"/>
      <c r="CO101" s="372"/>
      <c r="CP101" s="372"/>
      <c r="CQ101" s="372"/>
      <c r="CR101" s="372"/>
      <c r="CS101" s="372"/>
      <c r="CT101" s="372"/>
      <c r="CU101" s="372"/>
      <c r="CV101" s="372"/>
      <c r="CW101" s="372"/>
      <c r="CX101" s="372"/>
      <c r="CY101" s="372"/>
      <c r="CZ101" s="372"/>
      <c r="DA101" s="372"/>
      <c r="DB101" s="372"/>
      <c r="DC101" s="372"/>
      <c r="DD101" s="372"/>
      <c r="DE101" s="372"/>
      <c r="DF101" s="372"/>
      <c r="DG101" s="372"/>
      <c r="DH101" s="372"/>
      <c r="DI101" s="372"/>
      <c r="DJ101" s="372"/>
      <c r="DK101" s="372"/>
      <c r="DL101" s="372"/>
      <c r="DM101" s="372"/>
      <c r="DN101" s="372"/>
      <c r="DO101" s="372"/>
      <c r="DP101" s="372"/>
      <c r="DQ101" s="372"/>
      <c r="DR101" s="372"/>
    </row>
    <row r="102" spans="1:122" x14ac:dyDescent="0.15">
      <c r="A102" s="405"/>
      <c r="B102" s="405"/>
      <c r="C102" s="405"/>
      <c r="D102" s="405"/>
      <c r="E102" s="405"/>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372"/>
      <c r="AJ102" s="372"/>
      <c r="AK102" s="372"/>
      <c r="AL102" s="372"/>
      <c r="AM102" s="372"/>
      <c r="AN102" s="372"/>
      <c r="AO102" s="372"/>
      <c r="AP102" s="372"/>
      <c r="AQ102" s="372"/>
      <c r="AR102" s="372"/>
      <c r="AS102" s="372"/>
      <c r="AT102" s="372"/>
      <c r="AU102" s="372"/>
      <c r="AV102" s="372"/>
      <c r="AW102" s="372"/>
      <c r="AX102" s="372"/>
      <c r="AY102" s="372"/>
      <c r="AZ102" s="372"/>
      <c r="BA102" s="372"/>
      <c r="BB102" s="372"/>
      <c r="BC102" s="372"/>
      <c r="BD102" s="372"/>
      <c r="BE102" s="372"/>
      <c r="BF102" s="372"/>
      <c r="BG102" s="372"/>
      <c r="BH102" s="372"/>
      <c r="BI102" s="372"/>
      <c r="BJ102" s="372"/>
      <c r="BK102" s="372"/>
      <c r="BL102" s="372"/>
      <c r="BM102" s="372"/>
      <c r="BN102" s="372"/>
      <c r="BO102" s="372"/>
      <c r="BP102" s="372"/>
      <c r="BQ102" s="372"/>
      <c r="BR102" s="372"/>
      <c r="BS102" s="372"/>
      <c r="BT102" s="372"/>
      <c r="BU102" s="372"/>
      <c r="BV102" s="372"/>
      <c r="BW102" s="372"/>
      <c r="BX102" s="372"/>
      <c r="BY102" s="372"/>
      <c r="BZ102" s="372"/>
      <c r="CA102" s="372"/>
      <c r="CB102" s="372"/>
      <c r="CC102" s="372"/>
      <c r="CD102" s="372"/>
      <c r="CE102" s="372"/>
      <c r="CF102" s="372"/>
      <c r="CG102" s="372"/>
      <c r="CH102" s="372"/>
      <c r="CI102" s="372"/>
      <c r="CJ102" s="372"/>
      <c r="CK102" s="372"/>
      <c r="CL102" s="372"/>
      <c r="CM102" s="372"/>
      <c r="CN102" s="372"/>
      <c r="CO102" s="372"/>
      <c r="CP102" s="372"/>
      <c r="CQ102" s="372"/>
      <c r="CR102" s="372"/>
      <c r="CS102" s="372"/>
      <c r="CT102" s="372"/>
      <c r="CU102" s="372"/>
      <c r="CV102" s="372"/>
      <c r="CW102" s="372"/>
      <c r="CX102" s="372"/>
      <c r="CY102" s="372"/>
      <c r="CZ102" s="372"/>
      <c r="DA102" s="372"/>
      <c r="DB102" s="372"/>
      <c r="DC102" s="372"/>
      <c r="DD102" s="372"/>
      <c r="DE102" s="372"/>
      <c r="DF102" s="372"/>
      <c r="DG102" s="372"/>
      <c r="DH102" s="372"/>
      <c r="DI102" s="372"/>
      <c r="DJ102" s="372"/>
      <c r="DK102" s="372"/>
      <c r="DL102" s="372"/>
      <c r="DM102" s="372"/>
      <c r="DN102" s="372"/>
      <c r="DO102" s="372"/>
      <c r="DP102" s="372"/>
      <c r="DQ102" s="372"/>
      <c r="DR102" s="372"/>
    </row>
    <row r="103" spans="1:122" x14ac:dyDescent="0.15">
      <c r="A103" s="405"/>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372"/>
      <c r="AJ103" s="372"/>
      <c r="AK103" s="372"/>
      <c r="AL103" s="372"/>
      <c r="AM103" s="372"/>
      <c r="AN103" s="372"/>
      <c r="AO103" s="372"/>
      <c r="AP103" s="372"/>
      <c r="AQ103" s="372"/>
      <c r="AR103" s="372"/>
      <c r="AS103" s="372"/>
      <c r="AT103" s="372"/>
      <c r="AU103" s="372"/>
      <c r="AV103" s="372"/>
      <c r="AW103" s="372"/>
      <c r="AX103" s="372"/>
      <c r="AY103" s="372"/>
      <c r="AZ103" s="372"/>
      <c r="BA103" s="372"/>
      <c r="BB103" s="372"/>
      <c r="BC103" s="372"/>
      <c r="BD103" s="372"/>
      <c r="BE103" s="372"/>
      <c r="BF103" s="372"/>
      <c r="BG103" s="372"/>
      <c r="BH103" s="372"/>
      <c r="BI103" s="372"/>
      <c r="BJ103" s="372"/>
      <c r="BK103" s="372"/>
      <c r="BL103" s="372"/>
      <c r="BM103" s="372"/>
      <c r="BN103" s="372"/>
      <c r="BO103" s="372"/>
      <c r="BP103" s="372"/>
      <c r="BQ103" s="372"/>
      <c r="BR103" s="372"/>
      <c r="BS103" s="372"/>
      <c r="BT103" s="372"/>
      <c r="BU103" s="372"/>
      <c r="BV103" s="372"/>
      <c r="BW103" s="372"/>
      <c r="BX103" s="372"/>
      <c r="BY103" s="372"/>
      <c r="BZ103" s="372"/>
      <c r="CA103" s="372"/>
      <c r="CB103" s="372"/>
      <c r="CC103" s="372"/>
      <c r="CD103" s="372"/>
      <c r="CE103" s="372"/>
      <c r="CF103" s="372"/>
      <c r="CG103" s="372"/>
      <c r="CH103" s="372"/>
      <c r="CI103" s="372"/>
      <c r="CJ103" s="372"/>
      <c r="CK103" s="372"/>
      <c r="CL103" s="372"/>
      <c r="CM103" s="372"/>
      <c r="CN103" s="372"/>
      <c r="CO103" s="372"/>
      <c r="CP103" s="372"/>
      <c r="CQ103" s="372"/>
      <c r="CR103" s="372"/>
      <c r="CS103" s="372"/>
      <c r="CT103" s="372"/>
      <c r="CU103" s="372"/>
      <c r="CV103" s="372"/>
      <c r="CW103" s="372"/>
      <c r="CX103" s="372"/>
      <c r="CY103" s="372"/>
      <c r="CZ103" s="372"/>
      <c r="DA103" s="372"/>
      <c r="DB103" s="372"/>
      <c r="DC103" s="372"/>
      <c r="DD103" s="372"/>
      <c r="DE103" s="372"/>
      <c r="DF103" s="372"/>
      <c r="DG103" s="372"/>
      <c r="DH103" s="372"/>
      <c r="DI103" s="372"/>
      <c r="DJ103" s="372"/>
      <c r="DK103" s="372"/>
      <c r="DL103" s="372"/>
      <c r="DM103" s="372"/>
      <c r="DN103" s="372"/>
      <c r="DO103" s="372"/>
      <c r="DP103" s="372"/>
      <c r="DQ103" s="372"/>
      <c r="DR103" s="372"/>
    </row>
    <row r="104" spans="1:122" x14ac:dyDescent="0.15">
      <c r="A104" s="405"/>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372"/>
      <c r="AH104" s="372"/>
      <c r="AI104" s="372"/>
      <c r="AJ104" s="372"/>
      <c r="AK104" s="372"/>
      <c r="AL104" s="372"/>
      <c r="AM104" s="372"/>
      <c r="AN104" s="372"/>
      <c r="AO104" s="372"/>
      <c r="AP104" s="372"/>
      <c r="AQ104" s="372"/>
      <c r="AR104" s="372"/>
      <c r="AS104" s="372"/>
      <c r="AT104" s="372"/>
      <c r="AU104" s="372"/>
      <c r="AV104" s="372"/>
      <c r="AW104" s="372"/>
      <c r="AX104" s="372"/>
      <c r="AY104" s="372"/>
      <c r="AZ104" s="372"/>
      <c r="BA104" s="372"/>
      <c r="BB104" s="372"/>
      <c r="BC104" s="372"/>
      <c r="BD104" s="372"/>
      <c r="BE104" s="372"/>
      <c r="BF104" s="372"/>
      <c r="BG104" s="372"/>
      <c r="BH104" s="372"/>
      <c r="BI104" s="372"/>
      <c r="BJ104" s="372"/>
      <c r="BK104" s="372"/>
      <c r="BL104" s="372"/>
      <c r="BM104" s="372"/>
      <c r="BN104" s="372"/>
      <c r="BO104" s="372"/>
      <c r="BP104" s="372"/>
      <c r="BQ104" s="372"/>
      <c r="BR104" s="372"/>
      <c r="BS104" s="372"/>
      <c r="BT104" s="372"/>
      <c r="BU104" s="372"/>
      <c r="BV104" s="372"/>
      <c r="BW104" s="372"/>
      <c r="BX104" s="372"/>
      <c r="BY104" s="372"/>
      <c r="BZ104" s="372"/>
      <c r="CA104" s="372"/>
      <c r="CB104" s="372"/>
      <c r="CC104" s="372"/>
      <c r="CD104" s="372"/>
      <c r="CE104" s="372"/>
      <c r="CF104" s="372"/>
      <c r="CG104" s="372"/>
      <c r="CH104" s="372"/>
      <c r="CI104" s="372"/>
      <c r="CJ104" s="372"/>
      <c r="CK104" s="372"/>
      <c r="CL104" s="372"/>
      <c r="CM104" s="372"/>
      <c r="CN104" s="372"/>
      <c r="CO104" s="372"/>
      <c r="CP104" s="372"/>
      <c r="CQ104" s="372"/>
      <c r="CR104" s="372"/>
      <c r="CS104" s="372"/>
      <c r="CT104" s="372"/>
      <c r="CU104" s="372"/>
      <c r="CV104" s="372"/>
      <c r="CW104" s="372"/>
      <c r="CX104" s="372"/>
      <c r="CY104" s="372"/>
      <c r="CZ104" s="372"/>
      <c r="DA104" s="372"/>
      <c r="DB104" s="372"/>
      <c r="DC104" s="372"/>
      <c r="DD104" s="372"/>
      <c r="DE104" s="372"/>
      <c r="DF104" s="372"/>
      <c r="DG104" s="372"/>
      <c r="DH104" s="372"/>
      <c r="DI104" s="372"/>
      <c r="DJ104" s="372"/>
      <c r="DK104" s="372"/>
      <c r="DL104" s="372"/>
      <c r="DM104" s="372"/>
      <c r="DN104" s="372"/>
      <c r="DO104" s="372"/>
      <c r="DP104" s="372"/>
      <c r="DQ104" s="372"/>
      <c r="DR104" s="372"/>
    </row>
    <row r="105" spans="1:122" x14ac:dyDescent="0.15">
      <c r="A105" s="405"/>
      <c r="B105" s="405"/>
      <c r="C105" s="405"/>
      <c r="D105" s="405"/>
      <c r="E105" s="405"/>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372"/>
      <c r="AJ105" s="372"/>
      <c r="AK105" s="372"/>
      <c r="AL105" s="372"/>
      <c r="AM105" s="372"/>
      <c r="AN105" s="372"/>
      <c r="AO105" s="372"/>
      <c r="AP105" s="372"/>
      <c r="AQ105" s="372"/>
      <c r="AR105" s="372"/>
      <c r="AS105" s="372"/>
      <c r="AT105" s="372"/>
      <c r="AU105" s="372"/>
      <c r="AV105" s="372"/>
      <c r="AW105" s="372"/>
      <c r="AX105" s="372"/>
      <c r="AY105" s="372"/>
      <c r="AZ105" s="372"/>
      <c r="BA105" s="372"/>
      <c r="BB105" s="372"/>
      <c r="BC105" s="372"/>
      <c r="BD105" s="372"/>
      <c r="BE105" s="372"/>
      <c r="BF105" s="372"/>
      <c r="BG105" s="372"/>
      <c r="BH105" s="372"/>
      <c r="BI105" s="372"/>
      <c r="BJ105" s="372"/>
      <c r="BK105" s="372"/>
      <c r="BL105" s="372"/>
      <c r="BM105" s="372"/>
      <c r="BN105" s="372"/>
      <c r="BO105" s="372"/>
      <c r="BP105" s="372"/>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row>
    <row r="106" spans="1:122" x14ac:dyDescent="0.15">
      <c r="A106" s="405"/>
      <c r="B106" s="405"/>
      <c r="C106" s="405"/>
      <c r="D106" s="405"/>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372"/>
      <c r="AJ106" s="372"/>
      <c r="AK106" s="372"/>
      <c r="AL106" s="372"/>
      <c r="AM106" s="372"/>
      <c r="AN106" s="372"/>
      <c r="AO106" s="372"/>
      <c r="AP106" s="372"/>
      <c r="AQ106" s="372"/>
      <c r="AR106" s="372"/>
      <c r="AS106" s="372"/>
      <c r="AT106" s="372"/>
      <c r="AU106" s="372"/>
      <c r="AV106" s="372"/>
      <c r="AW106" s="372"/>
      <c r="AX106" s="372"/>
      <c r="AY106" s="372"/>
      <c r="AZ106" s="372"/>
      <c r="BA106" s="372"/>
      <c r="BB106" s="372"/>
      <c r="BC106" s="372"/>
      <c r="BD106" s="372"/>
      <c r="BE106" s="372"/>
      <c r="BF106" s="372"/>
      <c r="BG106" s="372"/>
      <c r="BH106" s="372"/>
      <c r="BI106" s="372"/>
      <c r="BJ106" s="372"/>
      <c r="BK106" s="372"/>
      <c r="BL106" s="372"/>
      <c r="BM106" s="372"/>
      <c r="BN106" s="372"/>
      <c r="BO106" s="372"/>
      <c r="BP106" s="372"/>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row>
    <row r="107" spans="1:122" x14ac:dyDescent="0.15">
      <c r="A107" s="405"/>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372"/>
      <c r="AJ107" s="372"/>
      <c r="AK107" s="372"/>
      <c r="AL107" s="372"/>
      <c r="AM107" s="372"/>
      <c r="AN107" s="372"/>
      <c r="AO107" s="372"/>
      <c r="AP107" s="372"/>
      <c r="AQ107" s="372"/>
      <c r="AR107" s="372"/>
      <c r="AS107" s="372"/>
      <c r="AT107" s="372"/>
      <c r="AU107" s="372"/>
      <c r="AV107" s="372"/>
      <c r="AW107" s="372"/>
      <c r="AX107" s="372"/>
      <c r="AY107" s="372"/>
      <c r="AZ107" s="372"/>
      <c r="BA107" s="372"/>
      <c r="BB107" s="372"/>
      <c r="BC107" s="372"/>
      <c r="BD107" s="372"/>
      <c r="BE107" s="372"/>
      <c r="BF107" s="372"/>
      <c r="BG107" s="372"/>
      <c r="BH107" s="372"/>
      <c r="BI107" s="372"/>
      <c r="BJ107" s="372"/>
      <c r="BK107" s="372"/>
      <c r="BL107" s="372"/>
      <c r="BM107" s="372"/>
      <c r="BN107" s="372"/>
      <c r="BO107" s="372"/>
      <c r="BP107" s="372"/>
      <c r="BQ107" s="372"/>
      <c r="BR107" s="372"/>
      <c r="BS107" s="372"/>
      <c r="BT107" s="372"/>
      <c r="BU107" s="372"/>
      <c r="BV107" s="372"/>
      <c r="BW107" s="372"/>
      <c r="BX107" s="372"/>
      <c r="BY107" s="372"/>
      <c r="BZ107" s="372"/>
      <c r="CA107" s="372"/>
      <c r="CB107" s="372"/>
      <c r="CC107" s="372"/>
      <c r="CD107" s="372"/>
      <c r="CE107" s="372"/>
      <c r="CF107" s="372"/>
      <c r="CG107" s="372"/>
      <c r="CH107" s="372"/>
      <c r="CI107" s="372"/>
      <c r="CJ107" s="372"/>
      <c r="CK107" s="372"/>
      <c r="CL107" s="372"/>
      <c r="CM107" s="372"/>
      <c r="CN107" s="372"/>
      <c r="CO107" s="372"/>
      <c r="CP107" s="372"/>
      <c r="CQ107" s="372"/>
      <c r="CR107" s="372"/>
      <c r="CS107" s="372"/>
      <c r="CT107" s="372"/>
      <c r="CU107" s="372"/>
      <c r="CV107" s="372"/>
      <c r="CW107" s="372"/>
      <c r="CX107" s="372"/>
      <c r="CY107" s="372"/>
      <c r="CZ107" s="372"/>
      <c r="DA107" s="372"/>
      <c r="DB107" s="372"/>
      <c r="DC107" s="372"/>
      <c r="DD107" s="372"/>
      <c r="DE107" s="372"/>
      <c r="DF107" s="372"/>
      <c r="DG107" s="372"/>
      <c r="DH107" s="372"/>
      <c r="DI107" s="372"/>
      <c r="DJ107" s="372"/>
      <c r="DK107" s="372"/>
      <c r="DL107" s="372"/>
      <c r="DM107" s="372"/>
      <c r="DN107" s="372"/>
      <c r="DO107" s="372"/>
      <c r="DP107" s="372"/>
      <c r="DQ107" s="372"/>
      <c r="DR107" s="372"/>
    </row>
    <row r="108" spans="1:122" x14ac:dyDescent="0.15">
      <c r="A108" s="405"/>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c r="CA108" s="372"/>
      <c r="CB108" s="372"/>
      <c r="CC108" s="372"/>
      <c r="CD108" s="372"/>
      <c r="CE108" s="372"/>
      <c r="CF108" s="372"/>
      <c r="CG108" s="372"/>
      <c r="CH108" s="372"/>
      <c r="CI108" s="372"/>
      <c r="CJ108" s="372"/>
      <c r="CK108" s="372"/>
      <c r="CL108" s="372"/>
      <c r="CM108" s="372"/>
      <c r="CN108" s="372"/>
      <c r="CO108" s="372"/>
      <c r="CP108" s="372"/>
      <c r="CQ108" s="372"/>
      <c r="CR108" s="372"/>
      <c r="CS108" s="372"/>
      <c r="CT108" s="372"/>
      <c r="CU108" s="372"/>
      <c r="CV108" s="372"/>
      <c r="CW108" s="372"/>
      <c r="CX108" s="372"/>
      <c r="CY108" s="372"/>
      <c r="CZ108" s="372"/>
      <c r="DA108" s="372"/>
      <c r="DB108" s="372"/>
      <c r="DC108" s="372"/>
      <c r="DD108" s="372"/>
      <c r="DE108" s="372"/>
      <c r="DF108" s="372"/>
      <c r="DG108" s="372"/>
      <c r="DH108" s="372"/>
      <c r="DI108" s="372"/>
      <c r="DJ108" s="372"/>
      <c r="DK108" s="372"/>
      <c r="DL108" s="372"/>
      <c r="DM108" s="372"/>
      <c r="DN108" s="372"/>
      <c r="DO108" s="372"/>
      <c r="DP108" s="372"/>
      <c r="DQ108" s="372"/>
      <c r="DR108" s="372"/>
    </row>
    <row r="109" spans="1:122" x14ac:dyDescent="0.15">
      <c r="A109" s="405"/>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5"/>
      <c r="AH109" s="405"/>
      <c r="AI109" s="372"/>
      <c r="AJ109" s="372"/>
      <c r="AK109" s="372"/>
      <c r="AL109" s="372"/>
      <c r="AM109" s="372"/>
      <c r="AN109" s="372"/>
      <c r="AO109" s="372"/>
      <c r="AP109" s="372"/>
      <c r="AQ109" s="372"/>
      <c r="AR109" s="372"/>
      <c r="AS109" s="372"/>
      <c r="AT109" s="372"/>
      <c r="AU109" s="372"/>
      <c r="AV109" s="372"/>
      <c r="AW109" s="372"/>
      <c r="AX109" s="372"/>
      <c r="AY109" s="372"/>
      <c r="AZ109" s="372"/>
      <c r="BA109" s="372"/>
      <c r="BB109" s="372"/>
      <c r="BC109" s="372"/>
      <c r="BD109" s="372"/>
      <c r="BE109" s="372"/>
      <c r="BF109" s="372"/>
      <c r="BG109" s="372"/>
      <c r="BH109" s="372"/>
      <c r="BI109" s="372"/>
      <c r="BJ109" s="372"/>
      <c r="BK109" s="372"/>
      <c r="BL109" s="372"/>
      <c r="BM109" s="372"/>
      <c r="BN109" s="372"/>
      <c r="BO109" s="372"/>
      <c r="BP109" s="372"/>
      <c r="BQ109" s="372"/>
      <c r="BR109" s="372"/>
      <c r="BS109" s="372"/>
      <c r="BT109" s="372"/>
      <c r="BU109" s="372"/>
      <c r="BV109" s="372"/>
      <c r="BW109" s="372"/>
      <c r="BX109" s="372"/>
      <c r="BY109" s="372"/>
      <c r="BZ109" s="372"/>
      <c r="CA109" s="372"/>
      <c r="CB109" s="372"/>
      <c r="CC109" s="372"/>
      <c r="CD109" s="372"/>
      <c r="CE109" s="372"/>
      <c r="CF109" s="372"/>
      <c r="CG109" s="372"/>
      <c r="CH109" s="372"/>
      <c r="CI109" s="372"/>
      <c r="CJ109" s="372"/>
      <c r="CK109" s="372"/>
      <c r="CL109" s="372"/>
      <c r="CM109" s="372"/>
      <c r="CN109" s="372"/>
      <c r="CO109" s="372"/>
      <c r="CP109" s="372"/>
      <c r="CQ109" s="372"/>
      <c r="CR109" s="372"/>
      <c r="CS109" s="372"/>
      <c r="CT109" s="372"/>
      <c r="CU109" s="372"/>
      <c r="CV109" s="372"/>
      <c r="CW109" s="372"/>
      <c r="CX109" s="372"/>
      <c r="CY109" s="372"/>
      <c r="CZ109" s="372"/>
      <c r="DA109" s="372"/>
      <c r="DB109" s="372"/>
      <c r="DC109" s="372"/>
      <c r="DD109" s="372"/>
      <c r="DE109" s="372"/>
      <c r="DF109" s="372"/>
      <c r="DG109" s="372"/>
      <c r="DH109" s="372"/>
      <c r="DI109" s="372"/>
      <c r="DJ109" s="372"/>
      <c r="DK109" s="372"/>
      <c r="DL109" s="372"/>
      <c r="DM109" s="372"/>
      <c r="DN109" s="372"/>
      <c r="DO109" s="372"/>
      <c r="DP109" s="372"/>
      <c r="DQ109" s="372"/>
      <c r="DR109" s="372"/>
    </row>
    <row r="110" spans="1:122" x14ac:dyDescent="0.15">
      <c r="A110" s="405"/>
      <c r="B110" s="405"/>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405"/>
      <c r="AI110" s="372"/>
      <c r="AJ110" s="372"/>
      <c r="AK110" s="372"/>
      <c r="AL110" s="372"/>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372"/>
      <c r="BS110" s="372"/>
      <c r="BT110" s="372"/>
      <c r="BU110" s="372"/>
      <c r="BV110" s="372"/>
      <c r="BW110" s="372"/>
      <c r="BX110" s="372"/>
      <c r="BY110" s="372"/>
      <c r="BZ110" s="372"/>
      <c r="CA110" s="372"/>
      <c r="CB110" s="372"/>
      <c r="CC110" s="372"/>
      <c r="CD110" s="372"/>
      <c r="CE110" s="372"/>
      <c r="CF110" s="372"/>
      <c r="CG110" s="372"/>
      <c r="CH110" s="372"/>
      <c r="CI110" s="372"/>
      <c r="CJ110" s="372"/>
      <c r="CK110" s="372"/>
      <c r="CL110" s="372"/>
      <c r="CM110" s="372"/>
      <c r="CN110" s="372"/>
      <c r="CO110" s="372"/>
      <c r="CP110" s="372"/>
      <c r="CQ110" s="372"/>
      <c r="CR110" s="372"/>
      <c r="CS110" s="372"/>
      <c r="CT110" s="372"/>
      <c r="CU110" s="372"/>
      <c r="CV110" s="372"/>
      <c r="CW110" s="372"/>
      <c r="CX110" s="372"/>
      <c r="CY110" s="372"/>
      <c r="CZ110" s="372"/>
      <c r="DA110" s="372"/>
      <c r="DB110" s="372"/>
      <c r="DC110" s="372"/>
      <c r="DD110" s="372"/>
      <c r="DE110" s="372"/>
      <c r="DF110" s="372"/>
      <c r="DG110" s="372"/>
      <c r="DH110" s="372"/>
      <c r="DI110" s="372"/>
      <c r="DJ110" s="372"/>
      <c r="DK110" s="372"/>
      <c r="DL110" s="372"/>
      <c r="DM110" s="372"/>
      <c r="DN110" s="372"/>
      <c r="DO110" s="372"/>
      <c r="DP110" s="372"/>
      <c r="DQ110" s="372"/>
      <c r="DR110" s="372"/>
    </row>
    <row r="111" spans="1:122" x14ac:dyDescent="0.15">
      <c r="A111" s="405"/>
      <c r="B111" s="405"/>
      <c r="C111" s="405"/>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405"/>
      <c r="AF111" s="405"/>
      <c r="AG111" s="405"/>
      <c r="AH111" s="405"/>
      <c r="AI111" s="372"/>
      <c r="AJ111" s="372"/>
      <c r="AK111" s="372"/>
      <c r="AL111" s="372"/>
      <c r="AM111" s="372"/>
      <c r="AN111" s="372"/>
      <c r="AO111" s="372"/>
      <c r="AP111" s="372"/>
      <c r="AQ111" s="372"/>
      <c r="AR111" s="372"/>
      <c r="AS111" s="372"/>
      <c r="AT111" s="372"/>
      <c r="AU111" s="372"/>
      <c r="AV111" s="372"/>
      <c r="AW111" s="372"/>
      <c r="AX111" s="372"/>
      <c r="AY111" s="372"/>
      <c r="AZ111" s="372"/>
      <c r="BA111" s="372"/>
      <c r="BB111" s="372"/>
      <c r="BC111" s="372"/>
      <c r="BD111" s="372"/>
      <c r="BE111" s="372"/>
      <c r="BF111" s="372"/>
      <c r="BG111" s="372"/>
      <c r="BH111" s="372"/>
      <c r="BI111" s="372"/>
      <c r="BJ111" s="372"/>
      <c r="BK111" s="372"/>
      <c r="BL111" s="372"/>
      <c r="BM111" s="372"/>
      <c r="BN111" s="372"/>
      <c r="BO111" s="372"/>
      <c r="BP111" s="372"/>
      <c r="BQ111" s="372"/>
      <c r="BR111" s="372"/>
      <c r="BS111" s="372"/>
      <c r="BT111" s="372"/>
      <c r="BU111" s="372"/>
      <c r="BV111" s="372"/>
      <c r="BW111" s="372"/>
      <c r="BX111" s="372"/>
      <c r="BY111" s="372"/>
      <c r="BZ111" s="372"/>
      <c r="CA111" s="372"/>
      <c r="CB111" s="372"/>
      <c r="CC111" s="372"/>
      <c r="CD111" s="372"/>
      <c r="CE111" s="372"/>
      <c r="CF111" s="372"/>
      <c r="CG111" s="372"/>
      <c r="CH111" s="372"/>
      <c r="CI111" s="372"/>
      <c r="CJ111" s="372"/>
      <c r="CK111" s="372"/>
      <c r="CL111" s="372"/>
      <c r="CM111" s="372"/>
      <c r="CN111" s="372"/>
      <c r="CO111" s="372"/>
      <c r="CP111" s="372"/>
      <c r="CQ111" s="372"/>
      <c r="CR111" s="372"/>
      <c r="CS111" s="372"/>
      <c r="CT111" s="372"/>
      <c r="CU111" s="372"/>
      <c r="CV111" s="372"/>
      <c r="CW111" s="372"/>
      <c r="CX111" s="372"/>
      <c r="CY111" s="372"/>
      <c r="CZ111" s="372"/>
      <c r="DA111" s="372"/>
      <c r="DB111" s="372"/>
      <c r="DC111" s="372"/>
      <c r="DD111" s="372"/>
      <c r="DE111" s="372"/>
      <c r="DF111" s="372"/>
      <c r="DG111" s="372"/>
      <c r="DH111" s="372"/>
      <c r="DI111" s="372"/>
      <c r="DJ111" s="372"/>
      <c r="DK111" s="372"/>
      <c r="DL111" s="372"/>
      <c r="DM111" s="372"/>
      <c r="DN111" s="372"/>
      <c r="DO111" s="372"/>
      <c r="DP111" s="372"/>
      <c r="DQ111" s="372"/>
      <c r="DR111" s="372"/>
    </row>
    <row r="112" spans="1:122" x14ac:dyDescent="0.15">
      <c r="A112" s="405"/>
      <c r="B112" s="405"/>
      <c r="C112" s="405"/>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c r="BC112" s="372"/>
      <c r="BD112" s="372"/>
      <c r="BE112" s="372"/>
      <c r="BF112" s="372"/>
      <c r="BG112" s="372"/>
      <c r="BH112" s="372"/>
      <c r="BI112" s="372"/>
      <c r="BJ112" s="372"/>
      <c r="BK112" s="372"/>
      <c r="BL112" s="372"/>
      <c r="BM112" s="372"/>
      <c r="BN112" s="372"/>
      <c r="BO112" s="372"/>
      <c r="BP112" s="372"/>
      <c r="BQ112" s="372"/>
      <c r="BR112" s="372"/>
      <c r="BS112" s="372"/>
      <c r="BT112" s="372"/>
      <c r="BU112" s="372"/>
      <c r="BV112" s="372"/>
      <c r="BW112" s="372"/>
      <c r="BX112" s="372"/>
      <c r="BY112" s="372"/>
      <c r="BZ112" s="372"/>
      <c r="CA112" s="372"/>
      <c r="CB112" s="372"/>
      <c r="CC112" s="372"/>
      <c r="CD112" s="372"/>
      <c r="CE112" s="372"/>
      <c r="CF112" s="372"/>
      <c r="CG112" s="372"/>
      <c r="CH112" s="372"/>
      <c r="CI112" s="372"/>
      <c r="CJ112" s="372"/>
      <c r="CK112" s="372"/>
      <c r="CL112" s="372"/>
      <c r="CM112" s="372"/>
      <c r="CN112" s="372"/>
      <c r="CO112" s="372"/>
      <c r="CP112" s="372"/>
      <c r="CQ112" s="372"/>
      <c r="CR112" s="372"/>
      <c r="CS112" s="372"/>
      <c r="CT112" s="372"/>
      <c r="CU112" s="372"/>
      <c r="CV112" s="372"/>
      <c r="CW112" s="372"/>
      <c r="CX112" s="372"/>
      <c r="CY112" s="372"/>
      <c r="CZ112" s="372"/>
      <c r="DA112" s="372"/>
      <c r="DB112" s="372"/>
      <c r="DC112" s="372"/>
      <c r="DD112" s="372"/>
      <c r="DE112" s="372"/>
      <c r="DF112" s="372"/>
      <c r="DG112" s="372"/>
      <c r="DH112" s="372"/>
      <c r="DI112" s="372"/>
      <c r="DJ112" s="372"/>
      <c r="DK112" s="372"/>
      <c r="DL112" s="372"/>
      <c r="DM112" s="372"/>
      <c r="DN112" s="372"/>
      <c r="DO112" s="372"/>
      <c r="DP112" s="372"/>
      <c r="DQ112" s="372"/>
      <c r="DR112" s="372"/>
    </row>
    <row r="113" spans="1:122" x14ac:dyDescent="0.15">
      <c r="A113" s="405"/>
      <c r="B113" s="405"/>
      <c r="C113" s="405"/>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372"/>
      <c r="AJ113" s="372"/>
      <c r="AK113" s="372"/>
      <c r="AL113" s="372"/>
      <c r="AM113" s="372"/>
      <c r="AN113" s="372"/>
      <c r="AO113" s="372"/>
      <c r="AP113" s="372"/>
      <c r="AQ113" s="372"/>
      <c r="AR113" s="372"/>
      <c r="AS113" s="372"/>
      <c r="AT113" s="372"/>
      <c r="AU113" s="372"/>
      <c r="AV113" s="372"/>
      <c r="AW113" s="372"/>
      <c r="AX113" s="372"/>
      <c r="AY113" s="372"/>
      <c r="AZ113" s="372"/>
      <c r="BA113" s="372"/>
      <c r="BB113" s="372"/>
      <c r="BC113" s="372"/>
      <c r="BD113" s="372"/>
      <c r="BE113" s="372"/>
      <c r="BF113" s="372"/>
      <c r="BG113" s="372"/>
      <c r="BH113" s="372"/>
      <c r="BI113" s="372"/>
      <c r="BJ113" s="372"/>
      <c r="BK113" s="372"/>
      <c r="BL113" s="372"/>
      <c r="BM113" s="372"/>
      <c r="BN113" s="372"/>
      <c r="BO113" s="372"/>
      <c r="BP113" s="372"/>
      <c r="BQ113" s="372"/>
      <c r="BR113" s="372"/>
      <c r="BS113" s="372"/>
      <c r="BT113" s="372"/>
      <c r="BU113" s="372"/>
      <c r="BV113" s="372"/>
      <c r="BW113" s="372"/>
      <c r="BX113" s="372"/>
      <c r="BY113" s="372"/>
      <c r="BZ113" s="372"/>
      <c r="CA113" s="372"/>
      <c r="CB113" s="372"/>
      <c r="CC113" s="372"/>
      <c r="CD113" s="372"/>
      <c r="CE113" s="372"/>
      <c r="CF113" s="372"/>
      <c r="CG113" s="372"/>
      <c r="CH113" s="372"/>
      <c r="CI113" s="372"/>
      <c r="CJ113" s="372"/>
      <c r="CK113" s="372"/>
      <c r="CL113" s="372"/>
      <c r="CM113" s="372"/>
      <c r="CN113" s="372"/>
      <c r="CO113" s="372"/>
      <c r="CP113" s="372"/>
      <c r="CQ113" s="372"/>
      <c r="CR113" s="372"/>
      <c r="CS113" s="372"/>
      <c r="CT113" s="372"/>
      <c r="CU113" s="372"/>
      <c r="CV113" s="372"/>
      <c r="CW113" s="372"/>
      <c r="CX113" s="372"/>
      <c r="CY113" s="372"/>
      <c r="CZ113" s="372"/>
      <c r="DA113" s="372"/>
      <c r="DB113" s="372"/>
      <c r="DC113" s="372"/>
      <c r="DD113" s="372"/>
      <c r="DE113" s="372"/>
      <c r="DF113" s="372"/>
      <c r="DG113" s="372"/>
      <c r="DH113" s="372"/>
      <c r="DI113" s="372"/>
      <c r="DJ113" s="372"/>
      <c r="DK113" s="372"/>
      <c r="DL113" s="372"/>
      <c r="DM113" s="372"/>
      <c r="DN113" s="372"/>
      <c r="DO113" s="372"/>
      <c r="DP113" s="372"/>
      <c r="DQ113" s="372"/>
      <c r="DR113" s="372"/>
    </row>
    <row r="114" spans="1:122" x14ac:dyDescent="0.15">
      <c r="A114" s="405"/>
      <c r="B114" s="405"/>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372"/>
      <c r="AJ114" s="372"/>
      <c r="AK114" s="372"/>
      <c r="AL114" s="372"/>
      <c r="AM114" s="372"/>
      <c r="AN114" s="372"/>
      <c r="AO114" s="372"/>
      <c r="AP114" s="372"/>
      <c r="AQ114" s="372"/>
      <c r="AR114" s="372"/>
      <c r="AS114" s="372"/>
      <c r="AT114" s="372"/>
      <c r="AU114" s="372"/>
      <c r="AV114" s="372"/>
      <c r="AW114" s="372"/>
      <c r="AX114" s="372"/>
      <c r="AY114" s="372"/>
      <c r="AZ114" s="372"/>
      <c r="BA114" s="372"/>
      <c r="BB114" s="372"/>
      <c r="BC114" s="372"/>
      <c r="BD114" s="372"/>
      <c r="BE114" s="372"/>
      <c r="BF114" s="372"/>
      <c r="BG114" s="372"/>
      <c r="BH114" s="372"/>
      <c r="BI114" s="372"/>
      <c r="BJ114" s="372"/>
      <c r="BK114" s="372"/>
      <c r="BL114" s="372"/>
      <c r="BM114" s="372"/>
      <c r="BN114" s="372"/>
      <c r="BO114" s="372"/>
      <c r="BP114" s="372"/>
      <c r="BQ114" s="372"/>
      <c r="BR114" s="372"/>
      <c r="BS114" s="372"/>
      <c r="BT114" s="372"/>
      <c r="BU114" s="372"/>
      <c r="BV114" s="372"/>
      <c r="BW114" s="372"/>
      <c r="BX114" s="372"/>
      <c r="BY114" s="372"/>
      <c r="BZ114" s="372"/>
      <c r="CA114" s="372"/>
      <c r="CB114" s="372"/>
      <c r="CC114" s="372"/>
      <c r="CD114" s="372"/>
      <c r="CE114" s="372"/>
      <c r="CF114" s="372"/>
      <c r="CG114" s="372"/>
      <c r="CH114" s="372"/>
      <c r="CI114" s="372"/>
      <c r="CJ114" s="372"/>
      <c r="CK114" s="372"/>
      <c r="CL114" s="372"/>
      <c r="CM114" s="372"/>
      <c r="CN114" s="372"/>
      <c r="CO114" s="372"/>
      <c r="CP114" s="372"/>
      <c r="CQ114" s="372"/>
      <c r="CR114" s="372"/>
      <c r="CS114" s="372"/>
      <c r="CT114" s="372"/>
      <c r="CU114" s="372"/>
      <c r="CV114" s="372"/>
      <c r="CW114" s="372"/>
      <c r="CX114" s="372"/>
      <c r="CY114" s="372"/>
      <c r="CZ114" s="372"/>
      <c r="DA114" s="372"/>
      <c r="DB114" s="372"/>
      <c r="DC114" s="372"/>
      <c r="DD114" s="372"/>
      <c r="DE114" s="372"/>
      <c r="DF114" s="372"/>
      <c r="DG114" s="372"/>
      <c r="DH114" s="372"/>
      <c r="DI114" s="372"/>
      <c r="DJ114" s="372"/>
      <c r="DK114" s="372"/>
      <c r="DL114" s="372"/>
      <c r="DM114" s="372"/>
      <c r="DN114" s="372"/>
      <c r="DO114" s="372"/>
      <c r="DP114" s="372"/>
      <c r="DQ114" s="372"/>
      <c r="DR114" s="372"/>
    </row>
    <row r="115" spans="1:122" x14ac:dyDescent="0.15">
      <c r="A115" s="405"/>
      <c r="B115" s="405"/>
      <c r="C115" s="405"/>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05"/>
      <c r="AD115" s="405"/>
      <c r="AE115" s="405"/>
      <c r="AF115" s="405"/>
      <c r="AG115" s="405"/>
      <c r="AH115" s="405"/>
      <c r="AI115" s="372"/>
      <c r="AJ115" s="372"/>
      <c r="AK115" s="372"/>
      <c r="AL115" s="372"/>
      <c r="AM115" s="372"/>
      <c r="AN115" s="372"/>
      <c r="AO115" s="372"/>
      <c r="AP115" s="372"/>
      <c r="AQ115" s="372"/>
      <c r="AR115" s="372"/>
      <c r="AS115" s="372"/>
      <c r="AT115" s="372"/>
      <c r="AU115" s="372"/>
      <c r="AV115" s="372"/>
      <c r="AW115" s="372"/>
      <c r="AX115" s="372"/>
      <c r="AY115" s="372"/>
      <c r="AZ115" s="372"/>
      <c r="BA115" s="372"/>
      <c r="BB115" s="372"/>
      <c r="BC115" s="372"/>
      <c r="BD115" s="372"/>
      <c r="BE115" s="372"/>
      <c r="BF115" s="372"/>
      <c r="BG115" s="372"/>
      <c r="BH115" s="372"/>
      <c r="BI115" s="372"/>
      <c r="BJ115" s="372"/>
      <c r="BK115" s="372"/>
      <c r="BL115" s="372"/>
      <c r="BM115" s="372"/>
      <c r="BN115" s="372"/>
      <c r="BO115" s="372"/>
      <c r="BP115" s="372"/>
      <c r="BQ115" s="372"/>
      <c r="BR115" s="372"/>
      <c r="BS115" s="372"/>
      <c r="BT115" s="372"/>
      <c r="BU115" s="372"/>
      <c r="BV115" s="372"/>
      <c r="BW115" s="372"/>
      <c r="BX115" s="372"/>
      <c r="BY115" s="372"/>
      <c r="BZ115" s="372"/>
      <c r="CA115" s="372"/>
      <c r="CB115" s="372"/>
      <c r="CC115" s="372"/>
      <c r="CD115" s="372"/>
      <c r="CE115" s="372"/>
      <c r="CF115" s="372"/>
      <c r="CG115" s="372"/>
      <c r="CH115" s="372"/>
      <c r="CI115" s="372"/>
      <c r="CJ115" s="372"/>
      <c r="CK115" s="372"/>
      <c r="CL115" s="372"/>
      <c r="CM115" s="372"/>
      <c r="CN115" s="372"/>
      <c r="CO115" s="372"/>
      <c r="CP115" s="372"/>
      <c r="CQ115" s="372"/>
      <c r="CR115" s="372"/>
      <c r="CS115" s="372"/>
      <c r="CT115" s="372"/>
      <c r="CU115" s="372"/>
      <c r="CV115" s="372"/>
      <c r="CW115" s="372"/>
      <c r="CX115" s="372"/>
      <c r="CY115" s="372"/>
      <c r="CZ115" s="372"/>
      <c r="DA115" s="372"/>
      <c r="DB115" s="372"/>
      <c r="DC115" s="372"/>
      <c r="DD115" s="372"/>
      <c r="DE115" s="372"/>
      <c r="DF115" s="372"/>
      <c r="DG115" s="372"/>
      <c r="DH115" s="372"/>
      <c r="DI115" s="372"/>
      <c r="DJ115" s="372"/>
      <c r="DK115" s="372"/>
      <c r="DL115" s="372"/>
      <c r="DM115" s="372"/>
      <c r="DN115" s="372"/>
      <c r="DO115" s="372"/>
      <c r="DP115" s="372"/>
      <c r="DQ115" s="372"/>
      <c r="DR115" s="372"/>
    </row>
    <row r="116" spans="1:122" x14ac:dyDescent="0.15">
      <c r="A116" s="405"/>
      <c r="B116" s="405"/>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372"/>
      <c r="AI116" s="372"/>
      <c r="AJ116" s="372"/>
      <c r="AK116" s="372"/>
      <c r="AL116" s="372"/>
      <c r="AM116" s="372"/>
      <c r="AN116" s="372"/>
      <c r="AO116" s="372"/>
      <c r="AP116" s="372"/>
      <c r="AQ116" s="372"/>
      <c r="AR116" s="372"/>
      <c r="AS116" s="372"/>
      <c r="AT116" s="372"/>
      <c r="AU116" s="372"/>
      <c r="AV116" s="372"/>
      <c r="AW116" s="372"/>
      <c r="AX116" s="372"/>
      <c r="AY116" s="372"/>
      <c r="AZ116" s="372"/>
      <c r="BA116" s="372"/>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c r="CO116" s="372"/>
      <c r="CP116" s="372"/>
      <c r="CQ116" s="372"/>
      <c r="CR116" s="372"/>
      <c r="CS116" s="372"/>
      <c r="CT116" s="372"/>
      <c r="CU116" s="372"/>
      <c r="CV116" s="372"/>
      <c r="CW116" s="372"/>
      <c r="CX116" s="372"/>
      <c r="CY116" s="372"/>
      <c r="CZ116" s="372"/>
      <c r="DA116" s="372"/>
      <c r="DB116" s="372"/>
      <c r="DC116" s="372"/>
      <c r="DD116" s="372"/>
      <c r="DE116" s="372"/>
      <c r="DF116" s="372"/>
      <c r="DG116" s="372"/>
      <c r="DH116" s="372"/>
      <c r="DI116" s="372"/>
      <c r="DJ116" s="372"/>
      <c r="DK116" s="372"/>
      <c r="DL116" s="372"/>
      <c r="DM116" s="372"/>
      <c r="DN116" s="372"/>
      <c r="DO116" s="372"/>
      <c r="DP116" s="372"/>
      <c r="DQ116" s="372"/>
      <c r="DR116" s="372"/>
    </row>
    <row r="117" spans="1:122" x14ac:dyDescent="0.15">
      <c r="A117" s="405"/>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c r="CO117" s="372"/>
      <c r="CP117" s="372"/>
      <c r="CQ117" s="372"/>
      <c r="CR117" s="372"/>
      <c r="CS117" s="372"/>
      <c r="CT117" s="372"/>
      <c r="CU117" s="372"/>
      <c r="CV117" s="372"/>
      <c r="CW117" s="372"/>
      <c r="CX117" s="372"/>
      <c r="CY117" s="372"/>
      <c r="CZ117" s="372"/>
      <c r="DA117" s="372"/>
      <c r="DB117" s="372"/>
      <c r="DC117" s="372"/>
      <c r="DD117" s="372"/>
      <c r="DE117" s="372"/>
      <c r="DF117" s="372"/>
      <c r="DG117" s="372"/>
      <c r="DH117" s="372"/>
      <c r="DI117" s="372"/>
      <c r="DJ117" s="372"/>
      <c r="DK117" s="372"/>
      <c r="DL117" s="372"/>
      <c r="DM117" s="372"/>
      <c r="DN117" s="372"/>
      <c r="DO117" s="372"/>
      <c r="DP117" s="372"/>
      <c r="DQ117" s="372"/>
      <c r="DR117" s="372"/>
    </row>
    <row r="118" spans="1:122" x14ac:dyDescent="0.15">
      <c r="A118" s="405"/>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405"/>
      <c r="AF118" s="405"/>
      <c r="AG118" s="405"/>
      <c r="AH118" s="405"/>
      <c r="AI118" s="372"/>
      <c r="AJ118" s="372"/>
      <c r="AK118" s="372"/>
      <c r="AL118" s="372"/>
      <c r="AM118" s="372"/>
      <c r="AN118" s="372"/>
      <c r="AO118" s="372"/>
      <c r="AP118" s="372"/>
      <c r="AQ118" s="372"/>
      <c r="AR118" s="372"/>
      <c r="AS118" s="372"/>
      <c r="AT118" s="372"/>
      <c r="AU118" s="372"/>
      <c r="AV118" s="372"/>
      <c r="AW118" s="372"/>
      <c r="AX118" s="372"/>
      <c r="AY118" s="372"/>
      <c r="AZ118" s="372"/>
      <c r="BA118" s="372"/>
      <c r="BB118" s="372"/>
      <c r="BC118" s="372"/>
      <c r="BD118" s="372"/>
      <c r="BE118" s="372"/>
      <c r="BF118" s="372"/>
      <c r="BG118" s="372"/>
      <c r="BH118" s="372"/>
      <c r="BI118" s="372"/>
      <c r="BJ118" s="372"/>
      <c r="BK118" s="372"/>
      <c r="BL118" s="372"/>
      <c r="BM118" s="372"/>
      <c r="BN118" s="372"/>
      <c r="BO118" s="372"/>
      <c r="BP118" s="372"/>
      <c r="BQ118" s="372"/>
      <c r="BR118" s="372"/>
      <c r="BS118" s="372"/>
      <c r="BT118" s="372"/>
      <c r="BU118" s="372"/>
      <c r="BV118" s="372"/>
      <c r="BW118" s="372"/>
      <c r="BX118" s="372"/>
      <c r="BY118" s="372"/>
      <c r="BZ118" s="372"/>
      <c r="CA118" s="372"/>
      <c r="CB118" s="372"/>
      <c r="CC118" s="372"/>
      <c r="CD118" s="372"/>
      <c r="CE118" s="372"/>
      <c r="CF118" s="372"/>
      <c r="CG118" s="372"/>
      <c r="CH118" s="372"/>
      <c r="CI118" s="372"/>
      <c r="CJ118" s="372"/>
      <c r="CK118" s="372"/>
      <c r="CL118" s="372"/>
      <c r="CM118" s="372"/>
      <c r="CN118" s="372"/>
      <c r="CO118" s="372"/>
      <c r="CP118" s="372"/>
      <c r="CQ118" s="372"/>
      <c r="CR118" s="372"/>
      <c r="CS118" s="372"/>
      <c r="CT118" s="372"/>
      <c r="CU118" s="372"/>
      <c r="CV118" s="372"/>
      <c r="CW118" s="372"/>
      <c r="CX118" s="372"/>
      <c r="CY118" s="372"/>
      <c r="CZ118" s="372"/>
      <c r="DA118" s="372"/>
      <c r="DB118" s="372"/>
      <c r="DC118" s="372"/>
      <c r="DD118" s="372"/>
      <c r="DE118" s="372"/>
      <c r="DF118" s="372"/>
      <c r="DG118" s="372"/>
      <c r="DH118" s="372"/>
      <c r="DI118" s="372"/>
      <c r="DJ118" s="372"/>
      <c r="DK118" s="372"/>
      <c r="DL118" s="372"/>
      <c r="DM118" s="372"/>
      <c r="DN118" s="372"/>
      <c r="DO118" s="372"/>
      <c r="DP118" s="372"/>
      <c r="DQ118" s="372"/>
      <c r="DR118" s="372"/>
    </row>
    <row r="119" spans="1:122" x14ac:dyDescent="0.15">
      <c r="A119" s="405"/>
      <c r="B119" s="405"/>
      <c r="C119" s="405"/>
      <c r="D119" s="405"/>
      <c r="E119" s="405"/>
      <c r="F119" s="405"/>
      <c r="G119" s="405"/>
      <c r="H119" s="405"/>
      <c r="I119" s="405"/>
      <c r="J119" s="405"/>
      <c r="K119" s="405"/>
      <c r="L119" s="405"/>
      <c r="M119" s="405"/>
      <c r="N119" s="405"/>
      <c r="O119" s="405"/>
      <c r="P119" s="405"/>
      <c r="Q119" s="405"/>
      <c r="R119" s="405"/>
      <c r="S119" s="405"/>
      <c r="T119" s="405"/>
      <c r="U119" s="405"/>
      <c r="V119" s="405"/>
      <c r="W119" s="405"/>
      <c r="X119" s="405"/>
      <c r="Y119" s="405"/>
      <c r="Z119" s="405"/>
      <c r="AA119" s="405"/>
      <c r="AB119" s="405"/>
      <c r="AC119" s="405"/>
      <c r="AD119" s="405"/>
      <c r="AE119" s="405"/>
      <c r="AF119" s="405"/>
      <c r="AG119" s="405"/>
      <c r="AH119" s="405"/>
      <c r="AI119" s="372"/>
      <c r="AJ119" s="372"/>
      <c r="AK119" s="372"/>
      <c r="AL119" s="372"/>
      <c r="AM119" s="372"/>
      <c r="AN119" s="372"/>
      <c r="AO119" s="372"/>
      <c r="AP119" s="372"/>
      <c r="AQ119" s="372"/>
      <c r="AR119" s="372"/>
      <c r="AS119" s="372"/>
      <c r="AT119" s="372"/>
      <c r="AU119" s="372"/>
      <c r="AV119" s="372"/>
      <c r="AW119" s="372"/>
      <c r="AX119" s="372"/>
      <c r="AY119" s="372"/>
      <c r="AZ119" s="372"/>
      <c r="BA119" s="372"/>
      <c r="BB119" s="372"/>
      <c r="BC119" s="372"/>
      <c r="BD119" s="372"/>
      <c r="BE119" s="372"/>
      <c r="BF119" s="372"/>
      <c r="BG119" s="372"/>
      <c r="BH119" s="372"/>
      <c r="BI119" s="372"/>
      <c r="BJ119" s="372"/>
      <c r="BK119" s="372"/>
      <c r="BL119" s="372"/>
      <c r="BM119" s="372"/>
      <c r="BN119" s="372"/>
      <c r="BO119" s="372"/>
      <c r="BP119" s="372"/>
      <c r="BQ119" s="372"/>
      <c r="BR119" s="372"/>
      <c r="BS119" s="372"/>
      <c r="BT119" s="372"/>
      <c r="BU119" s="372"/>
      <c r="BV119" s="372"/>
      <c r="BW119" s="372"/>
      <c r="BX119" s="372"/>
      <c r="BY119" s="372"/>
      <c r="BZ119" s="372"/>
      <c r="CA119" s="372"/>
      <c r="CB119" s="372"/>
      <c r="CC119" s="372"/>
      <c r="CD119" s="372"/>
      <c r="CE119" s="372"/>
      <c r="CF119" s="372"/>
      <c r="CG119" s="372"/>
      <c r="CH119" s="372"/>
      <c r="CI119" s="372"/>
      <c r="CJ119" s="372"/>
      <c r="CK119" s="372"/>
      <c r="CL119" s="372"/>
      <c r="CM119" s="372"/>
      <c r="CN119" s="372"/>
      <c r="CO119" s="372"/>
      <c r="CP119" s="372"/>
      <c r="CQ119" s="372"/>
      <c r="CR119" s="372"/>
      <c r="CS119" s="372"/>
      <c r="CT119" s="372"/>
      <c r="CU119" s="372"/>
      <c r="CV119" s="372"/>
      <c r="CW119" s="372"/>
      <c r="CX119" s="372"/>
      <c r="CY119" s="372"/>
      <c r="CZ119" s="372"/>
      <c r="DA119" s="372"/>
      <c r="DB119" s="372"/>
      <c r="DC119" s="372"/>
      <c r="DD119" s="372"/>
      <c r="DE119" s="372"/>
      <c r="DF119" s="372"/>
      <c r="DG119" s="372"/>
      <c r="DH119" s="372"/>
      <c r="DI119" s="372"/>
      <c r="DJ119" s="372"/>
      <c r="DK119" s="372"/>
      <c r="DL119" s="372"/>
      <c r="DM119" s="372"/>
      <c r="DN119" s="372"/>
      <c r="DO119" s="372"/>
      <c r="DP119" s="372"/>
      <c r="DQ119" s="372"/>
      <c r="DR119" s="372"/>
    </row>
    <row r="120" spans="1:122" x14ac:dyDescent="0.15">
      <c r="A120" s="405"/>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5"/>
      <c r="AF120" s="405"/>
      <c r="AG120" s="405"/>
      <c r="AH120" s="372"/>
      <c r="AI120" s="372"/>
      <c r="AJ120" s="372"/>
      <c r="AK120" s="372"/>
      <c r="AL120" s="372"/>
      <c r="AM120" s="372"/>
      <c r="AN120" s="372"/>
      <c r="AO120" s="372"/>
      <c r="AP120" s="372"/>
      <c r="AQ120" s="372"/>
      <c r="AR120" s="372"/>
      <c r="AS120" s="372"/>
      <c r="AT120" s="372"/>
      <c r="AU120" s="372"/>
      <c r="AV120" s="372"/>
      <c r="AW120" s="372"/>
      <c r="AX120" s="372"/>
      <c r="AY120" s="372"/>
      <c r="AZ120" s="372"/>
      <c r="BA120" s="372"/>
      <c r="BB120" s="372"/>
      <c r="BC120" s="372"/>
      <c r="BD120" s="372"/>
      <c r="BE120" s="372"/>
      <c r="BF120" s="372"/>
      <c r="BG120" s="372"/>
      <c r="BH120" s="372"/>
      <c r="BI120" s="372"/>
      <c r="BJ120" s="372"/>
      <c r="BK120" s="372"/>
      <c r="BL120" s="372"/>
      <c r="BM120" s="372"/>
      <c r="BN120" s="372"/>
      <c r="BO120" s="372"/>
      <c r="BP120" s="372"/>
      <c r="BQ120" s="372"/>
      <c r="BR120" s="372"/>
      <c r="BS120" s="372"/>
      <c r="BT120" s="372"/>
      <c r="BU120" s="372"/>
      <c r="BV120" s="372"/>
      <c r="BW120" s="372"/>
      <c r="BX120" s="372"/>
      <c r="BY120" s="372"/>
      <c r="BZ120" s="372"/>
      <c r="CA120" s="372"/>
      <c r="CB120" s="372"/>
      <c r="CC120" s="372"/>
      <c r="CD120" s="372"/>
      <c r="CE120" s="372"/>
      <c r="CF120" s="372"/>
      <c r="CG120" s="372"/>
      <c r="CH120" s="372"/>
      <c r="CI120" s="372"/>
      <c r="CJ120" s="372"/>
      <c r="CK120" s="372"/>
      <c r="CL120" s="372"/>
      <c r="CM120" s="372"/>
      <c r="CN120" s="372"/>
      <c r="CO120" s="372"/>
      <c r="CP120" s="372"/>
      <c r="CQ120" s="372"/>
      <c r="CR120" s="372"/>
      <c r="CS120" s="372"/>
      <c r="CT120" s="372"/>
      <c r="CU120" s="372"/>
      <c r="CV120" s="372"/>
      <c r="CW120" s="372"/>
      <c r="CX120" s="372"/>
      <c r="CY120" s="372"/>
      <c r="CZ120" s="372"/>
      <c r="DA120" s="372"/>
      <c r="DB120" s="372"/>
      <c r="DC120" s="372"/>
      <c r="DD120" s="372"/>
      <c r="DE120" s="372"/>
      <c r="DF120" s="372"/>
      <c r="DG120" s="372"/>
      <c r="DH120" s="372"/>
      <c r="DI120" s="372"/>
      <c r="DJ120" s="372"/>
      <c r="DK120" s="372"/>
      <c r="DL120" s="372"/>
      <c r="DM120" s="372"/>
      <c r="DN120" s="372"/>
      <c r="DO120" s="372"/>
      <c r="DP120" s="372"/>
      <c r="DQ120" s="372"/>
      <c r="DR120" s="372"/>
    </row>
    <row r="121" spans="1:122" x14ac:dyDescent="0.15">
      <c r="A121" s="405"/>
      <c r="B121" s="405"/>
      <c r="C121" s="405"/>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05"/>
      <c r="AE121" s="405"/>
      <c r="AF121" s="405"/>
      <c r="AG121" s="405"/>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372"/>
      <c r="BE121" s="372"/>
      <c r="BF121" s="372"/>
      <c r="BG121" s="372"/>
      <c r="BH121" s="372"/>
      <c r="BI121" s="372"/>
      <c r="BJ121" s="372"/>
      <c r="BK121" s="372"/>
      <c r="BL121" s="372"/>
      <c r="BM121" s="372"/>
      <c r="BN121" s="372"/>
      <c r="BO121" s="372"/>
      <c r="BP121" s="372"/>
      <c r="BQ121" s="372"/>
      <c r="BR121" s="372"/>
      <c r="BS121" s="372"/>
      <c r="BT121" s="372"/>
      <c r="BU121" s="372"/>
      <c r="BV121" s="372"/>
      <c r="BW121" s="372"/>
      <c r="BX121" s="372"/>
      <c r="BY121" s="372"/>
      <c r="BZ121" s="372"/>
      <c r="CA121" s="372"/>
      <c r="CB121" s="372"/>
      <c r="CC121" s="372"/>
      <c r="CD121" s="372"/>
      <c r="CE121" s="372"/>
      <c r="CF121" s="372"/>
      <c r="CG121" s="372"/>
      <c r="CH121" s="372"/>
      <c r="CI121" s="372"/>
      <c r="CJ121" s="372"/>
      <c r="CK121" s="372"/>
      <c r="CL121" s="372"/>
      <c r="CM121" s="372"/>
      <c r="CN121" s="372"/>
      <c r="CO121" s="372"/>
      <c r="CP121" s="372"/>
      <c r="CQ121" s="372"/>
      <c r="CR121" s="372"/>
      <c r="CS121" s="372"/>
      <c r="CT121" s="372"/>
      <c r="CU121" s="372"/>
      <c r="CV121" s="372"/>
      <c r="CW121" s="372"/>
      <c r="CX121" s="372"/>
      <c r="CY121" s="372"/>
      <c r="CZ121" s="372"/>
      <c r="DA121" s="372"/>
      <c r="DB121" s="372"/>
      <c r="DC121" s="372"/>
      <c r="DD121" s="372"/>
      <c r="DE121" s="372"/>
      <c r="DF121" s="372"/>
      <c r="DG121" s="372"/>
      <c r="DH121" s="372"/>
      <c r="DI121" s="372"/>
      <c r="DJ121" s="372"/>
      <c r="DK121" s="372"/>
      <c r="DL121" s="372"/>
      <c r="DM121" s="372"/>
      <c r="DN121" s="372"/>
      <c r="DO121" s="372"/>
      <c r="DP121" s="372"/>
      <c r="DQ121" s="372"/>
      <c r="DR121" s="372"/>
    </row>
    <row r="122" spans="1:122" x14ac:dyDescent="0.15">
      <c r="A122" s="405"/>
      <c r="B122" s="405"/>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405"/>
      <c r="AF122" s="405"/>
      <c r="AG122" s="405"/>
      <c r="AH122" s="405"/>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D122" s="372"/>
      <c r="BE122" s="372"/>
      <c r="BF122" s="372"/>
      <c r="BG122" s="372"/>
      <c r="BH122" s="372"/>
      <c r="BI122" s="372"/>
      <c r="BJ122" s="372"/>
      <c r="BK122" s="372"/>
      <c r="BL122" s="372"/>
      <c r="BM122" s="372"/>
      <c r="BN122" s="372"/>
      <c r="BO122" s="372"/>
      <c r="BP122" s="372"/>
      <c r="BQ122" s="372"/>
      <c r="BR122" s="372"/>
      <c r="BS122" s="372"/>
      <c r="BT122" s="372"/>
      <c r="BU122" s="372"/>
      <c r="BV122" s="372"/>
      <c r="BW122" s="372"/>
      <c r="BX122" s="372"/>
      <c r="BY122" s="372"/>
      <c r="BZ122" s="372"/>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372"/>
      <c r="CX122" s="372"/>
      <c r="CY122" s="372"/>
      <c r="CZ122" s="372"/>
      <c r="DA122" s="372"/>
      <c r="DB122" s="372"/>
      <c r="DC122" s="372"/>
      <c r="DD122" s="372"/>
      <c r="DE122" s="372"/>
      <c r="DF122" s="372"/>
      <c r="DG122" s="372"/>
      <c r="DH122" s="372"/>
      <c r="DI122" s="372"/>
      <c r="DJ122" s="372"/>
      <c r="DK122" s="372"/>
      <c r="DL122" s="372"/>
      <c r="DM122" s="372"/>
      <c r="DN122" s="372"/>
      <c r="DO122" s="372"/>
      <c r="DP122" s="372"/>
      <c r="DQ122" s="372"/>
      <c r="DR122" s="372"/>
    </row>
    <row r="123" spans="1:122" x14ac:dyDescent="0.15">
      <c r="A123" s="405"/>
      <c r="B123" s="405"/>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372"/>
      <c r="AJ123" s="372"/>
      <c r="AK123" s="372"/>
      <c r="AL123" s="372"/>
      <c r="AM123" s="372"/>
      <c r="AN123" s="372"/>
      <c r="AO123" s="372"/>
      <c r="AP123" s="372"/>
      <c r="AQ123" s="372"/>
      <c r="AR123" s="372"/>
      <c r="AS123" s="372"/>
      <c r="AT123" s="372"/>
      <c r="AU123" s="372"/>
      <c r="AV123" s="372"/>
      <c r="AW123" s="372"/>
      <c r="AX123" s="372"/>
      <c r="AY123" s="372"/>
      <c r="AZ123" s="372"/>
      <c r="BA123" s="372"/>
      <c r="BB123" s="372"/>
      <c r="BC123" s="372"/>
      <c r="BD123" s="372"/>
      <c r="BE123" s="372"/>
      <c r="BF123" s="372"/>
      <c r="BG123" s="372"/>
      <c r="BH123" s="372"/>
      <c r="BI123" s="372"/>
      <c r="BJ123" s="372"/>
      <c r="BK123" s="372"/>
      <c r="BL123" s="372"/>
      <c r="BM123" s="372"/>
      <c r="BN123" s="372"/>
      <c r="BO123" s="372"/>
      <c r="BP123" s="372"/>
      <c r="BQ123" s="372"/>
      <c r="BR123" s="372"/>
      <c r="BS123" s="372"/>
      <c r="BT123" s="372"/>
      <c r="BU123" s="372"/>
      <c r="BV123" s="372"/>
      <c r="BW123" s="372"/>
      <c r="BX123" s="372"/>
      <c r="BY123" s="372"/>
      <c r="BZ123" s="372"/>
      <c r="CA123" s="372"/>
      <c r="CB123" s="372"/>
      <c r="CC123" s="372"/>
      <c r="CD123" s="372"/>
      <c r="CE123" s="372"/>
      <c r="CF123" s="372"/>
      <c r="CG123" s="372"/>
      <c r="CH123" s="372"/>
      <c r="CI123" s="372"/>
      <c r="CJ123" s="372"/>
      <c r="CK123" s="372"/>
      <c r="CL123" s="372"/>
      <c r="CM123" s="372"/>
      <c r="CN123" s="372"/>
      <c r="CO123" s="372"/>
      <c r="CP123" s="372"/>
      <c r="CQ123" s="372"/>
      <c r="CR123" s="372"/>
      <c r="CS123" s="372"/>
      <c r="CT123" s="372"/>
      <c r="CU123" s="372"/>
      <c r="CV123" s="372"/>
      <c r="CW123" s="372"/>
      <c r="CX123" s="372"/>
      <c r="CY123" s="372"/>
      <c r="CZ123" s="372"/>
      <c r="DA123" s="372"/>
      <c r="DB123" s="372"/>
      <c r="DC123" s="372"/>
      <c r="DD123" s="372"/>
      <c r="DE123" s="372"/>
      <c r="DF123" s="372"/>
      <c r="DG123" s="372"/>
      <c r="DH123" s="372"/>
      <c r="DI123" s="372"/>
      <c r="DJ123" s="372"/>
      <c r="DK123" s="372"/>
      <c r="DL123" s="372"/>
      <c r="DM123" s="372"/>
      <c r="DN123" s="372"/>
      <c r="DO123" s="372"/>
      <c r="DP123" s="372"/>
      <c r="DQ123" s="372"/>
      <c r="DR123" s="372"/>
    </row>
    <row r="124" spans="1:122" x14ac:dyDescent="0.15">
      <c r="A124" s="405"/>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372"/>
      <c r="AJ124" s="372"/>
      <c r="AK124" s="372"/>
      <c r="AL124" s="372"/>
      <c r="AM124" s="372"/>
      <c r="AN124" s="372"/>
      <c r="AO124" s="372"/>
      <c r="AP124" s="372"/>
      <c r="AQ124" s="372"/>
      <c r="AR124" s="372"/>
      <c r="AS124" s="372"/>
      <c r="AT124" s="372"/>
      <c r="AU124" s="372"/>
      <c r="AV124" s="372"/>
      <c r="AW124" s="372"/>
      <c r="AX124" s="372"/>
      <c r="AY124" s="372"/>
      <c r="AZ124" s="372"/>
      <c r="BA124" s="372"/>
      <c r="BB124" s="372"/>
      <c r="BC124" s="372"/>
      <c r="BD124" s="372"/>
      <c r="BE124" s="372"/>
      <c r="BF124" s="372"/>
      <c r="BG124" s="372"/>
      <c r="BH124" s="372"/>
      <c r="BI124" s="372"/>
      <c r="BJ124" s="372"/>
      <c r="BK124" s="372"/>
      <c r="BL124" s="372"/>
      <c r="BM124" s="372"/>
      <c r="BN124" s="372"/>
      <c r="BO124" s="372"/>
      <c r="BP124" s="372"/>
      <c r="BQ124" s="372"/>
      <c r="BR124" s="372"/>
      <c r="BS124" s="372"/>
      <c r="BT124" s="372"/>
      <c r="BU124" s="372"/>
      <c r="BV124" s="372"/>
      <c r="BW124" s="372"/>
      <c r="BX124" s="372"/>
      <c r="BY124" s="372"/>
      <c r="BZ124" s="372"/>
      <c r="CA124" s="372"/>
      <c r="CB124" s="372"/>
      <c r="CC124" s="372"/>
      <c r="CD124" s="372"/>
      <c r="CE124" s="372"/>
      <c r="CF124" s="372"/>
      <c r="CG124" s="372"/>
      <c r="CH124" s="372"/>
      <c r="CI124" s="372"/>
      <c r="CJ124" s="372"/>
      <c r="CK124" s="372"/>
      <c r="CL124" s="372"/>
      <c r="CM124" s="372"/>
      <c r="CN124" s="372"/>
      <c r="CO124" s="372"/>
      <c r="CP124" s="372"/>
      <c r="CQ124" s="372"/>
      <c r="CR124" s="372"/>
      <c r="CS124" s="372"/>
      <c r="CT124" s="372"/>
      <c r="CU124" s="372"/>
      <c r="CV124" s="372"/>
      <c r="CW124" s="372"/>
      <c r="CX124" s="372"/>
      <c r="CY124" s="372"/>
      <c r="CZ124" s="372"/>
      <c r="DA124" s="372"/>
      <c r="DB124" s="372"/>
      <c r="DC124" s="372"/>
      <c r="DD124" s="372"/>
      <c r="DE124" s="372"/>
      <c r="DF124" s="372"/>
      <c r="DG124" s="372"/>
      <c r="DH124" s="372"/>
      <c r="DI124" s="372"/>
      <c r="DJ124" s="372"/>
      <c r="DK124" s="372"/>
      <c r="DL124" s="372"/>
      <c r="DM124" s="372"/>
      <c r="DN124" s="372"/>
      <c r="DO124" s="372"/>
      <c r="DP124" s="372"/>
      <c r="DQ124" s="372"/>
      <c r="DR124" s="372"/>
    </row>
    <row r="125" spans="1:122" x14ac:dyDescent="0.15">
      <c r="A125" s="405"/>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372"/>
      <c r="AJ125" s="372"/>
      <c r="AK125" s="372"/>
      <c r="AL125" s="372"/>
      <c r="AM125" s="372"/>
      <c r="AN125" s="372"/>
      <c r="AO125" s="372"/>
      <c r="AP125" s="372"/>
      <c r="AQ125" s="372"/>
      <c r="AR125" s="372"/>
      <c r="AS125" s="372"/>
      <c r="AT125" s="372"/>
      <c r="AU125" s="372"/>
      <c r="AV125" s="372"/>
      <c r="AW125" s="372"/>
      <c r="AX125" s="372"/>
      <c r="AY125" s="372"/>
      <c r="AZ125" s="372"/>
      <c r="BA125" s="372"/>
      <c r="BB125" s="372"/>
      <c r="BC125" s="372"/>
      <c r="BD125" s="372"/>
      <c r="BE125" s="372"/>
      <c r="BF125" s="372"/>
      <c r="BG125" s="372"/>
      <c r="BH125" s="372"/>
      <c r="BI125" s="372"/>
      <c r="BJ125" s="372"/>
      <c r="BK125" s="372"/>
      <c r="BL125" s="372"/>
      <c r="BM125" s="372"/>
      <c r="BN125" s="372"/>
      <c r="BO125" s="372"/>
      <c r="BP125" s="372"/>
      <c r="BQ125" s="372"/>
      <c r="BR125" s="372"/>
      <c r="BS125" s="372"/>
      <c r="BT125" s="372"/>
      <c r="BU125" s="372"/>
      <c r="BV125" s="372"/>
      <c r="BW125" s="372"/>
      <c r="BX125" s="372"/>
      <c r="BY125" s="372"/>
      <c r="BZ125" s="372"/>
      <c r="CA125" s="372"/>
      <c r="CB125" s="372"/>
      <c r="CC125" s="372"/>
      <c r="CD125" s="372"/>
      <c r="CE125" s="372"/>
      <c r="CF125" s="372"/>
      <c r="CG125" s="372"/>
      <c r="CH125" s="372"/>
      <c r="CI125" s="372"/>
      <c r="CJ125" s="372"/>
      <c r="CK125" s="372"/>
      <c r="CL125" s="372"/>
      <c r="CM125" s="372"/>
      <c r="CN125" s="372"/>
      <c r="CO125" s="372"/>
      <c r="CP125" s="372"/>
      <c r="CQ125" s="372"/>
      <c r="CR125" s="372"/>
      <c r="CS125" s="372"/>
      <c r="CT125" s="372"/>
      <c r="CU125" s="372"/>
      <c r="CV125" s="372"/>
      <c r="CW125" s="372"/>
      <c r="CX125" s="372"/>
      <c r="CY125" s="372"/>
      <c r="CZ125" s="372"/>
      <c r="DA125" s="372"/>
      <c r="DB125" s="372"/>
      <c r="DC125" s="372"/>
      <c r="DD125" s="372"/>
      <c r="DE125" s="372"/>
      <c r="DF125" s="372"/>
      <c r="DG125" s="372"/>
      <c r="DH125" s="372"/>
      <c r="DI125" s="372"/>
      <c r="DJ125" s="372"/>
      <c r="DK125" s="372"/>
      <c r="DL125" s="372"/>
      <c r="DM125" s="372"/>
      <c r="DN125" s="372"/>
      <c r="DO125" s="372"/>
      <c r="DP125" s="372"/>
      <c r="DQ125" s="372"/>
      <c r="DR125" s="372" t="s">
        <v>468</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518</v>
      </c>
      <c r="G2" s="148"/>
      <c r="H2" s="149"/>
    </row>
    <row r="3" spans="1:8" x14ac:dyDescent="0.15">
      <c r="A3" s="145" t="s">
        <v>511</v>
      </c>
      <c r="B3" s="150"/>
      <c r="C3" s="151"/>
      <c r="D3" s="152">
        <v>401265</v>
      </c>
      <c r="E3" s="153"/>
      <c r="F3" s="154">
        <v>291173</v>
      </c>
      <c r="G3" s="155"/>
      <c r="H3" s="156"/>
    </row>
    <row r="4" spans="1:8" x14ac:dyDescent="0.15">
      <c r="A4" s="157"/>
      <c r="B4" s="158"/>
      <c r="C4" s="159"/>
      <c r="D4" s="160">
        <v>92321</v>
      </c>
      <c r="E4" s="161"/>
      <c r="F4" s="162">
        <v>119071</v>
      </c>
      <c r="G4" s="163"/>
      <c r="H4" s="164"/>
    </row>
    <row r="5" spans="1:8" x14ac:dyDescent="0.15">
      <c r="A5" s="145" t="s">
        <v>513</v>
      </c>
      <c r="B5" s="150"/>
      <c r="C5" s="151"/>
      <c r="D5" s="152">
        <v>590700</v>
      </c>
      <c r="E5" s="153"/>
      <c r="F5" s="154">
        <v>271581</v>
      </c>
      <c r="G5" s="155"/>
      <c r="H5" s="156"/>
    </row>
    <row r="6" spans="1:8" x14ac:dyDescent="0.15">
      <c r="A6" s="157"/>
      <c r="B6" s="158"/>
      <c r="C6" s="159"/>
      <c r="D6" s="160">
        <v>72199</v>
      </c>
      <c r="E6" s="161"/>
      <c r="F6" s="162">
        <v>117844</v>
      </c>
      <c r="G6" s="163"/>
      <c r="H6" s="164"/>
    </row>
    <row r="7" spans="1:8" x14ac:dyDescent="0.15">
      <c r="A7" s="145" t="s">
        <v>514</v>
      </c>
      <c r="B7" s="150"/>
      <c r="C7" s="151"/>
      <c r="D7" s="152">
        <v>514444</v>
      </c>
      <c r="E7" s="153"/>
      <c r="F7" s="154">
        <v>268375</v>
      </c>
      <c r="G7" s="155"/>
      <c r="H7" s="156"/>
    </row>
    <row r="8" spans="1:8" x14ac:dyDescent="0.15">
      <c r="A8" s="157"/>
      <c r="B8" s="158"/>
      <c r="C8" s="159"/>
      <c r="D8" s="160">
        <v>79811</v>
      </c>
      <c r="E8" s="161"/>
      <c r="F8" s="162">
        <v>119602</v>
      </c>
      <c r="G8" s="163"/>
      <c r="H8" s="164"/>
    </row>
    <row r="9" spans="1:8" x14ac:dyDescent="0.15">
      <c r="A9" s="145" t="s">
        <v>515</v>
      </c>
      <c r="B9" s="150"/>
      <c r="C9" s="151"/>
      <c r="D9" s="152">
        <v>652199</v>
      </c>
      <c r="E9" s="153"/>
      <c r="F9" s="154">
        <v>301035</v>
      </c>
      <c r="G9" s="155"/>
      <c r="H9" s="156"/>
    </row>
    <row r="10" spans="1:8" x14ac:dyDescent="0.15">
      <c r="A10" s="157"/>
      <c r="B10" s="158"/>
      <c r="C10" s="159"/>
      <c r="D10" s="160">
        <v>35527</v>
      </c>
      <c r="E10" s="161"/>
      <c r="F10" s="162">
        <v>154376</v>
      </c>
      <c r="G10" s="163"/>
      <c r="H10" s="164"/>
    </row>
    <row r="11" spans="1:8" x14ac:dyDescent="0.15">
      <c r="A11" s="145" t="s">
        <v>516</v>
      </c>
      <c r="B11" s="150"/>
      <c r="C11" s="151"/>
      <c r="D11" s="152">
        <v>900762</v>
      </c>
      <c r="E11" s="153"/>
      <c r="F11" s="154">
        <v>277467</v>
      </c>
      <c r="G11" s="155"/>
      <c r="H11" s="156"/>
    </row>
    <row r="12" spans="1:8" x14ac:dyDescent="0.15">
      <c r="A12" s="157"/>
      <c r="B12" s="158"/>
      <c r="C12" s="165"/>
      <c r="D12" s="160">
        <v>24601</v>
      </c>
      <c r="E12" s="161"/>
      <c r="F12" s="162">
        <v>128378</v>
      </c>
      <c r="G12" s="163"/>
      <c r="H12" s="164"/>
    </row>
    <row r="13" spans="1:8" x14ac:dyDescent="0.15">
      <c r="A13" s="145"/>
      <c r="B13" s="150"/>
      <c r="C13" s="166"/>
      <c r="D13" s="167">
        <v>611874</v>
      </c>
      <c r="E13" s="168"/>
      <c r="F13" s="169">
        <v>281926</v>
      </c>
      <c r="G13" s="170"/>
      <c r="H13" s="156"/>
    </row>
    <row r="14" spans="1:8" x14ac:dyDescent="0.15">
      <c r="A14" s="157"/>
      <c r="B14" s="158"/>
      <c r="C14" s="159"/>
      <c r="D14" s="160">
        <v>60892</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5.69</v>
      </c>
      <c r="C19" s="171">
        <f>ROUND(VALUE(SUBSTITUTE(実質収支比率等に係る経年分析!G$48,"▲","-")),2)</f>
        <v>3.83</v>
      </c>
      <c r="D19" s="171">
        <f>ROUND(VALUE(SUBSTITUTE(実質収支比率等に係る経年分析!H$48,"▲","-")),2)</f>
        <v>6.39</v>
      </c>
      <c r="E19" s="171">
        <f>ROUND(VALUE(SUBSTITUTE(実質収支比率等に係る経年分析!I$48,"▲","-")),2)</f>
        <v>4.5599999999999996</v>
      </c>
      <c r="F19" s="171">
        <f>ROUND(VALUE(SUBSTITUTE(実質収支比率等に係る経年分析!J$48,"▲","-")),2)</f>
        <v>1.51</v>
      </c>
    </row>
    <row r="20" spans="1:11" x14ac:dyDescent="0.15">
      <c r="A20" s="171" t="s">
        <v>55</v>
      </c>
      <c r="B20" s="171">
        <f>ROUND(VALUE(SUBSTITUTE(実質収支比率等に係る経年分析!F$47,"▲","-")),2)</f>
        <v>68.33</v>
      </c>
      <c r="C20" s="171">
        <f>ROUND(VALUE(SUBSTITUTE(実質収支比率等に係る経年分析!G$47,"▲","-")),2)</f>
        <v>70.56</v>
      </c>
      <c r="D20" s="171">
        <f>ROUND(VALUE(SUBSTITUTE(実質収支比率等に係る経年分析!H$47,"▲","-")),2)</f>
        <v>74.56</v>
      </c>
      <c r="E20" s="171">
        <f>ROUND(VALUE(SUBSTITUTE(実質収支比率等に係る経年分析!I$47,"▲","-")),2)</f>
        <v>75.5</v>
      </c>
      <c r="F20" s="171">
        <f>ROUND(VALUE(SUBSTITUTE(実質収支比率等に係る経年分析!J$47,"▲","-")),2)</f>
        <v>68.260000000000005</v>
      </c>
    </row>
    <row r="21" spans="1:11" x14ac:dyDescent="0.15">
      <c r="A21" s="171" t="s">
        <v>56</v>
      </c>
      <c r="B21" s="171">
        <f>IF(ISNUMBER(VALUE(SUBSTITUTE(実質収支比率等に係る経年分析!F$49,"▲","-"))),ROUND(VALUE(SUBSTITUTE(実質収支比率等に係る経年分析!F$49,"▲","-")),2),NA())</f>
        <v>-1.57</v>
      </c>
      <c r="C21" s="171">
        <f>IF(ISNUMBER(VALUE(SUBSTITUTE(実質収支比率等に係る経年分析!G$49,"▲","-"))),ROUND(VALUE(SUBSTITUTE(実質収支比率等に係る経年分析!G$49,"▲","-")),2),NA())</f>
        <v>1.27</v>
      </c>
      <c r="D21" s="171">
        <f>IF(ISNUMBER(VALUE(SUBSTITUTE(実質収支比率等に係る経年分析!H$49,"▲","-"))),ROUND(VALUE(SUBSTITUTE(実質収支比率等に係る経年分析!H$49,"▲","-")),2),NA())</f>
        <v>7.63</v>
      </c>
      <c r="E21" s="171">
        <f>IF(ISNUMBER(VALUE(SUBSTITUTE(実質収支比率等に係る経年分析!I$49,"▲","-"))),ROUND(VALUE(SUBSTITUTE(実質収支比率等に係る経年分析!I$49,"▲","-")),2),NA())</f>
        <v>3.06</v>
      </c>
      <c r="F21" s="171">
        <f>IF(ISNUMBER(VALUE(SUBSTITUTE(実質収支比率等に係る経年分析!J$49,"▲","-"))),ROUND(VALUE(SUBSTITUTE(実質収支比率等に係る経年分析!J$49,"▲","-")),2),NA())</f>
        <v>-4.83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0.46</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11.64</v>
      </c>
    </row>
    <row r="36" spans="1:16" x14ac:dyDescent="0.15">
      <c r="A36" s="172" t="str">
        <f>IF(連結実質赤字比率に係る赤字・黒字の構成分析!C$34="",NA(),連結実質赤字比率に係る赤字・黒字の構成分析!C$34)</f>
        <v>船舶運航事業会計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116.67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113.86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107.19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342</v>
      </c>
      <c r="E42" s="173"/>
      <c r="F42" s="173"/>
      <c r="G42" s="173">
        <f>'実質公債費比率（分子）の構造'!L$52</f>
        <v>341</v>
      </c>
      <c r="H42" s="173"/>
      <c r="I42" s="173"/>
      <c r="J42" s="173">
        <f>'実質公債費比率（分子）の構造'!M$52</f>
        <v>345</v>
      </c>
      <c r="K42" s="173"/>
      <c r="L42" s="173"/>
      <c r="M42" s="173">
        <f>'実質公債費比率（分子）の構造'!N$52</f>
        <v>346</v>
      </c>
      <c r="N42" s="173"/>
      <c r="O42" s="173"/>
      <c r="P42" s="173">
        <f>'実質公債費比率（分子）の構造'!O$52</f>
        <v>356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1</v>
      </c>
      <c r="C46" s="173"/>
      <c r="D46" s="173"/>
      <c r="E46" s="173">
        <f>'実質公債費比率（分子）の構造'!L$48</f>
        <v>0</v>
      </c>
      <c r="F46" s="173"/>
      <c r="G46" s="173"/>
      <c r="H46" s="173">
        <f>'実質公債費比率（分子）の構造'!M$48</f>
        <v>0</v>
      </c>
      <c r="I46" s="173"/>
      <c r="J46" s="173"/>
      <c r="K46" s="173">
        <f>'実質公債費比率（分子）の構造'!N$48</f>
        <v>0</v>
      </c>
      <c r="L46" s="173"/>
      <c r="M46" s="173"/>
      <c r="N46" s="173">
        <f>'実質公債費比率（分子）の構造'!O$48</f>
        <v>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448</v>
      </c>
      <c r="C49" s="173"/>
      <c r="D49" s="173"/>
      <c r="E49" s="173">
        <f>'実質公債費比率（分子）の構造'!L$45</f>
        <v>444</v>
      </c>
      <c r="F49" s="173"/>
      <c r="G49" s="173"/>
      <c r="H49" s="173">
        <f>'実質公債費比率（分子）の構造'!M$45</f>
        <v>438</v>
      </c>
      <c r="I49" s="173"/>
      <c r="J49" s="173"/>
      <c r="K49" s="173">
        <f>'実質公債費比率（分子）の構造'!N$45</f>
        <v>458</v>
      </c>
      <c r="L49" s="173"/>
      <c r="M49" s="173"/>
      <c r="N49" s="173">
        <f>'実質公債費比率（分子）の構造'!O$45</f>
        <v>483</v>
      </c>
      <c r="O49" s="173"/>
      <c r="P49" s="173"/>
    </row>
    <row r="50" spans="1:16" x14ac:dyDescent="0.15">
      <c r="A50" s="173" t="s">
        <v>71</v>
      </c>
      <c r="B50" s="173" t="e">
        <f>NA()</f>
        <v>#N/A</v>
      </c>
      <c r="C50" s="173">
        <f>IF(ISNUMBER('実質公債費比率（分子）の構造'!K$53),'実質公債費比率（分子）の構造'!K$53,NA())</f>
        <v>108</v>
      </c>
      <c r="D50" s="173" t="e">
        <f>NA()</f>
        <v>#N/A</v>
      </c>
      <c r="E50" s="173" t="e">
        <f>NA()</f>
        <v>#N/A</v>
      </c>
      <c r="F50" s="173">
        <f>IF(ISNUMBER('実質公債費比率（分子）の構造'!L$53),'実質公債費比率（分子）の構造'!L$53,NA())</f>
        <v>104</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113</v>
      </c>
      <c r="M50" s="173" t="e">
        <f>NA()</f>
        <v>#N/A</v>
      </c>
      <c r="N50" s="173" t="e">
        <f>NA()</f>
        <v>#N/A</v>
      </c>
      <c r="O50" s="173">
        <f>IF(ISNUMBER('実質公債費比率（分子）の構造'!O$53),'実質公債費比率（分子）の構造'!O$53,NA())</f>
        <v>128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3121</v>
      </c>
      <c r="E56" s="172"/>
      <c r="F56" s="172"/>
      <c r="G56" s="172">
        <f>'将来負担比率（分子）の構造'!J$52</f>
        <v>3184</v>
      </c>
      <c r="H56" s="172"/>
      <c r="I56" s="172"/>
      <c r="J56" s="172">
        <f>'将来負担比率（分子）の構造'!K$52</f>
        <v>3122</v>
      </c>
      <c r="K56" s="172"/>
      <c r="L56" s="172"/>
      <c r="M56" s="172">
        <f>'将来負担比率（分子）の構造'!L$52</f>
        <v>3099</v>
      </c>
      <c r="N56" s="172"/>
      <c r="O56" s="172"/>
      <c r="P56" s="172">
        <f>'将来負担比率（分子）の構造'!M$52</f>
        <v>3344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3977</v>
      </c>
      <c r="E58" s="172"/>
      <c r="F58" s="172"/>
      <c r="G58" s="172">
        <f>'将来負担比率（分子）の構造'!J$50</f>
        <v>4082</v>
      </c>
      <c r="H58" s="172"/>
      <c r="I58" s="172"/>
      <c r="J58" s="172">
        <f>'将来負担比率（分子）の構造'!K$50</f>
        <v>4133</v>
      </c>
      <c r="K58" s="172"/>
      <c r="L58" s="172"/>
      <c r="M58" s="172">
        <f>'将来負担比率（分子）の構造'!L$50</f>
        <v>4140</v>
      </c>
      <c r="N58" s="172"/>
      <c r="O58" s="172"/>
      <c r="P58" s="172">
        <f>'将来負担比率（分子）の構造'!M$50</f>
        <v>4468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132</v>
      </c>
      <c r="C62" s="172"/>
      <c r="D62" s="172"/>
      <c r="E62" s="172">
        <f>'将来負担比率（分子）の構造'!J$45</f>
        <v>56</v>
      </c>
      <c r="F62" s="172"/>
      <c r="G62" s="172"/>
      <c r="H62" s="172">
        <f>'将来負担比率（分子）の構造'!K$45</f>
        <v>2</v>
      </c>
      <c r="I62" s="172"/>
      <c r="J62" s="172"/>
      <c r="K62" s="172">
        <f>'将来負担比率（分子）の構造'!L$45</f>
        <v>507</v>
      </c>
      <c r="L62" s="172"/>
      <c r="M62" s="172"/>
      <c r="N62" s="172">
        <f>'将来負担比率（分子）の構造'!M$45</f>
        <v>527</v>
      </c>
      <c r="O62" s="172"/>
      <c r="P62" s="172"/>
    </row>
    <row r="63" spans="1:16" x14ac:dyDescent="0.15">
      <c r="A63" s="172" t="s">
        <v>34</v>
      </c>
      <c r="B63" s="172">
        <f>'将来負担比率（分子）の構造'!I$44</f>
        <v>10</v>
      </c>
      <c r="C63" s="172"/>
      <c r="D63" s="172"/>
      <c r="E63" s="172">
        <f>'将来負担比率（分子）の構造'!J$44</f>
        <v>8</v>
      </c>
      <c r="F63" s="172"/>
      <c r="G63" s="172"/>
      <c r="H63" s="172">
        <f>'将来負担比率（分子）の構造'!K$44</f>
        <v>7</v>
      </c>
      <c r="I63" s="172"/>
      <c r="J63" s="172"/>
      <c r="K63" s="172">
        <f>'将来負担比率（分子）の構造'!L$44</f>
        <v>6</v>
      </c>
      <c r="L63" s="172"/>
      <c r="M63" s="172"/>
      <c r="N63" s="172">
        <f>'将来負担比率（分子）の構造'!M$44</f>
        <v>6</v>
      </c>
      <c r="O63" s="172"/>
      <c r="P63" s="172"/>
    </row>
    <row r="64" spans="1:16" x14ac:dyDescent="0.15">
      <c r="A64" s="172" t="s">
        <v>33</v>
      </c>
      <c r="B64" s="172">
        <f>'将来負担比率（分子）の構造'!I$43</f>
        <v>4</v>
      </c>
      <c r="C64" s="172"/>
      <c r="D64" s="172"/>
      <c r="E64" s="172">
        <f>'将来負担比率（分子）の構造'!J$43</f>
        <v>4</v>
      </c>
      <c r="F64" s="172"/>
      <c r="G64" s="172"/>
      <c r="H64" s="172">
        <f>'将来負担比率（分子）の構造'!K$43</f>
        <v>2</v>
      </c>
      <c r="I64" s="172"/>
      <c r="J64" s="172"/>
      <c r="K64" s="172">
        <f>'将来負担比率（分子）の構造'!L$43</f>
        <v>1</v>
      </c>
      <c r="L64" s="172"/>
      <c r="M64" s="172"/>
      <c r="N64" s="172">
        <f>'将来負担比率（分子）の構造'!M$43</f>
        <v>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f>'将来負担比率（分子）の構造'!M$42</f>
        <v>215</v>
      </c>
      <c r="O65" s="172"/>
      <c r="P65" s="172"/>
    </row>
    <row r="66" spans="1:16" x14ac:dyDescent="0.15">
      <c r="A66" s="172" t="s">
        <v>31</v>
      </c>
      <c r="B66" s="172">
        <f>'将来負担比率（分子）の構造'!I$41</f>
        <v>3994</v>
      </c>
      <c r="C66" s="172"/>
      <c r="D66" s="172"/>
      <c r="E66" s="172">
        <f>'将来負担比率（分子）の構造'!J$41</f>
        <v>4164</v>
      </c>
      <c r="F66" s="172"/>
      <c r="G66" s="172"/>
      <c r="H66" s="172">
        <f>'将来負担比率（分子）の構造'!K$41</f>
        <v>4274</v>
      </c>
      <c r="I66" s="172"/>
      <c r="J66" s="172"/>
      <c r="K66" s="172">
        <f>'将来負担比率（分子）の構造'!L$41</f>
        <v>4272</v>
      </c>
      <c r="L66" s="172"/>
      <c r="M66" s="172"/>
      <c r="N66" s="172">
        <f>'将来負担比率（分子）の構造'!M$41</f>
        <v>4535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1922</v>
      </c>
      <c r="C72" s="176">
        <f>基金残高に係る経年分析!G55</f>
        <v>2046</v>
      </c>
      <c r="D72" s="176">
        <f>基金残高に係る経年分析!H55</f>
        <v>1985</v>
      </c>
    </row>
    <row r="73" spans="1:16" x14ac:dyDescent="0.15">
      <c r="A73" s="175" t="s">
        <v>78</v>
      </c>
      <c r="B73" s="176">
        <f>基金残高に係る経年分析!F56</f>
        <v>478</v>
      </c>
      <c r="C73" s="176">
        <f>基金残高に係る経年分析!G56</f>
        <v>478</v>
      </c>
      <c r="D73" s="176">
        <f>基金残高に係る経年分析!H56</f>
        <v>605</v>
      </c>
    </row>
    <row r="74" spans="1:16" x14ac:dyDescent="0.15">
      <c r="A74" s="175" t="s">
        <v>79</v>
      </c>
      <c r="B74" s="176">
        <f>基金残高に係る経年分析!F57</f>
        <v>1652</v>
      </c>
      <c r="C74" s="176">
        <f>基金残高に係る経年分析!G57</f>
        <v>1616</v>
      </c>
      <c r="D74" s="176">
        <f>基金残高に係る経年分析!H57</f>
        <v>1879</v>
      </c>
    </row>
  </sheetData>
  <sheetProtection algorithmName="SHA-512" hashValue="jzrsJ/CyGDCxKZjewt8WyRI5Nvvjkl46zAGHSFh3HXOMCQJvYrioQ+Pr4t+ppvO0y//8erkdd51xxaozJ2p/0w==" saltValue="l9krYoe880ZY93zp1pH3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50"/>
  <sheetViews>
    <sheetView showGridLines="0" workbookViewId="0">
      <selection activeCell="CR34" sqref="CR34:CY34"/>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4" t="s">
        <v>218</v>
      </c>
      <c r="DI1" s="645"/>
      <c r="DJ1" s="645"/>
      <c r="DK1" s="645"/>
      <c r="DL1" s="645"/>
      <c r="DM1" s="645"/>
      <c r="DN1" s="646"/>
      <c r="DO1" s="212"/>
      <c r="DP1" s="644" t="s">
        <v>219</v>
      </c>
      <c r="DQ1" s="645"/>
      <c r="DR1" s="645"/>
      <c r="DS1" s="645"/>
      <c r="DT1" s="645"/>
      <c r="DU1" s="645"/>
      <c r="DV1" s="645"/>
      <c r="DW1" s="645"/>
      <c r="DX1" s="645"/>
      <c r="DY1" s="645"/>
      <c r="DZ1" s="645"/>
      <c r="EA1" s="645"/>
      <c r="EB1" s="645"/>
      <c r="EC1" s="646"/>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7" t="s">
        <v>221</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222</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50" t="s">
        <v>223</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47" t="s">
        <v>1</v>
      </c>
      <c r="C4" s="648"/>
      <c r="D4" s="648"/>
      <c r="E4" s="648"/>
      <c r="F4" s="648"/>
      <c r="G4" s="648"/>
      <c r="H4" s="648"/>
      <c r="I4" s="648"/>
      <c r="J4" s="648"/>
      <c r="K4" s="648"/>
      <c r="L4" s="648"/>
      <c r="M4" s="648"/>
      <c r="N4" s="648"/>
      <c r="O4" s="648"/>
      <c r="P4" s="648"/>
      <c r="Q4" s="649"/>
      <c r="R4" s="647" t="s">
        <v>224</v>
      </c>
      <c r="S4" s="648"/>
      <c r="T4" s="648"/>
      <c r="U4" s="648"/>
      <c r="V4" s="648"/>
      <c r="W4" s="648"/>
      <c r="X4" s="648"/>
      <c r="Y4" s="649"/>
      <c r="Z4" s="647" t="s">
        <v>225</v>
      </c>
      <c r="AA4" s="648"/>
      <c r="AB4" s="648"/>
      <c r="AC4" s="649"/>
      <c r="AD4" s="647" t="s">
        <v>226</v>
      </c>
      <c r="AE4" s="648"/>
      <c r="AF4" s="648"/>
      <c r="AG4" s="648"/>
      <c r="AH4" s="648"/>
      <c r="AI4" s="648"/>
      <c r="AJ4" s="648"/>
      <c r="AK4" s="649"/>
      <c r="AL4" s="647" t="s">
        <v>225</v>
      </c>
      <c r="AM4" s="648"/>
      <c r="AN4" s="648"/>
      <c r="AO4" s="649"/>
      <c r="AP4" s="653" t="s">
        <v>227</v>
      </c>
      <c r="AQ4" s="653"/>
      <c r="AR4" s="653"/>
      <c r="AS4" s="653"/>
      <c r="AT4" s="653"/>
      <c r="AU4" s="653"/>
      <c r="AV4" s="653"/>
      <c r="AW4" s="653"/>
      <c r="AX4" s="653"/>
      <c r="AY4" s="653"/>
      <c r="AZ4" s="653"/>
      <c r="BA4" s="653"/>
      <c r="BB4" s="653"/>
      <c r="BC4" s="653"/>
      <c r="BD4" s="653"/>
      <c r="BE4" s="653"/>
      <c r="BF4" s="653"/>
      <c r="BG4" s="653" t="s">
        <v>228</v>
      </c>
      <c r="BH4" s="653"/>
      <c r="BI4" s="653"/>
      <c r="BJ4" s="653"/>
      <c r="BK4" s="653"/>
      <c r="BL4" s="653"/>
      <c r="BM4" s="653"/>
      <c r="BN4" s="653"/>
      <c r="BO4" s="653" t="s">
        <v>225</v>
      </c>
      <c r="BP4" s="653"/>
      <c r="BQ4" s="653"/>
      <c r="BR4" s="653"/>
      <c r="BS4" s="653" t="s">
        <v>229</v>
      </c>
      <c r="BT4" s="653"/>
      <c r="BU4" s="653"/>
      <c r="BV4" s="653"/>
      <c r="BW4" s="653"/>
      <c r="BX4" s="653"/>
      <c r="BY4" s="653"/>
      <c r="BZ4" s="653"/>
      <c r="CA4" s="653"/>
      <c r="CB4" s="653"/>
      <c r="CD4" s="650" t="s">
        <v>230</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s="216" customFormat="1" ht="11.25" customHeight="1" x14ac:dyDescent="0.15">
      <c r="B5" s="654" t="s">
        <v>231</v>
      </c>
      <c r="C5" s="655"/>
      <c r="D5" s="655"/>
      <c r="E5" s="655"/>
      <c r="F5" s="655"/>
      <c r="G5" s="655"/>
      <c r="H5" s="655"/>
      <c r="I5" s="655"/>
      <c r="J5" s="655"/>
      <c r="K5" s="655"/>
      <c r="L5" s="655"/>
      <c r="M5" s="655"/>
      <c r="N5" s="655"/>
      <c r="O5" s="655"/>
      <c r="P5" s="655"/>
      <c r="Q5" s="656"/>
      <c r="R5" s="657">
        <v>377557</v>
      </c>
      <c r="S5" s="658"/>
      <c r="T5" s="658"/>
      <c r="U5" s="658"/>
      <c r="V5" s="658"/>
      <c r="W5" s="658"/>
      <c r="X5" s="658"/>
      <c r="Y5" s="659"/>
      <c r="Z5" s="660">
        <v>4</v>
      </c>
      <c r="AA5" s="660"/>
      <c r="AB5" s="660"/>
      <c r="AC5" s="660"/>
      <c r="AD5" s="661">
        <v>377480</v>
      </c>
      <c r="AE5" s="661"/>
      <c r="AF5" s="661"/>
      <c r="AG5" s="661"/>
      <c r="AH5" s="661"/>
      <c r="AI5" s="661"/>
      <c r="AJ5" s="661"/>
      <c r="AK5" s="661"/>
      <c r="AL5" s="662">
        <v>12.9</v>
      </c>
      <c r="AM5" s="663"/>
      <c r="AN5" s="663"/>
      <c r="AO5" s="664"/>
      <c r="AP5" s="654" t="s">
        <v>232</v>
      </c>
      <c r="AQ5" s="655"/>
      <c r="AR5" s="655"/>
      <c r="AS5" s="655"/>
      <c r="AT5" s="655"/>
      <c r="AU5" s="655"/>
      <c r="AV5" s="655"/>
      <c r="AW5" s="655"/>
      <c r="AX5" s="655"/>
      <c r="AY5" s="655"/>
      <c r="AZ5" s="655"/>
      <c r="BA5" s="655"/>
      <c r="BB5" s="655"/>
      <c r="BC5" s="655"/>
      <c r="BD5" s="655"/>
      <c r="BE5" s="655"/>
      <c r="BF5" s="656"/>
      <c r="BG5" s="668">
        <v>377557</v>
      </c>
      <c r="BH5" s="669"/>
      <c r="BI5" s="669"/>
      <c r="BJ5" s="669"/>
      <c r="BK5" s="669"/>
      <c r="BL5" s="669"/>
      <c r="BM5" s="669"/>
      <c r="BN5" s="670"/>
      <c r="BO5" s="671">
        <v>100</v>
      </c>
      <c r="BP5" s="671"/>
      <c r="BQ5" s="671"/>
      <c r="BR5" s="671"/>
      <c r="BS5" s="672" t="s">
        <v>129</v>
      </c>
      <c r="BT5" s="672"/>
      <c r="BU5" s="672"/>
      <c r="BV5" s="672"/>
      <c r="BW5" s="672"/>
      <c r="BX5" s="672"/>
      <c r="BY5" s="672"/>
      <c r="BZ5" s="672"/>
      <c r="CA5" s="672"/>
      <c r="CB5" s="676"/>
      <c r="CC5" s="363"/>
      <c r="CD5" s="650" t="s">
        <v>227</v>
      </c>
      <c r="CE5" s="651"/>
      <c r="CF5" s="651"/>
      <c r="CG5" s="651"/>
      <c r="CH5" s="651"/>
      <c r="CI5" s="651"/>
      <c r="CJ5" s="651"/>
      <c r="CK5" s="651"/>
      <c r="CL5" s="651"/>
      <c r="CM5" s="651"/>
      <c r="CN5" s="651"/>
      <c r="CO5" s="651"/>
      <c r="CP5" s="651"/>
      <c r="CQ5" s="652"/>
      <c r="CR5" s="650" t="s">
        <v>234</v>
      </c>
      <c r="CS5" s="651"/>
      <c r="CT5" s="651"/>
      <c r="CU5" s="651"/>
      <c r="CV5" s="651"/>
      <c r="CW5" s="651"/>
      <c r="CX5" s="651"/>
      <c r="CY5" s="652"/>
      <c r="CZ5" s="650" t="s">
        <v>225</v>
      </c>
      <c r="DA5" s="651"/>
      <c r="DB5" s="651"/>
      <c r="DC5" s="652"/>
      <c r="DD5" s="650" t="s">
        <v>235</v>
      </c>
      <c r="DE5" s="651"/>
      <c r="DF5" s="651"/>
      <c r="DG5" s="651"/>
      <c r="DH5" s="651"/>
      <c r="DI5" s="651"/>
      <c r="DJ5" s="651"/>
      <c r="DK5" s="651"/>
      <c r="DL5" s="651"/>
      <c r="DM5" s="651"/>
      <c r="DN5" s="651"/>
      <c r="DO5" s="651"/>
      <c r="DP5" s="652"/>
      <c r="DQ5" s="650" t="s">
        <v>236</v>
      </c>
      <c r="DR5" s="651"/>
      <c r="DS5" s="651"/>
      <c r="DT5" s="651"/>
      <c r="DU5" s="651"/>
      <c r="DV5" s="651"/>
      <c r="DW5" s="651"/>
      <c r="DX5" s="651"/>
      <c r="DY5" s="651"/>
      <c r="DZ5" s="651"/>
      <c r="EA5" s="651"/>
      <c r="EB5" s="651"/>
      <c r="EC5" s="652"/>
    </row>
    <row r="6" spans="2:143" ht="11.25" customHeight="1" x14ac:dyDescent="0.15">
      <c r="B6" s="665" t="s">
        <v>548</v>
      </c>
      <c r="C6" s="666"/>
      <c r="D6" s="666"/>
      <c r="E6" s="666"/>
      <c r="F6" s="666"/>
      <c r="G6" s="666"/>
      <c r="H6" s="666"/>
      <c r="I6" s="666"/>
      <c r="J6" s="666"/>
      <c r="K6" s="666"/>
      <c r="L6" s="666"/>
      <c r="M6" s="666"/>
      <c r="N6" s="666"/>
      <c r="O6" s="666"/>
      <c r="P6" s="666"/>
      <c r="Q6" s="667"/>
      <c r="R6" s="668">
        <v>44062</v>
      </c>
      <c r="S6" s="669"/>
      <c r="T6" s="669"/>
      <c r="U6" s="669"/>
      <c r="V6" s="669"/>
      <c r="W6" s="669"/>
      <c r="X6" s="669"/>
      <c r="Y6" s="670"/>
      <c r="Z6" s="671">
        <v>0.5</v>
      </c>
      <c r="AA6" s="671"/>
      <c r="AB6" s="671"/>
      <c r="AC6" s="671"/>
      <c r="AD6" s="672">
        <v>44062</v>
      </c>
      <c r="AE6" s="672"/>
      <c r="AF6" s="672"/>
      <c r="AG6" s="672"/>
      <c r="AH6" s="672"/>
      <c r="AI6" s="672"/>
      <c r="AJ6" s="672"/>
      <c r="AK6" s="672"/>
      <c r="AL6" s="673">
        <v>1.5</v>
      </c>
      <c r="AM6" s="674"/>
      <c r="AN6" s="674"/>
      <c r="AO6" s="675"/>
      <c r="AP6" s="665" t="s">
        <v>562</v>
      </c>
      <c r="AQ6" s="666"/>
      <c r="AR6" s="666"/>
      <c r="AS6" s="666"/>
      <c r="AT6" s="666"/>
      <c r="AU6" s="666"/>
      <c r="AV6" s="666"/>
      <c r="AW6" s="666"/>
      <c r="AX6" s="666"/>
      <c r="AY6" s="666"/>
      <c r="AZ6" s="666"/>
      <c r="BA6" s="666"/>
      <c r="BB6" s="666"/>
      <c r="BC6" s="666"/>
      <c r="BD6" s="666"/>
      <c r="BE6" s="666"/>
      <c r="BF6" s="667"/>
      <c r="BG6" s="668">
        <v>377557</v>
      </c>
      <c r="BH6" s="669"/>
      <c r="BI6" s="669"/>
      <c r="BJ6" s="669"/>
      <c r="BK6" s="669"/>
      <c r="BL6" s="669"/>
      <c r="BM6" s="669"/>
      <c r="BN6" s="670"/>
      <c r="BO6" s="671">
        <v>100</v>
      </c>
      <c r="BP6" s="671"/>
      <c r="BQ6" s="671"/>
      <c r="BR6" s="671"/>
      <c r="BS6" s="672" t="s">
        <v>129</v>
      </c>
      <c r="BT6" s="672"/>
      <c r="BU6" s="672"/>
      <c r="BV6" s="672"/>
      <c r="BW6" s="672"/>
      <c r="BX6" s="672"/>
      <c r="BY6" s="672"/>
      <c r="BZ6" s="672"/>
      <c r="CA6" s="672"/>
      <c r="CB6" s="676"/>
      <c r="CD6" s="679" t="s">
        <v>237</v>
      </c>
      <c r="CE6" s="680"/>
      <c r="CF6" s="680"/>
      <c r="CG6" s="680"/>
      <c r="CH6" s="680"/>
      <c r="CI6" s="680"/>
      <c r="CJ6" s="680"/>
      <c r="CK6" s="680"/>
      <c r="CL6" s="680"/>
      <c r="CM6" s="680"/>
      <c r="CN6" s="680"/>
      <c r="CO6" s="680"/>
      <c r="CP6" s="680"/>
      <c r="CQ6" s="681"/>
      <c r="CR6" s="668">
        <v>64823</v>
      </c>
      <c r="CS6" s="669"/>
      <c r="CT6" s="669"/>
      <c r="CU6" s="669"/>
      <c r="CV6" s="669"/>
      <c r="CW6" s="669"/>
      <c r="CX6" s="669"/>
      <c r="CY6" s="670"/>
      <c r="CZ6" s="662">
        <v>0.7</v>
      </c>
      <c r="DA6" s="663"/>
      <c r="DB6" s="663"/>
      <c r="DC6" s="682"/>
      <c r="DD6" s="677" t="s">
        <v>129</v>
      </c>
      <c r="DE6" s="669"/>
      <c r="DF6" s="669"/>
      <c r="DG6" s="669"/>
      <c r="DH6" s="669"/>
      <c r="DI6" s="669"/>
      <c r="DJ6" s="669"/>
      <c r="DK6" s="669"/>
      <c r="DL6" s="669"/>
      <c r="DM6" s="669"/>
      <c r="DN6" s="669"/>
      <c r="DO6" s="669"/>
      <c r="DP6" s="670"/>
      <c r="DQ6" s="677">
        <v>64823</v>
      </c>
      <c r="DR6" s="669"/>
      <c r="DS6" s="669"/>
      <c r="DT6" s="669"/>
      <c r="DU6" s="669"/>
      <c r="DV6" s="669"/>
      <c r="DW6" s="669"/>
      <c r="DX6" s="669"/>
      <c r="DY6" s="669"/>
      <c r="DZ6" s="669"/>
      <c r="EA6" s="669"/>
      <c r="EB6" s="669"/>
      <c r="EC6" s="678"/>
    </row>
    <row r="7" spans="2:143" ht="11.25" customHeight="1" x14ac:dyDescent="0.15">
      <c r="B7" s="665" t="s">
        <v>238</v>
      </c>
      <c r="C7" s="666"/>
      <c r="D7" s="666"/>
      <c r="E7" s="666"/>
      <c r="F7" s="666"/>
      <c r="G7" s="666"/>
      <c r="H7" s="666"/>
      <c r="I7" s="666"/>
      <c r="J7" s="666"/>
      <c r="K7" s="666"/>
      <c r="L7" s="666"/>
      <c r="M7" s="666"/>
      <c r="N7" s="666"/>
      <c r="O7" s="666"/>
      <c r="P7" s="666"/>
      <c r="Q7" s="667"/>
      <c r="R7" s="668">
        <v>124</v>
      </c>
      <c r="S7" s="669"/>
      <c r="T7" s="669"/>
      <c r="U7" s="669"/>
      <c r="V7" s="669"/>
      <c r="W7" s="669"/>
      <c r="X7" s="669"/>
      <c r="Y7" s="670"/>
      <c r="Z7" s="671">
        <v>0</v>
      </c>
      <c r="AA7" s="671"/>
      <c r="AB7" s="671"/>
      <c r="AC7" s="671"/>
      <c r="AD7" s="672">
        <v>124</v>
      </c>
      <c r="AE7" s="672"/>
      <c r="AF7" s="672"/>
      <c r="AG7" s="672"/>
      <c r="AH7" s="672"/>
      <c r="AI7" s="672"/>
      <c r="AJ7" s="672"/>
      <c r="AK7" s="672"/>
      <c r="AL7" s="673">
        <v>0</v>
      </c>
      <c r="AM7" s="674"/>
      <c r="AN7" s="674"/>
      <c r="AO7" s="675"/>
      <c r="AP7" s="665" t="s">
        <v>563</v>
      </c>
      <c r="AQ7" s="666"/>
      <c r="AR7" s="666"/>
      <c r="AS7" s="666"/>
      <c r="AT7" s="666"/>
      <c r="AU7" s="666"/>
      <c r="AV7" s="666"/>
      <c r="AW7" s="666"/>
      <c r="AX7" s="666"/>
      <c r="AY7" s="666"/>
      <c r="AZ7" s="666"/>
      <c r="BA7" s="666"/>
      <c r="BB7" s="666"/>
      <c r="BC7" s="666"/>
      <c r="BD7" s="666"/>
      <c r="BE7" s="666"/>
      <c r="BF7" s="667"/>
      <c r="BG7" s="668">
        <v>150875</v>
      </c>
      <c r="BH7" s="669"/>
      <c r="BI7" s="669"/>
      <c r="BJ7" s="669"/>
      <c r="BK7" s="669"/>
      <c r="BL7" s="669"/>
      <c r="BM7" s="669"/>
      <c r="BN7" s="670"/>
      <c r="BO7" s="671">
        <v>40</v>
      </c>
      <c r="BP7" s="671"/>
      <c r="BQ7" s="671"/>
      <c r="BR7" s="671"/>
      <c r="BS7" s="672" t="s">
        <v>129</v>
      </c>
      <c r="BT7" s="672"/>
      <c r="BU7" s="672"/>
      <c r="BV7" s="672"/>
      <c r="BW7" s="672"/>
      <c r="BX7" s="672"/>
      <c r="BY7" s="672"/>
      <c r="BZ7" s="672"/>
      <c r="CA7" s="672"/>
      <c r="CB7" s="676"/>
      <c r="CD7" s="683" t="s">
        <v>239</v>
      </c>
      <c r="CE7" s="684"/>
      <c r="CF7" s="684"/>
      <c r="CG7" s="684"/>
      <c r="CH7" s="684"/>
      <c r="CI7" s="684"/>
      <c r="CJ7" s="684"/>
      <c r="CK7" s="684"/>
      <c r="CL7" s="684"/>
      <c r="CM7" s="684"/>
      <c r="CN7" s="684"/>
      <c r="CO7" s="684"/>
      <c r="CP7" s="684"/>
      <c r="CQ7" s="685"/>
      <c r="CR7" s="668">
        <v>1696882</v>
      </c>
      <c r="CS7" s="669"/>
      <c r="CT7" s="669"/>
      <c r="CU7" s="669"/>
      <c r="CV7" s="669"/>
      <c r="CW7" s="669"/>
      <c r="CX7" s="669"/>
      <c r="CY7" s="670"/>
      <c r="CZ7" s="671">
        <v>18.3</v>
      </c>
      <c r="DA7" s="671"/>
      <c r="DB7" s="671"/>
      <c r="DC7" s="671"/>
      <c r="DD7" s="677">
        <v>366994</v>
      </c>
      <c r="DE7" s="669"/>
      <c r="DF7" s="669"/>
      <c r="DG7" s="669"/>
      <c r="DH7" s="669"/>
      <c r="DI7" s="669"/>
      <c r="DJ7" s="669"/>
      <c r="DK7" s="669"/>
      <c r="DL7" s="669"/>
      <c r="DM7" s="669"/>
      <c r="DN7" s="669"/>
      <c r="DO7" s="669"/>
      <c r="DP7" s="670"/>
      <c r="DQ7" s="677">
        <v>1177113</v>
      </c>
      <c r="DR7" s="669"/>
      <c r="DS7" s="669"/>
      <c r="DT7" s="669"/>
      <c r="DU7" s="669"/>
      <c r="DV7" s="669"/>
      <c r="DW7" s="669"/>
      <c r="DX7" s="669"/>
      <c r="DY7" s="669"/>
      <c r="DZ7" s="669"/>
      <c r="EA7" s="669"/>
      <c r="EB7" s="669"/>
      <c r="EC7" s="678"/>
    </row>
    <row r="8" spans="2:143" ht="11.25" customHeight="1" x14ac:dyDescent="0.15">
      <c r="B8" s="665" t="s">
        <v>240</v>
      </c>
      <c r="C8" s="666"/>
      <c r="D8" s="666"/>
      <c r="E8" s="666"/>
      <c r="F8" s="666"/>
      <c r="G8" s="666"/>
      <c r="H8" s="666"/>
      <c r="I8" s="666"/>
      <c r="J8" s="666"/>
      <c r="K8" s="666"/>
      <c r="L8" s="666"/>
      <c r="M8" s="666"/>
      <c r="N8" s="666"/>
      <c r="O8" s="666"/>
      <c r="P8" s="666"/>
      <c r="Q8" s="667"/>
      <c r="R8" s="668">
        <v>733</v>
      </c>
      <c r="S8" s="669"/>
      <c r="T8" s="669"/>
      <c r="U8" s="669"/>
      <c r="V8" s="669"/>
      <c r="W8" s="669"/>
      <c r="X8" s="669"/>
      <c r="Y8" s="670"/>
      <c r="Z8" s="671">
        <v>0</v>
      </c>
      <c r="AA8" s="671"/>
      <c r="AB8" s="671"/>
      <c r="AC8" s="671"/>
      <c r="AD8" s="672">
        <v>733</v>
      </c>
      <c r="AE8" s="672"/>
      <c r="AF8" s="672"/>
      <c r="AG8" s="672"/>
      <c r="AH8" s="672"/>
      <c r="AI8" s="672"/>
      <c r="AJ8" s="672"/>
      <c r="AK8" s="672"/>
      <c r="AL8" s="673">
        <v>0</v>
      </c>
      <c r="AM8" s="674"/>
      <c r="AN8" s="674"/>
      <c r="AO8" s="675"/>
      <c r="AP8" s="665" t="s">
        <v>564</v>
      </c>
      <c r="AQ8" s="666"/>
      <c r="AR8" s="666"/>
      <c r="AS8" s="666"/>
      <c r="AT8" s="666"/>
      <c r="AU8" s="666"/>
      <c r="AV8" s="666"/>
      <c r="AW8" s="666"/>
      <c r="AX8" s="666"/>
      <c r="AY8" s="666"/>
      <c r="AZ8" s="666"/>
      <c r="BA8" s="666"/>
      <c r="BB8" s="666"/>
      <c r="BC8" s="666"/>
      <c r="BD8" s="666"/>
      <c r="BE8" s="666"/>
      <c r="BF8" s="667"/>
      <c r="BG8" s="668">
        <v>6056</v>
      </c>
      <c r="BH8" s="669"/>
      <c r="BI8" s="669"/>
      <c r="BJ8" s="669"/>
      <c r="BK8" s="669"/>
      <c r="BL8" s="669"/>
      <c r="BM8" s="669"/>
      <c r="BN8" s="670"/>
      <c r="BO8" s="671">
        <v>1.6</v>
      </c>
      <c r="BP8" s="671"/>
      <c r="BQ8" s="671"/>
      <c r="BR8" s="671"/>
      <c r="BS8" s="672" t="s">
        <v>129</v>
      </c>
      <c r="BT8" s="672"/>
      <c r="BU8" s="672"/>
      <c r="BV8" s="672"/>
      <c r="BW8" s="672"/>
      <c r="BX8" s="672"/>
      <c r="BY8" s="672"/>
      <c r="BZ8" s="672"/>
      <c r="CA8" s="672"/>
      <c r="CB8" s="676"/>
      <c r="CD8" s="683" t="s">
        <v>241</v>
      </c>
      <c r="CE8" s="684"/>
      <c r="CF8" s="684"/>
      <c r="CG8" s="684"/>
      <c r="CH8" s="684"/>
      <c r="CI8" s="684"/>
      <c r="CJ8" s="684"/>
      <c r="CK8" s="684"/>
      <c r="CL8" s="684"/>
      <c r="CM8" s="684"/>
      <c r="CN8" s="684"/>
      <c r="CO8" s="684"/>
      <c r="CP8" s="684"/>
      <c r="CQ8" s="685"/>
      <c r="CR8" s="668">
        <v>1214196</v>
      </c>
      <c r="CS8" s="669"/>
      <c r="CT8" s="669"/>
      <c r="CU8" s="669"/>
      <c r="CV8" s="669"/>
      <c r="CW8" s="669"/>
      <c r="CX8" s="669"/>
      <c r="CY8" s="670"/>
      <c r="CZ8" s="671">
        <v>13.1</v>
      </c>
      <c r="DA8" s="671"/>
      <c r="DB8" s="671"/>
      <c r="DC8" s="671"/>
      <c r="DD8" s="677">
        <v>14365</v>
      </c>
      <c r="DE8" s="669"/>
      <c r="DF8" s="669"/>
      <c r="DG8" s="669"/>
      <c r="DH8" s="669"/>
      <c r="DI8" s="669"/>
      <c r="DJ8" s="669"/>
      <c r="DK8" s="669"/>
      <c r="DL8" s="669"/>
      <c r="DM8" s="669"/>
      <c r="DN8" s="669"/>
      <c r="DO8" s="669"/>
      <c r="DP8" s="670"/>
      <c r="DQ8" s="677">
        <v>740061</v>
      </c>
      <c r="DR8" s="669"/>
      <c r="DS8" s="669"/>
      <c r="DT8" s="669"/>
      <c r="DU8" s="669"/>
      <c r="DV8" s="669"/>
      <c r="DW8" s="669"/>
      <c r="DX8" s="669"/>
      <c r="DY8" s="669"/>
      <c r="DZ8" s="669"/>
      <c r="EA8" s="669"/>
      <c r="EB8" s="669"/>
      <c r="EC8" s="678"/>
    </row>
    <row r="9" spans="2:143" ht="11.25" customHeight="1" x14ac:dyDescent="0.15">
      <c r="B9" s="665" t="s">
        <v>242</v>
      </c>
      <c r="C9" s="666"/>
      <c r="D9" s="666"/>
      <c r="E9" s="666"/>
      <c r="F9" s="666"/>
      <c r="G9" s="666"/>
      <c r="H9" s="666"/>
      <c r="I9" s="666"/>
      <c r="J9" s="666"/>
      <c r="K9" s="666"/>
      <c r="L9" s="666"/>
      <c r="M9" s="666"/>
      <c r="N9" s="666"/>
      <c r="O9" s="666"/>
      <c r="P9" s="666"/>
      <c r="Q9" s="667"/>
      <c r="R9" s="668">
        <v>884</v>
      </c>
      <c r="S9" s="669"/>
      <c r="T9" s="669"/>
      <c r="U9" s="669"/>
      <c r="V9" s="669"/>
      <c r="W9" s="669"/>
      <c r="X9" s="669"/>
      <c r="Y9" s="670"/>
      <c r="Z9" s="671">
        <v>0</v>
      </c>
      <c r="AA9" s="671"/>
      <c r="AB9" s="671"/>
      <c r="AC9" s="671"/>
      <c r="AD9" s="672">
        <v>884</v>
      </c>
      <c r="AE9" s="672"/>
      <c r="AF9" s="672"/>
      <c r="AG9" s="672"/>
      <c r="AH9" s="672"/>
      <c r="AI9" s="672"/>
      <c r="AJ9" s="672"/>
      <c r="AK9" s="672"/>
      <c r="AL9" s="673">
        <v>0</v>
      </c>
      <c r="AM9" s="674"/>
      <c r="AN9" s="674"/>
      <c r="AO9" s="675"/>
      <c r="AP9" s="665" t="s">
        <v>565</v>
      </c>
      <c r="AQ9" s="666"/>
      <c r="AR9" s="666"/>
      <c r="AS9" s="666"/>
      <c r="AT9" s="666"/>
      <c r="AU9" s="666"/>
      <c r="AV9" s="666"/>
      <c r="AW9" s="666"/>
      <c r="AX9" s="666"/>
      <c r="AY9" s="666"/>
      <c r="AZ9" s="666"/>
      <c r="BA9" s="666"/>
      <c r="BB9" s="666"/>
      <c r="BC9" s="666"/>
      <c r="BD9" s="666"/>
      <c r="BE9" s="666"/>
      <c r="BF9" s="667"/>
      <c r="BG9" s="668">
        <v>129268</v>
      </c>
      <c r="BH9" s="669"/>
      <c r="BI9" s="669"/>
      <c r="BJ9" s="669"/>
      <c r="BK9" s="669"/>
      <c r="BL9" s="669"/>
      <c r="BM9" s="669"/>
      <c r="BN9" s="670"/>
      <c r="BO9" s="671">
        <v>34.200000000000003</v>
      </c>
      <c r="BP9" s="671"/>
      <c r="BQ9" s="671"/>
      <c r="BR9" s="671"/>
      <c r="BS9" s="672" t="s">
        <v>129</v>
      </c>
      <c r="BT9" s="672"/>
      <c r="BU9" s="672"/>
      <c r="BV9" s="672"/>
      <c r="BW9" s="672"/>
      <c r="BX9" s="672"/>
      <c r="BY9" s="672"/>
      <c r="BZ9" s="672"/>
      <c r="CA9" s="672"/>
      <c r="CB9" s="676"/>
      <c r="CD9" s="683" t="s">
        <v>243</v>
      </c>
      <c r="CE9" s="684"/>
      <c r="CF9" s="684"/>
      <c r="CG9" s="684"/>
      <c r="CH9" s="684"/>
      <c r="CI9" s="684"/>
      <c r="CJ9" s="684"/>
      <c r="CK9" s="684"/>
      <c r="CL9" s="684"/>
      <c r="CM9" s="684"/>
      <c r="CN9" s="684"/>
      <c r="CO9" s="684"/>
      <c r="CP9" s="684"/>
      <c r="CQ9" s="685"/>
      <c r="CR9" s="668">
        <v>679681</v>
      </c>
      <c r="CS9" s="669"/>
      <c r="CT9" s="669"/>
      <c r="CU9" s="669"/>
      <c r="CV9" s="669"/>
      <c r="CW9" s="669"/>
      <c r="CX9" s="669"/>
      <c r="CY9" s="670"/>
      <c r="CZ9" s="671">
        <v>7.3</v>
      </c>
      <c r="DA9" s="671"/>
      <c r="DB9" s="671"/>
      <c r="DC9" s="671"/>
      <c r="DD9" s="677">
        <v>6995</v>
      </c>
      <c r="DE9" s="669"/>
      <c r="DF9" s="669"/>
      <c r="DG9" s="669"/>
      <c r="DH9" s="669"/>
      <c r="DI9" s="669"/>
      <c r="DJ9" s="669"/>
      <c r="DK9" s="669"/>
      <c r="DL9" s="669"/>
      <c r="DM9" s="669"/>
      <c r="DN9" s="669"/>
      <c r="DO9" s="669"/>
      <c r="DP9" s="670"/>
      <c r="DQ9" s="677">
        <v>304916</v>
      </c>
      <c r="DR9" s="669"/>
      <c r="DS9" s="669"/>
      <c r="DT9" s="669"/>
      <c r="DU9" s="669"/>
      <c r="DV9" s="669"/>
      <c r="DW9" s="669"/>
      <c r="DX9" s="669"/>
      <c r="DY9" s="669"/>
      <c r="DZ9" s="669"/>
      <c r="EA9" s="669"/>
      <c r="EB9" s="669"/>
      <c r="EC9" s="678"/>
    </row>
    <row r="10" spans="2:143" ht="11.25" customHeight="1" x14ac:dyDescent="0.15">
      <c r="B10" s="665" t="s">
        <v>549</v>
      </c>
      <c r="C10" s="666"/>
      <c r="D10" s="666"/>
      <c r="E10" s="666"/>
      <c r="F10" s="666"/>
      <c r="G10" s="666"/>
      <c r="H10" s="666"/>
      <c r="I10" s="666"/>
      <c r="J10" s="666"/>
      <c r="K10" s="666"/>
      <c r="L10" s="666"/>
      <c r="M10" s="666"/>
      <c r="N10" s="666"/>
      <c r="O10" s="666"/>
      <c r="P10" s="666"/>
      <c r="Q10" s="667"/>
      <c r="R10" s="668" t="s">
        <v>479</v>
      </c>
      <c r="S10" s="669"/>
      <c r="T10" s="669"/>
      <c r="U10" s="669"/>
      <c r="V10" s="669"/>
      <c r="W10" s="669"/>
      <c r="X10" s="669"/>
      <c r="Y10" s="670"/>
      <c r="Z10" s="671" t="s">
        <v>479</v>
      </c>
      <c r="AA10" s="671"/>
      <c r="AB10" s="671"/>
      <c r="AC10" s="671"/>
      <c r="AD10" s="672" t="s">
        <v>479</v>
      </c>
      <c r="AE10" s="672"/>
      <c r="AF10" s="672"/>
      <c r="AG10" s="672"/>
      <c r="AH10" s="672"/>
      <c r="AI10" s="672"/>
      <c r="AJ10" s="672"/>
      <c r="AK10" s="672"/>
      <c r="AL10" s="673" t="s">
        <v>479</v>
      </c>
      <c r="AM10" s="674"/>
      <c r="AN10" s="674"/>
      <c r="AO10" s="675"/>
      <c r="AP10" s="665" t="s">
        <v>566</v>
      </c>
      <c r="AQ10" s="666"/>
      <c r="AR10" s="666"/>
      <c r="AS10" s="666"/>
      <c r="AT10" s="666"/>
      <c r="AU10" s="666"/>
      <c r="AV10" s="666"/>
      <c r="AW10" s="666"/>
      <c r="AX10" s="666"/>
      <c r="AY10" s="666"/>
      <c r="AZ10" s="666"/>
      <c r="BA10" s="666"/>
      <c r="BB10" s="666"/>
      <c r="BC10" s="666"/>
      <c r="BD10" s="666"/>
      <c r="BE10" s="666"/>
      <c r="BF10" s="667"/>
      <c r="BG10" s="668">
        <v>10134</v>
      </c>
      <c r="BH10" s="669"/>
      <c r="BI10" s="669"/>
      <c r="BJ10" s="669"/>
      <c r="BK10" s="669"/>
      <c r="BL10" s="669"/>
      <c r="BM10" s="669"/>
      <c r="BN10" s="670"/>
      <c r="BO10" s="671">
        <v>2.7</v>
      </c>
      <c r="BP10" s="671"/>
      <c r="BQ10" s="671"/>
      <c r="BR10" s="671"/>
      <c r="BS10" s="672" t="s">
        <v>129</v>
      </c>
      <c r="BT10" s="672"/>
      <c r="BU10" s="672"/>
      <c r="BV10" s="672"/>
      <c r="BW10" s="672"/>
      <c r="BX10" s="672"/>
      <c r="BY10" s="672"/>
      <c r="BZ10" s="672"/>
      <c r="CA10" s="672"/>
      <c r="CB10" s="676"/>
      <c r="CD10" s="683" t="s">
        <v>244</v>
      </c>
      <c r="CE10" s="684"/>
      <c r="CF10" s="684"/>
      <c r="CG10" s="684"/>
      <c r="CH10" s="684"/>
      <c r="CI10" s="684"/>
      <c r="CJ10" s="684"/>
      <c r="CK10" s="684"/>
      <c r="CL10" s="684"/>
      <c r="CM10" s="684"/>
      <c r="CN10" s="684"/>
      <c r="CO10" s="684"/>
      <c r="CP10" s="684"/>
      <c r="CQ10" s="685"/>
      <c r="CR10" s="668" t="s">
        <v>129</v>
      </c>
      <c r="CS10" s="669"/>
      <c r="CT10" s="669"/>
      <c r="CU10" s="669"/>
      <c r="CV10" s="669"/>
      <c r="CW10" s="669"/>
      <c r="CX10" s="669"/>
      <c r="CY10" s="670"/>
      <c r="CZ10" s="671" t="s">
        <v>129</v>
      </c>
      <c r="DA10" s="671"/>
      <c r="DB10" s="671"/>
      <c r="DC10" s="671"/>
      <c r="DD10" s="677" t="s">
        <v>129</v>
      </c>
      <c r="DE10" s="669"/>
      <c r="DF10" s="669"/>
      <c r="DG10" s="669"/>
      <c r="DH10" s="669"/>
      <c r="DI10" s="669"/>
      <c r="DJ10" s="669"/>
      <c r="DK10" s="669"/>
      <c r="DL10" s="669"/>
      <c r="DM10" s="669"/>
      <c r="DN10" s="669"/>
      <c r="DO10" s="669"/>
      <c r="DP10" s="670"/>
      <c r="DQ10" s="677" t="s">
        <v>129</v>
      </c>
      <c r="DR10" s="669"/>
      <c r="DS10" s="669"/>
      <c r="DT10" s="669"/>
      <c r="DU10" s="669"/>
      <c r="DV10" s="669"/>
      <c r="DW10" s="669"/>
      <c r="DX10" s="669"/>
      <c r="DY10" s="669"/>
      <c r="DZ10" s="669"/>
      <c r="EA10" s="669"/>
      <c r="EB10" s="669"/>
      <c r="EC10" s="678"/>
    </row>
    <row r="11" spans="2:143" ht="11.25" customHeight="1" x14ac:dyDescent="0.15">
      <c r="B11" s="665" t="s">
        <v>245</v>
      </c>
      <c r="C11" s="666"/>
      <c r="D11" s="666"/>
      <c r="E11" s="666"/>
      <c r="F11" s="666"/>
      <c r="G11" s="666"/>
      <c r="H11" s="666"/>
      <c r="I11" s="666"/>
      <c r="J11" s="666"/>
      <c r="K11" s="666"/>
      <c r="L11" s="666"/>
      <c r="M11" s="666"/>
      <c r="N11" s="666"/>
      <c r="O11" s="666"/>
      <c r="P11" s="666"/>
      <c r="Q11" s="667"/>
      <c r="R11" s="668">
        <v>89859</v>
      </c>
      <c r="S11" s="669"/>
      <c r="T11" s="669"/>
      <c r="U11" s="669"/>
      <c r="V11" s="669"/>
      <c r="W11" s="669"/>
      <c r="X11" s="669"/>
      <c r="Y11" s="670"/>
      <c r="Z11" s="673">
        <v>1</v>
      </c>
      <c r="AA11" s="674"/>
      <c r="AB11" s="674"/>
      <c r="AC11" s="686"/>
      <c r="AD11" s="677">
        <v>89859</v>
      </c>
      <c r="AE11" s="669"/>
      <c r="AF11" s="669"/>
      <c r="AG11" s="669"/>
      <c r="AH11" s="669"/>
      <c r="AI11" s="669"/>
      <c r="AJ11" s="669"/>
      <c r="AK11" s="670"/>
      <c r="AL11" s="673">
        <v>3.1</v>
      </c>
      <c r="AM11" s="674"/>
      <c r="AN11" s="674"/>
      <c r="AO11" s="675"/>
      <c r="AP11" s="665" t="s">
        <v>567</v>
      </c>
      <c r="AQ11" s="666"/>
      <c r="AR11" s="666"/>
      <c r="AS11" s="666"/>
      <c r="AT11" s="666"/>
      <c r="AU11" s="666"/>
      <c r="AV11" s="666"/>
      <c r="AW11" s="666"/>
      <c r="AX11" s="666"/>
      <c r="AY11" s="666"/>
      <c r="AZ11" s="666"/>
      <c r="BA11" s="666"/>
      <c r="BB11" s="666"/>
      <c r="BC11" s="666"/>
      <c r="BD11" s="666"/>
      <c r="BE11" s="666"/>
      <c r="BF11" s="667"/>
      <c r="BG11" s="668">
        <v>5417</v>
      </c>
      <c r="BH11" s="669"/>
      <c r="BI11" s="669"/>
      <c r="BJ11" s="669"/>
      <c r="BK11" s="669"/>
      <c r="BL11" s="669"/>
      <c r="BM11" s="669"/>
      <c r="BN11" s="670"/>
      <c r="BO11" s="671">
        <v>1.4</v>
      </c>
      <c r="BP11" s="671"/>
      <c r="BQ11" s="671"/>
      <c r="BR11" s="671"/>
      <c r="BS11" s="672" t="s">
        <v>129</v>
      </c>
      <c r="BT11" s="672"/>
      <c r="BU11" s="672"/>
      <c r="BV11" s="672"/>
      <c r="BW11" s="672"/>
      <c r="BX11" s="672"/>
      <c r="BY11" s="672"/>
      <c r="BZ11" s="672"/>
      <c r="CA11" s="672"/>
      <c r="CB11" s="676"/>
      <c r="CD11" s="683" t="s">
        <v>246</v>
      </c>
      <c r="CE11" s="684"/>
      <c r="CF11" s="684"/>
      <c r="CG11" s="684"/>
      <c r="CH11" s="684"/>
      <c r="CI11" s="684"/>
      <c r="CJ11" s="684"/>
      <c r="CK11" s="684"/>
      <c r="CL11" s="684"/>
      <c r="CM11" s="684"/>
      <c r="CN11" s="684"/>
      <c r="CO11" s="684"/>
      <c r="CP11" s="684"/>
      <c r="CQ11" s="685"/>
      <c r="CR11" s="668">
        <v>2269957</v>
      </c>
      <c r="CS11" s="669"/>
      <c r="CT11" s="669"/>
      <c r="CU11" s="669"/>
      <c r="CV11" s="669"/>
      <c r="CW11" s="669"/>
      <c r="CX11" s="669"/>
      <c r="CY11" s="670"/>
      <c r="CZ11" s="671">
        <v>24.5</v>
      </c>
      <c r="DA11" s="671"/>
      <c r="DB11" s="671"/>
      <c r="DC11" s="671"/>
      <c r="DD11" s="677">
        <v>1853513</v>
      </c>
      <c r="DE11" s="669"/>
      <c r="DF11" s="669"/>
      <c r="DG11" s="669"/>
      <c r="DH11" s="669"/>
      <c r="DI11" s="669"/>
      <c r="DJ11" s="669"/>
      <c r="DK11" s="669"/>
      <c r="DL11" s="669"/>
      <c r="DM11" s="669"/>
      <c r="DN11" s="669"/>
      <c r="DO11" s="669"/>
      <c r="DP11" s="670"/>
      <c r="DQ11" s="677">
        <v>596989</v>
      </c>
      <c r="DR11" s="669"/>
      <c r="DS11" s="669"/>
      <c r="DT11" s="669"/>
      <c r="DU11" s="669"/>
      <c r="DV11" s="669"/>
      <c r="DW11" s="669"/>
      <c r="DX11" s="669"/>
      <c r="DY11" s="669"/>
      <c r="DZ11" s="669"/>
      <c r="EA11" s="669"/>
      <c r="EB11" s="669"/>
      <c r="EC11" s="678"/>
    </row>
    <row r="12" spans="2:143" ht="11.25" customHeight="1" x14ac:dyDescent="0.15">
      <c r="B12" s="665" t="s">
        <v>247</v>
      </c>
      <c r="C12" s="666"/>
      <c r="D12" s="666"/>
      <c r="E12" s="666"/>
      <c r="F12" s="666"/>
      <c r="G12" s="666"/>
      <c r="H12" s="666"/>
      <c r="I12" s="666"/>
      <c r="J12" s="666"/>
      <c r="K12" s="666"/>
      <c r="L12" s="666"/>
      <c r="M12" s="666"/>
      <c r="N12" s="666"/>
      <c r="O12" s="666"/>
      <c r="P12" s="666"/>
      <c r="Q12" s="667"/>
      <c r="R12" s="668">
        <v>2654</v>
      </c>
      <c r="S12" s="669"/>
      <c r="T12" s="669"/>
      <c r="U12" s="669"/>
      <c r="V12" s="669"/>
      <c r="W12" s="669"/>
      <c r="X12" s="669"/>
      <c r="Y12" s="670"/>
      <c r="Z12" s="671">
        <v>0</v>
      </c>
      <c r="AA12" s="671"/>
      <c r="AB12" s="671"/>
      <c r="AC12" s="671"/>
      <c r="AD12" s="672">
        <v>2654</v>
      </c>
      <c r="AE12" s="672"/>
      <c r="AF12" s="672"/>
      <c r="AG12" s="672"/>
      <c r="AH12" s="672"/>
      <c r="AI12" s="672"/>
      <c r="AJ12" s="672"/>
      <c r="AK12" s="672"/>
      <c r="AL12" s="673">
        <v>0.1</v>
      </c>
      <c r="AM12" s="674"/>
      <c r="AN12" s="674"/>
      <c r="AO12" s="675"/>
      <c r="AP12" s="665" t="s">
        <v>568</v>
      </c>
      <c r="AQ12" s="666"/>
      <c r="AR12" s="666"/>
      <c r="AS12" s="666"/>
      <c r="AT12" s="666"/>
      <c r="AU12" s="666"/>
      <c r="AV12" s="666"/>
      <c r="AW12" s="666"/>
      <c r="AX12" s="666"/>
      <c r="AY12" s="666"/>
      <c r="AZ12" s="666"/>
      <c r="BA12" s="666"/>
      <c r="BB12" s="666"/>
      <c r="BC12" s="666"/>
      <c r="BD12" s="666"/>
      <c r="BE12" s="666"/>
      <c r="BF12" s="667"/>
      <c r="BG12" s="668">
        <v>181359</v>
      </c>
      <c r="BH12" s="669"/>
      <c r="BI12" s="669"/>
      <c r="BJ12" s="669"/>
      <c r="BK12" s="669"/>
      <c r="BL12" s="669"/>
      <c r="BM12" s="669"/>
      <c r="BN12" s="670"/>
      <c r="BO12" s="671">
        <v>48</v>
      </c>
      <c r="BP12" s="671"/>
      <c r="BQ12" s="671"/>
      <c r="BR12" s="671"/>
      <c r="BS12" s="672" t="s">
        <v>129</v>
      </c>
      <c r="BT12" s="672"/>
      <c r="BU12" s="672"/>
      <c r="BV12" s="672"/>
      <c r="BW12" s="672"/>
      <c r="BX12" s="672"/>
      <c r="BY12" s="672"/>
      <c r="BZ12" s="672"/>
      <c r="CA12" s="672"/>
      <c r="CB12" s="676"/>
      <c r="CD12" s="683" t="s">
        <v>248</v>
      </c>
      <c r="CE12" s="684"/>
      <c r="CF12" s="684"/>
      <c r="CG12" s="684"/>
      <c r="CH12" s="684"/>
      <c r="CI12" s="684"/>
      <c r="CJ12" s="684"/>
      <c r="CK12" s="684"/>
      <c r="CL12" s="684"/>
      <c r="CM12" s="684"/>
      <c r="CN12" s="684"/>
      <c r="CO12" s="684"/>
      <c r="CP12" s="684"/>
      <c r="CQ12" s="685"/>
      <c r="CR12" s="668">
        <v>338384</v>
      </c>
      <c r="CS12" s="669"/>
      <c r="CT12" s="669"/>
      <c r="CU12" s="669"/>
      <c r="CV12" s="669"/>
      <c r="CW12" s="669"/>
      <c r="CX12" s="669"/>
      <c r="CY12" s="670"/>
      <c r="CZ12" s="671">
        <v>3.6</v>
      </c>
      <c r="DA12" s="671"/>
      <c r="DB12" s="671"/>
      <c r="DC12" s="671"/>
      <c r="DD12" s="677">
        <v>62676</v>
      </c>
      <c r="DE12" s="669"/>
      <c r="DF12" s="669"/>
      <c r="DG12" s="669"/>
      <c r="DH12" s="669"/>
      <c r="DI12" s="669"/>
      <c r="DJ12" s="669"/>
      <c r="DK12" s="669"/>
      <c r="DL12" s="669"/>
      <c r="DM12" s="669"/>
      <c r="DN12" s="669"/>
      <c r="DO12" s="669"/>
      <c r="DP12" s="670"/>
      <c r="DQ12" s="677">
        <v>114509</v>
      </c>
      <c r="DR12" s="669"/>
      <c r="DS12" s="669"/>
      <c r="DT12" s="669"/>
      <c r="DU12" s="669"/>
      <c r="DV12" s="669"/>
      <c r="DW12" s="669"/>
      <c r="DX12" s="669"/>
      <c r="DY12" s="669"/>
      <c r="DZ12" s="669"/>
      <c r="EA12" s="669"/>
      <c r="EB12" s="669"/>
      <c r="EC12" s="678"/>
    </row>
    <row r="13" spans="2:143" ht="11.25" customHeight="1" x14ac:dyDescent="0.15">
      <c r="B13" s="665" t="s">
        <v>249</v>
      </c>
      <c r="C13" s="666"/>
      <c r="D13" s="666"/>
      <c r="E13" s="666"/>
      <c r="F13" s="666"/>
      <c r="G13" s="666"/>
      <c r="H13" s="666"/>
      <c r="I13" s="666"/>
      <c r="J13" s="666"/>
      <c r="K13" s="666"/>
      <c r="L13" s="666"/>
      <c r="M13" s="666"/>
      <c r="N13" s="666"/>
      <c r="O13" s="666"/>
      <c r="P13" s="666"/>
      <c r="Q13" s="667"/>
      <c r="R13" s="668" t="s">
        <v>479</v>
      </c>
      <c r="S13" s="669"/>
      <c r="T13" s="669"/>
      <c r="U13" s="669"/>
      <c r="V13" s="669"/>
      <c r="W13" s="669"/>
      <c r="X13" s="669"/>
      <c r="Y13" s="670"/>
      <c r="Z13" s="671" t="s">
        <v>479</v>
      </c>
      <c r="AA13" s="671"/>
      <c r="AB13" s="671"/>
      <c r="AC13" s="671"/>
      <c r="AD13" s="672" t="s">
        <v>479</v>
      </c>
      <c r="AE13" s="672"/>
      <c r="AF13" s="672"/>
      <c r="AG13" s="672"/>
      <c r="AH13" s="672"/>
      <c r="AI13" s="672"/>
      <c r="AJ13" s="672"/>
      <c r="AK13" s="672"/>
      <c r="AL13" s="673" t="s">
        <v>479</v>
      </c>
      <c r="AM13" s="674"/>
      <c r="AN13" s="674"/>
      <c r="AO13" s="675"/>
      <c r="AP13" s="665" t="s">
        <v>569</v>
      </c>
      <c r="AQ13" s="666"/>
      <c r="AR13" s="666"/>
      <c r="AS13" s="666"/>
      <c r="AT13" s="666"/>
      <c r="AU13" s="666"/>
      <c r="AV13" s="666"/>
      <c r="AW13" s="666"/>
      <c r="AX13" s="666"/>
      <c r="AY13" s="666"/>
      <c r="AZ13" s="666"/>
      <c r="BA13" s="666"/>
      <c r="BB13" s="666"/>
      <c r="BC13" s="666"/>
      <c r="BD13" s="666"/>
      <c r="BE13" s="666"/>
      <c r="BF13" s="667"/>
      <c r="BG13" s="668">
        <v>172345</v>
      </c>
      <c r="BH13" s="669"/>
      <c r="BI13" s="669"/>
      <c r="BJ13" s="669"/>
      <c r="BK13" s="669"/>
      <c r="BL13" s="669"/>
      <c r="BM13" s="669"/>
      <c r="BN13" s="670"/>
      <c r="BO13" s="671">
        <v>45.6</v>
      </c>
      <c r="BP13" s="671"/>
      <c r="BQ13" s="671"/>
      <c r="BR13" s="671"/>
      <c r="BS13" s="672" t="s">
        <v>129</v>
      </c>
      <c r="BT13" s="672"/>
      <c r="BU13" s="672"/>
      <c r="BV13" s="672"/>
      <c r="BW13" s="672"/>
      <c r="BX13" s="672"/>
      <c r="BY13" s="672"/>
      <c r="BZ13" s="672"/>
      <c r="CA13" s="672"/>
      <c r="CB13" s="676"/>
      <c r="CD13" s="683" t="s">
        <v>250</v>
      </c>
      <c r="CE13" s="684"/>
      <c r="CF13" s="684"/>
      <c r="CG13" s="684"/>
      <c r="CH13" s="684"/>
      <c r="CI13" s="684"/>
      <c r="CJ13" s="684"/>
      <c r="CK13" s="684"/>
      <c r="CL13" s="684"/>
      <c r="CM13" s="684"/>
      <c r="CN13" s="684"/>
      <c r="CO13" s="684"/>
      <c r="CP13" s="684"/>
      <c r="CQ13" s="685"/>
      <c r="CR13" s="668">
        <v>319250</v>
      </c>
      <c r="CS13" s="669"/>
      <c r="CT13" s="669"/>
      <c r="CU13" s="669"/>
      <c r="CV13" s="669"/>
      <c r="CW13" s="669"/>
      <c r="CX13" s="669"/>
      <c r="CY13" s="670"/>
      <c r="CZ13" s="671">
        <v>3.4</v>
      </c>
      <c r="DA13" s="671"/>
      <c r="DB13" s="671"/>
      <c r="DC13" s="671"/>
      <c r="DD13" s="677">
        <v>127019</v>
      </c>
      <c r="DE13" s="669"/>
      <c r="DF13" s="669"/>
      <c r="DG13" s="669"/>
      <c r="DH13" s="669"/>
      <c r="DI13" s="669"/>
      <c r="DJ13" s="669"/>
      <c r="DK13" s="669"/>
      <c r="DL13" s="669"/>
      <c r="DM13" s="669"/>
      <c r="DN13" s="669"/>
      <c r="DO13" s="669"/>
      <c r="DP13" s="670"/>
      <c r="DQ13" s="677">
        <v>265855</v>
      </c>
      <c r="DR13" s="669"/>
      <c r="DS13" s="669"/>
      <c r="DT13" s="669"/>
      <c r="DU13" s="669"/>
      <c r="DV13" s="669"/>
      <c r="DW13" s="669"/>
      <c r="DX13" s="669"/>
      <c r="DY13" s="669"/>
      <c r="DZ13" s="669"/>
      <c r="EA13" s="669"/>
      <c r="EB13" s="669"/>
      <c r="EC13" s="678"/>
    </row>
    <row r="14" spans="2:143" ht="11.25" customHeight="1" x14ac:dyDescent="0.15">
      <c r="B14" s="665" t="s">
        <v>251</v>
      </c>
      <c r="C14" s="666"/>
      <c r="D14" s="666"/>
      <c r="E14" s="666"/>
      <c r="F14" s="666"/>
      <c r="G14" s="666"/>
      <c r="H14" s="666"/>
      <c r="I14" s="666"/>
      <c r="J14" s="666"/>
      <c r="K14" s="666"/>
      <c r="L14" s="666"/>
      <c r="M14" s="666"/>
      <c r="N14" s="666"/>
      <c r="O14" s="666"/>
      <c r="P14" s="666"/>
      <c r="Q14" s="667"/>
      <c r="R14" s="668" t="s">
        <v>479</v>
      </c>
      <c r="S14" s="669"/>
      <c r="T14" s="669"/>
      <c r="U14" s="669"/>
      <c r="V14" s="669"/>
      <c r="W14" s="669"/>
      <c r="X14" s="669"/>
      <c r="Y14" s="670"/>
      <c r="Z14" s="671" t="s">
        <v>479</v>
      </c>
      <c r="AA14" s="671"/>
      <c r="AB14" s="671"/>
      <c r="AC14" s="671"/>
      <c r="AD14" s="672" t="s">
        <v>479</v>
      </c>
      <c r="AE14" s="672"/>
      <c r="AF14" s="672"/>
      <c r="AG14" s="672"/>
      <c r="AH14" s="672"/>
      <c r="AI14" s="672"/>
      <c r="AJ14" s="672"/>
      <c r="AK14" s="672"/>
      <c r="AL14" s="673" t="s">
        <v>479</v>
      </c>
      <c r="AM14" s="674"/>
      <c r="AN14" s="674"/>
      <c r="AO14" s="675"/>
      <c r="AP14" s="665" t="s">
        <v>570</v>
      </c>
      <c r="AQ14" s="666"/>
      <c r="AR14" s="666"/>
      <c r="AS14" s="666"/>
      <c r="AT14" s="666"/>
      <c r="AU14" s="666"/>
      <c r="AV14" s="666"/>
      <c r="AW14" s="666"/>
      <c r="AX14" s="666"/>
      <c r="AY14" s="666"/>
      <c r="AZ14" s="666"/>
      <c r="BA14" s="666"/>
      <c r="BB14" s="666"/>
      <c r="BC14" s="666"/>
      <c r="BD14" s="666"/>
      <c r="BE14" s="666"/>
      <c r="BF14" s="667"/>
      <c r="BG14" s="668">
        <v>25268</v>
      </c>
      <c r="BH14" s="669"/>
      <c r="BI14" s="669"/>
      <c r="BJ14" s="669"/>
      <c r="BK14" s="669"/>
      <c r="BL14" s="669"/>
      <c r="BM14" s="669"/>
      <c r="BN14" s="670"/>
      <c r="BO14" s="671">
        <v>6.7</v>
      </c>
      <c r="BP14" s="671"/>
      <c r="BQ14" s="671"/>
      <c r="BR14" s="671"/>
      <c r="BS14" s="672" t="s">
        <v>129</v>
      </c>
      <c r="BT14" s="672"/>
      <c r="BU14" s="672"/>
      <c r="BV14" s="672"/>
      <c r="BW14" s="672"/>
      <c r="BX14" s="672"/>
      <c r="BY14" s="672"/>
      <c r="BZ14" s="672"/>
      <c r="CA14" s="672"/>
      <c r="CB14" s="676"/>
      <c r="CD14" s="683" t="s">
        <v>252</v>
      </c>
      <c r="CE14" s="684"/>
      <c r="CF14" s="684"/>
      <c r="CG14" s="684"/>
      <c r="CH14" s="684"/>
      <c r="CI14" s="684"/>
      <c r="CJ14" s="684"/>
      <c r="CK14" s="684"/>
      <c r="CL14" s="684"/>
      <c r="CM14" s="684"/>
      <c r="CN14" s="684"/>
      <c r="CO14" s="684"/>
      <c r="CP14" s="684"/>
      <c r="CQ14" s="685"/>
      <c r="CR14" s="668">
        <v>26203</v>
      </c>
      <c r="CS14" s="669"/>
      <c r="CT14" s="669"/>
      <c r="CU14" s="669"/>
      <c r="CV14" s="669"/>
      <c r="CW14" s="669"/>
      <c r="CX14" s="669"/>
      <c r="CY14" s="670"/>
      <c r="CZ14" s="671">
        <v>0.3</v>
      </c>
      <c r="DA14" s="671"/>
      <c r="DB14" s="671"/>
      <c r="DC14" s="671"/>
      <c r="DD14" s="677" t="s">
        <v>129</v>
      </c>
      <c r="DE14" s="669"/>
      <c r="DF14" s="669"/>
      <c r="DG14" s="669"/>
      <c r="DH14" s="669"/>
      <c r="DI14" s="669"/>
      <c r="DJ14" s="669"/>
      <c r="DK14" s="669"/>
      <c r="DL14" s="669"/>
      <c r="DM14" s="669"/>
      <c r="DN14" s="669"/>
      <c r="DO14" s="669"/>
      <c r="DP14" s="670"/>
      <c r="DQ14" s="677">
        <v>26203</v>
      </c>
      <c r="DR14" s="669"/>
      <c r="DS14" s="669"/>
      <c r="DT14" s="669"/>
      <c r="DU14" s="669"/>
      <c r="DV14" s="669"/>
      <c r="DW14" s="669"/>
      <c r="DX14" s="669"/>
      <c r="DY14" s="669"/>
      <c r="DZ14" s="669"/>
      <c r="EA14" s="669"/>
      <c r="EB14" s="669"/>
      <c r="EC14" s="678"/>
    </row>
    <row r="15" spans="2:143" ht="11.25" customHeight="1" x14ac:dyDescent="0.15">
      <c r="B15" s="665" t="s">
        <v>253</v>
      </c>
      <c r="C15" s="666"/>
      <c r="D15" s="666"/>
      <c r="E15" s="666"/>
      <c r="F15" s="666"/>
      <c r="G15" s="666"/>
      <c r="H15" s="666"/>
      <c r="I15" s="666"/>
      <c r="J15" s="666"/>
      <c r="K15" s="666"/>
      <c r="L15" s="666"/>
      <c r="M15" s="666"/>
      <c r="N15" s="666"/>
      <c r="O15" s="666"/>
      <c r="P15" s="666"/>
      <c r="Q15" s="667"/>
      <c r="R15" s="668" t="s">
        <v>479</v>
      </c>
      <c r="S15" s="669"/>
      <c r="T15" s="669"/>
      <c r="U15" s="669"/>
      <c r="V15" s="669"/>
      <c r="W15" s="669"/>
      <c r="X15" s="669"/>
      <c r="Y15" s="670"/>
      <c r="Z15" s="671" t="s">
        <v>479</v>
      </c>
      <c r="AA15" s="671"/>
      <c r="AB15" s="671"/>
      <c r="AC15" s="671"/>
      <c r="AD15" s="672" t="s">
        <v>479</v>
      </c>
      <c r="AE15" s="672"/>
      <c r="AF15" s="672"/>
      <c r="AG15" s="672"/>
      <c r="AH15" s="672"/>
      <c r="AI15" s="672"/>
      <c r="AJ15" s="672"/>
      <c r="AK15" s="672"/>
      <c r="AL15" s="673" t="s">
        <v>479</v>
      </c>
      <c r="AM15" s="674"/>
      <c r="AN15" s="674"/>
      <c r="AO15" s="675"/>
      <c r="AP15" s="665" t="s">
        <v>571</v>
      </c>
      <c r="AQ15" s="666"/>
      <c r="AR15" s="666"/>
      <c r="AS15" s="666"/>
      <c r="AT15" s="666"/>
      <c r="AU15" s="666"/>
      <c r="AV15" s="666"/>
      <c r="AW15" s="666"/>
      <c r="AX15" s="666"/>
      <c r="AY15" s="666"/>
      <c r="AZ15" s="666"/>
      <c r="BA15" s="666"/>
      <c r="BB15" s="666"/>
      <c r="BC15" s="666"/>
      <c r="BD15" s="666"/>
      <c r="BE15" s="666"/>
      <c r="BF15" s="667"/>
      <c r="BG15" s="668">
        <v>19410</v>
      </c>
      <c r="BH15" s="669"/>
      <c r="BI15" s="669"/>
      <c r="BJ15" s="669"/>
      <c r="BK15" s="669"/>
      <c r="BL15" s="669"/>
      <c r="BM15" s="669"/>
      <c r="BN15" s="670"/>
      <c r="BO15" s="671">
        <v>5.0999999999999996</v>
      </c>
      <c r="BP15" s="671"/>
      <c r="BQ15" s="671"/>
      <c r="BR15" s="671"/>
      <c r="BS15" s="672" t="s">
        <v>129</v>
      </c>
      <c r="BT15" s="672"/>
      <c r="BU15" s="672"/>
      <c r="BV15" s="672"/>
      <c r="BW15" s="672"/>
      <c r="BX15" s="672"/>
      <c r="BY15" s="672"/>
      <c r="BZ15" s="672"/>
      <c r="CA15" s="672"/>
      <c r="CB15" s="676"/>
      <c r="CD15" s="683" t="s">
        <v>254</v>
      </c>
      <c r="CE15" s="684"/>
      <c r="CF15" s="684"/>
      <c r="CG15" s="684"/>
      <c r="CH15" s="684"/>
      <c r="CI15" s="684"/>
      <c r="CJ15" s="684"/>
      <c r="CK15" s="684"/>
      <c r="CL15" s="684"/>
      <c r="CM15" s="684"/>
      <c r="CN15" s="684"/>
      <c r="CO15" s="684"/>
      <c r="CP15" s="684"/>
      <c r="CQ15" s="685"/>
      <c r="CR15" s="668">
        <v>2107104</v>
      </c>
      <c r="CS15" s="669"/>
      <c r="CT15" s="669"/>
      <c r="CU15" s="669"/>
      <c r="CV15" s="669"/>
      <c r="CW15" s="669"/>
      <c r="CX15" s="669"/>
      <c r="CY15" s="670"/>
      <c r="CZ15" s="671">
        <v>22.7</v>
      </c>
      <c r="DA15" s="671"/>
      <c r="DB15" s="671"/>
      <c r="DC15" s="671"/>
      <c r="DD15" s="677">
        <v>1562416</v>
      </c>
      <c r="DE15" s="669"/>
      <c r="DF15" s="669"/>
      <c r="DG15" s="669"/>
      <c r="DH15" s="669"/>
      <c r="DI15" s="669"/>
      <c r="DJ15" s="669"/>
      <c r="DK15" s="669"/>
      <c r="DL15" s="669"/>
      <c r="DM15" s="669"/>
      <c r="DN15" s="669"/>
      <c r="DO15" s="669"/>
      <c r="DP15" s="670"/>
      <c r="DQ15" s="677">
        <v>558215</v>
      </c>
      <c r="DR15" s="669"/>
      <c r="DS15" s="669"/>
      <c r="DT15" s="669"/>
      <c r="DU15" s="669"/>
      <c r="DV15" s="669"/>
      <c r="DW15" s="669"/>
      <c r="DX15" s="669"/>
      <c r="DY15" s="669"/>
      <c r="DZ15" s="669"/>
      <c r="EA15" s="669"/>
      <c r="EB15" s="669"/>
      <c r="EC15" s="678"/>
    </row>
    <row r="16" spans="2:143" ht="11.25" customHeight="1" x14ac:dyDescent="0.15">
      <c r="B16" s="665" t="s">
        <v>550</v>
      </c>
      <c r="C16" s="666"/>
      <c r="D16" s="666"/>
      <c r="E16" s="666"/>
      <c r="F16" s="666"/>
      <c r="G16" s="666"/>
      <c r="H16" s="666"/>
      <c r="I16" s="666"/>
      <c r="J16" s="666"/>
      <c r="K16" s="666"/>
      <c r="L16" s="666"/>
      <c r="M16" s="666"/>
      <c r="N16" s="666"/>
      <c r="O16" s="666"/>
      <c r="P16" s="666"/>
      <c r="Q16" s="667"/>
      <c r="R16" s="668">
        <v>2629</v>
      </c>
      <c r="S16" s="669"/>
      <c r="T16" s="669"/>
      <c r="U16" s="669"/>
      <c r="V16" s="669"/>
      <c r="W16" s="669"/>
      <c r="X16" s="669"/>
      <c r="Y16" s="670"/>
      <c r="Z16" s="671">
        <v>0</v>
      </c>
      <c r="AA16" s="671"/>
      <c r="AB16" s="671"/>
      <c r="AC16" s="671"/>
      <c r="AD16" s="672">
        <v>2629</v>
      </c>
      <c r="AE16" s="672"/>
      <c r="AF16" s="672"/>
      <c r="AG16" s="672"/>
      <c r="AH16" s="672"/>
      <c r="AI16" s="672"/>
      <c r="AJ16" s="672"/>
      <c r="AK16" s="672"/>
      <c r="AL16" s="673">
        <v>0.1</v>
      </c>
      <c r="AM16" s="674"/>
      <c r="AN16" s="674"/>
      <c r="AO16" s="675"/>
      <c r="AP16" s="665" t="s">
        <v>572</v>
      </c>
      <c r="AQ16" s="666"/>
      <c r="AR16" s="666"/>
      <c r="AS16" s="666"/>
      <c r="AT16" s="666"/>
      <c r="AU16" s="666"/>
      <c r="AV16" s="666"/>
      <c r="AW16" s="666"/>
      <c r="AX16" s="666"/>
      <c r="AY16" s="666"/>
      <c r="AZ16" s="666"/>
      <c r="BA16" s="666"/>
      <c r="BB16" s="666"/>
      <c r="BC16" s="666"/>
      <c r="BD16" s="666"/>
      <c r="BE16" s="666"/>
      <c r="BF16" s="667"/>
      <c r="BG16" s="668">
        <v>645</v>
      </c>
      <c r="BH16" s="669"/>
      <c r="BI16" s="669"/>
      <c r="BJ16" s="669"/>
      <c r="BK16" s="669"/>
      <c r="BL16" s="669"/>
      <c r="BM16" s="669"/>
      <c r="BN16" s="670"/>
      <c r="BO16" s="671">
        <v>0.2</v>
      </c>
      <c r="BP16" s="671"/>
      <c r="BQ16" s="671"/>
      <c r="BR16" s="671"/>
      <c r="BS16" s="672" t="s">
        <v>129</v>
      </c>
      <c r="BT16" s="672"/>
      <c r="BU16" s="672"/>
      <c r="BV16" s="672"/>
      <c r="BW16" s="672"/>
      <c r="BX16" s="672"/>
      <c r="BY16" s="672"/>
      <c r="BZ16" s="672"/>
      <c r="CA16" s="672"/>
      <c r="CB16" s="676"/>
      <c r="CD16" s="683" t="s">
        <v>255</v>
      </c>
      <c r="CE16" s="684"/>
      <c r="CF16" s="684"/>
      <c r="CG16" s="684"/>
      <c r="CH16" s="684"/>
      <c r="CI16" s="684"/>
      <c r="CJ16" s="684"/>
      <c r="CK16" s="684"/>
      <c r="CL16" s="684"/>
      <c r="CM16" s="684"/>
      <c r="CN16" s="684"/>
      <c r="CO16" s="684"/>
      <c r="CP16" s="684"/>
      <c r="CQ16" s="685"/>
      <c r="CR16" s="668" t="s">
        <v>129</v>
      </c>
      <c r="CS16" s="669"/>
      <c r="CT16" s="669"/>
      <c r="CU16" s="669"/>
      <c r="CV16" s="669"/>
      <c r="CW16" s="669"/>
      <c r="CX16" s="669"/>
      <c r="CY16" s="670"/>
      <c r="CZ16" s="671" t="s">
        <v>129</v>
      </c>
      <c r="DA16" s="671"/>
      <c r="DB16" s="671"/>
      <c r="DC16" s="671"/>
      <c r="DD16" s="677" t="s">
        <v>129</v>
      </c>
      <c r="DE16" s="669"/>
      <c r="DF16" s="669"/>
      <c r="DG16" s="669"/>
      <c r="DH16" s="669"/>
      <c r="DI16" s="669"/>
      <c r="DJ16" s="669"/>
      <c r="DK16" s="669"/>
      <c r="DL16" s="669"/>
      <c r="DM16" s="669"/>
      <c r="DN16" s="669"/>
      <c r="DO16" s="669"/>
      <c r="DP16" s="670"/>
      <c r="DQ16" s="677" t="s">
        <v>129</v>
      </c>
      <c r="DR16" s="669"/>
      <c r="DS16" s="669"/>
      <c r="DT16" s="669"/>
      <c r="DU16" s="669"/>
      <c r="DV16" s="669"/>
      <c r="DW16" s="669"/>
      <c r="DX16" s="669"/>
      <c r="DY16" s="669"/>
      <c r="DZ16" s="669"/>
      <c r="EA16" s="669"/>
      <c r="EB16" s="669"/>
      <c r="EC16" s="678"/>
    </row>
    <row r="17" spans="2:133" ht="11.25" customHeight="1" x14ac:dyDescent="0.15">
      <c r="B17" s="665" t="s">
        <v>551</v>
      </c>
      <c r="C17" s="666"/>
      <c r="D17" s="666"/>
      <c r="E17" s="666"/>
      <c r="F17" s="666"/>
      <c r="G17" s="666"/>
      <c r="H17" s="666"/>
      <c r="I17" s="666"/>
      <c r="J17" s="666"/>
      <c r="K17" s="666"/>
      <c r="L17" s="666"/>
      <c r="M17" s="666"/>
      <c r="N17" s="666"/>
      <c r="O17" s="666"/>
      <c r="P17" s="666"/>
      <c r="Q17" s="667"/>
      <c r="R17" s="668">
        <v>2951</v>
      </c>
      <c r="S17" s="669"/>
      <c r="T17" s="669"/>
      <c r="U17" s="669"/>
      <c r="V17" s="669"/>
      <c r="W17" s="669"/>
      <c r="X17" s="669"/>
      <c r="Y17" s="670"/>
      <c r="Z17" s="671">
        <v>0</v>
      </c>
      <c r="AA17" s="671"/>
      <c r="AB17" s="671"/>
      <c r="AC17" s="671"/>
      <c r="AD17" s="672">
        <v>2951</v>
      </c>
      <c r="AE17" s="672"/>
      <c r="AF17" s="672"/>
      <c r="AG17" s="672"/>
      <c r="AH17" s="672"/>
      <c r="AI17" s="672"/>
      <c r="AJ17" s="672"/>
      <c r="AK17" s="672"/>
      <c r="AL17" s="673">
        <v>0.1</v>
      </c>
      <c r="AM17" s="674"/>
      <c r="AN17" s="674"/>
      <c r="AO17" s="675"/>
      <c r="AP17" s="665" t="s">
        <v>573</v>
      </c>
      <c r="AQ17" s="666"/>
      <c r="AR17" s="666"/>
      <c r="AS17" s="666"/>
      <c r="AT17" s="666"/>
      <c r="AU17" s="666"/>
      <c r="AV17" s="666"/>
      <c r="AW17" s="666"/>
      <c r="AX17" s="666"/>
      <c r="AY17" s="666"/>
      <c r="AZ17" s="666"/>
      <c r="BA17" s="666"/>
      <c r="BB17" s="666"/>
      <c r="BC17" s="666"/>
      <c r="BD17" s="666"/>
      <c r="BE17" s="666"/>
      <c r="BF17" s="667"/>
      <c r="BG17" s="668" t="s">
        <v>479</v>
      </c>
      <c r="BH17" s="669"/>
      <c r="BI17" s="669"/>
      <c r="BJ17" s="669"/>
      <c r="BK17" s="669"/>
      <c r="BL17" s="669"/>
      <c r="BM17" s="669"/>
      <c r="BN17" s="670"/>
      <c r="BO17" s="671" t="s">
        <v>479</v>
      </c>
      <c r="BP17" s="671"/>
      <c r="BQ17" s="671"/>
      <c r="BR17" s="671"/>
      <c r="BS17" s="672" t="s">
        <v>129</v>
      </c>
      <c r="BT17" s="672"/>
      <c r="BU17" s="672"/>
      <c r="BV17" s="672"/>
      <c r="BW17" s="672"/>
      <c r="BX17" s="672"/>
      <c r="BY17" s="672"/>
      <c r="BZ17" s="672"/>
      <c r="CA17" s="672"/>
      <c r="CB17" s="676"/>
      <c r="CD17" s="683" t="s">
        <v>256</v>
      </c>
      <c r="CE17" s="684"/>
      <c r="CF17" s="684"/>
      <c r="CG17" s="684"/>
      <c r="CH17" s="684"/>
      <c r="CI17" s="684"/>
      <c r="CJ17" s="684"/>
      <c r="CK17" s="684"/>
      <c r="CL17" s="684"/>
      <c r="CM17" s="684"/>
      <c r="CN17" s="684"/>
      <c r="CO17" s="684"/>
      <c r="CP17" s="684"/>
      <c r="CQ17" s="685"/>
      <c r="CR17" s="668">
        <v>483497</v>
      </c>
      <c r="CS17" s="669"/>
      <c r="CT17" s="669"/>
      <c r="CU17" s="669"/>
      <c r="CV17" s="669"/>
      <c r="CW17" s="669"/>
      <c r="CX17" s="669"/>
      <c r="CY17" s="670"/>
      <c r="CZ17" s="671">
        <v>5.2</v>
      </c>
      <c r="DA17" s="671"/>
      <c r="DB17" s="671"/>
      <c r="DC17" s="671"/>
      <c r="DD17" s="677" t="s">
        <v>129</v>
      </c>
      <c r="DE17" s="669"/>
      <c r="DF17" s="669"/>
      <c r="DG17" s="669"/>
      <c r="DH17" s="669"/>
      <c r="DI17" s="669"/>
      <c r="DJ17" s="669"/>
      <c r="DK17" s="669"/>
      <c r="DL17" s="669"/>
      <c r="DM17" s="669"/>
      <c r="DN17" s="669"/>
      <c r="DO17" s="669"/>
      <c r="DP17" s="670"/>
      <c r="DQ17" s="677">
        <v>483497</v>
      </c>
      <c r="DR17" s="669"/>
      <c r="DS17" s="669"/>
      <c r="DT17" s="669"/>
      <c r="DU17" s="669"/>
      <c r="DV17" s="669"/>
      <c r="DW17" s="669"/>
      <c r="DX17" s="669"/>
      <c r="DY17" s="669"/>
      <c r="DZ17" s="669"/>
      <c r="EA17" s="669"/>
      <c r="EB17" s="669"/>
      <c r="EC17" s="678"/>
    </row>
    <row r="18" spans="2:133" ht="11.25" customHeight="1" x14ac:dyDescent="0.15">
      <c r="B18" s="665" t="s">
        <v>257</v>
      </c>
      <c r="C18" s="666"/>
      <c r="D18" s="666"/>
      <c r="E18" s="666"/>
      <c r="F18" s="666"/>
      <c r="G18" s="666"/>
      <c r="H18" s="666"/>
      <c r="I18" s="666"/>
      <c r="J18" s="666"/>
      <c r="K18" s="666"/>
      <c r="L18" s="666"/>
      <c r="M18" s="666"/>
      <c r="N18" s="666"/>
      <c r="O18" s="666"/>
      <c r="P18" s="666"/>
      <c r="Q18" s="667"/>
      <c r="R18" s="668">
        <v>2118</v>
      </c>
      <c r="S18" s="669"/>
      <c r="T18" s="669"/>
      <c r="U18" s="669"/>
      <c r="V18" s="669"/>
      <c r="W18" s="669"/>
      <c r="X18" s="669"/>
      <c r="Y18" s="670"/>
      <c r="Z18" s="671">
        <v>0</v>
      </c>
      <c r="AA18" s="671"/>
      <c r="AB18" s="671"/>
      <c r="AC18" s="671"/>
      <c r="AD18" s="672">
        <v>2118</v>
      </c>
      <c r="AE18" s="672"/>
      <c r="AF18" s="672"/>
      <c r="AG18" s="672"/>
      <c r="AH18" s="672"/>
      <c r="AI18" s="672"/>
      <c r="AJ18" s="672"/>
      <c r="AK18" s="672"/>
      <c r="AL18" s="673">
        <v>0.10000000149011612</v>
      </c>
      <c r="AM18" s="674"/>
      <c r="AN18" s="674"/>
      <c r="AO18" s="675"/>
      <c r="AP18" s="665" t="s">
        <v>574</v>
      </c>
      <c r="AQ18" s="666"/>
      <c r="AR18" s="666"/>
      <c r="AS18" s="666"/>
      <c r="AT18" s="666"/>
      <c r="AU18" s="666"/>
      <c r="AV18" s="666"/>
      <c r="AW18" s="666"/>
      <c r="AX18" s="666"/>
      <c r="AY18" s="666"/>
      <c r="AZ18" s="666"/>
      <c r="BA18" s="666"/>
      <c r="BB18" s="666"/>
      <c r="BC18" s="666"/>
      <c r="BD18" s="666"/>
      <c r="BE18" s="666"/>
      <c r="BF18" s="667"/>
      <c r="BG18" s="668" t="s">
        <v>479</v>
      </c>
      <c r="BH18" s="669"/>
      <c r="BI18" s="669"/>
      <c r="BJ18" s="669"/>
      <c r="BK18" s="669"/>
      <c r="BL18" s="669"/>
      <c r="BM18" s="669"/>
      <c r="BN18" s="670"/>
      <c r="BO18" s="671" t="s">
        <v>479</v>
      </c>
      <c r="BP18" s="671"/>
      <c r="BQ18" s="671"/>
      <c r="BR18" s="671"/>
      <c r="BS18" s="672" t="s">
        <v>129</v>
      </c>
      <c r="BT18" s="672"/>
      <c r="BU18" s="672"/>
      <c r="BV18" s="672"/>
      <c r="BW18" s="672"/>
      <c r="BX18" s="672"/>
      <c r="BY18" s="672"/>
      <c r="BZ18" s="672"/>
      <c r="CA18" s="672"/>
      <c r="CB18" s="676"/>
      <c r="CD18" s="683" t="s">
        <v>258</v>
      </c>
      <c r="CE18" s="684"/>
      <c r="CF18" s="684"/>
      <c r="CG18" s="684"/>
      <c r="CH18" s="684"/>
      <c r="CI18" s="684"/>
      <c r="CJ18" s="684"/>
      <c r="CK18" s="684"/>
      <c r="CL18" s="684"/>
      <c r="CM18" s="684"/>
      <c r="CN18" s="684"/>
      <c r="CO18" s="684"/>
      <c r="CP18" s="684"/>
      <c r="CQ18" s="685"/>
      <c r="CR18" s="668">
        <v>75872</v>
      </c>
      <c r="CS18" s="669"/>
      <c r="CT18" s="669"/>
      <c r="CU18" s="669"/>
      <c r="CV18" s="669"/>
      <c r="CW18" s="669"/>
      <c r="CX18" s="669"/>
      <c r="CY18" s="670"/>
      <c r="CZ18" s="671">
        <v>0.8</v>
      </c>
      <c r="DA18" s="671"/>
      <c r="DB18" s="671"/>
      <c r="DC18" s="671"/>
      <c r="DD18" s="677" t="s">
        <v>129</v>
      </c>
      <c r="DE18" s="669"/>
      <c r="DF18" s="669"/>
      <c r="DG18" s="669"/>
      <c r="DH18" s="669"/>
      <c r="DI18" s="669"/>
      <c r="DJ18" s="669"/>
      <c r="DK18" s="669"/>
      <c r="DL18" s="669"/>
      <c r="DM18" s="669"/>
      <c r="DN18" s="669"/>
      <c r="DO18" s="669"/>
      <c r="DP18" s="670"/>
      <c r="DQ18" s="677">
        <v>75872</v>
      </c>
      <c r="DR18" s="669"/>
      <c r="DS18" s="669"/>
      <c r="DT18" s="669"/>
      <c r="DU18" s="669"/>
      <c r="DV18" s="669"/>
      <c r="DW18" s="669"/>
      <c r="DX18" s="669"/>
      <c r="DY18" s="669"/>
      <c r="DZ18" s="669"/>
      <c r="EA18" s="669"/>
      <c r="EB18" s="669"/>
      <c r="EC18" s="678"/>
    </row>
    <row r="19" spans="2:133" ht="11.25" customHeight="1" x14ac:dyDescent="0.15">
      <c r="B19" s="665" t="s">
        <v>552</v>
      </c>
      <c r="C19" s="666"/>
      <c r="D19" s="666"/>
      <c r="E19" s="666"/>
      <c r="F19" s="666"/>
      <c r="G19" s="666"/>
      <c r="H19" s="666"/>
      <c r="I19" s="666"/>
      <c r="J19" s="666"/>
      <c r="K19" s="666"/>
      <c r="L19" s="666"/>
      <c r="M19" s="666"/>
      <c r="N19" s="666"/>
      <c r="O19" s="666"/>
      <c r="P19" s="666"/>
      <c r="Q19" s="667"/>
      <c r="R19" s="668">
        <v>953</v>
      </c>
      <c r="S19" s="669"/>
      <c r="T19" s="669"/>
      <c r="U19" s="669"/>
      <c r="V19" s="669"/>
      <c r="W19" s="669"/>
      <c r="X19" s="669"/>
      <c r="Y19" s="670"/>
      <c r="Z19" s="671">
        <v>0</v>
      </c>
      <c r="AA19" s="671"/>
      <c r="AB19" s="671"/>
      <c r="AC19" s="671"/>
      <c r="AD19" s="672">
        <v>953</v>
      </c>
      <c r="AE19" s="672"/>
      <c r="AF19" s="672"/>
      <c r="AG19" s="672"/>
      <c r="AH19" s="672"/>
      <c r="AI19" s="672"/>
      <c r="AJ19" s="672"/>
      <c r="AK19" s="672"/>
      <c r="AL19" s="673">
        <v>0</v>
      </c>
      <c r="AM19" s="674"/>
      <c r="AN19" s="674"/>
      <c r="AO19" s="675"/>
      <c r="AP19" s="665" t="s">
        <v>259</v>
      </c>
      <c r="AQ19" s="666"/>
      <c r="AR19" s="666"/>
      <c r="AS19" s="666"/>
      <c r="AT19" s="666"/>
      <c r="AU19" s="666"/>
      <c r="AV19" s="666"/>
      <c r="AW19" s="666"/>
      <c r="AX19" s="666"/>
      <c r="AY19" s="666"/>
      <c r="AZ19" s="666"/>
      <c r="BA19" s="666"/>
      <c r="BB19" s="666"/>
      <c r="BC19" s="666"/>
      <c r="BD19" s="666"/>
      <c r="BE19" s="666"/>
      <c r="BF19" s="667"/>
      <c r="BG19" s="668" t="s">
        <v>479</v>
      </c>
      <c r="BH19" s="669"/>
      <c r="BI19" s="669"/>
      <c r="BJ19" s="669"/>
      <c r="BK19" s="669"/>
      <c r="BL19" s="669"/>
      <c r="BM19" s="669"/>
      <c r="BN19" s="670"/>
      <c r="BO19" s="671" t="s">
        <v>479</v>
      </c>
      <c r="BP19" s="671"/>
      <c r="BQ19" s="671"/>
      <c r="BR19" s="671"/>
      <c r="BS19" s="672" t="s">
        <v>129</v>
      </c>
      <c r="BT19" s="672"/>
      <c r="BU19" s="672"/>
      <c r="BV19" s="672"/>
      <c r="BW19" s="672"/>
      <c r="BX19" s="672"/>
      <c r="BY19" s="672"/>
      <c r="BZ19" s="672"/>
      <c r="CA19" s="672"/>
      <c r="CB19" s="676"/>
      <c r="CD19" s="683" t="s">
        <v>260</v>
      </c>
      <c r="CE19" s="684"/>
      <c r="CF19" s="684"/>
      <c r="CG19" s="684"/>
      <c r="CH19" s="684"/>
      <c r="CI19" s="684"/>
      <c r="CJ19" s="684"/>
      <c r="CK19" s="684"/>
      <c r="CL19" s="684"/>
      <c r="CM19" s="684"/>
      <c r="CN19" s="684"/>
      <c r="CO19" s="684"/>
      <c r="CP19" s="684"/>
      <c r="CQ19" s="685"/>
      <c r="CR19" s="668" t="s">
        <v>129</v>
      </c>
      <c r="CS19" s="669"/>
      <c r="CT19" s="669"/>
      <c r="CU19" s="669"/>
      <c r="CV19" s="669"/>
      <c r="CW19" s="669"/>
      <c r="CX19" s="669"/>
      <c r="CY19" s="670"/>
      <c r="CZ19" s="671" t="s">
        <v>129</v>
      </c>
      <c r="DA19" s="671"/>
      <c r="DB19" s="671"/>
      <c r="DC19" s="671"/>
      <c r="DD19" s="677" t="s">
        <v>129</v>
      </c>
      <c r="DE19" s="669"/>
      <c r="DF19" s="669"/>
      <c r="DG19" s="669"/>
      <c r="DH19" s="669"/>
      <c r="DI19" s="669"/>
      <c r="DJ19" s="669"/>
      <c r="DK19" s="669"/>
      <c r="DL19" s="669"/>
      <c r="DM19" s="669"/>
      <c r="DN19" s="669"/>
      <c r="DO19" s="669"/>
      <c r="DP19" s="670"/>
      <c r="DQ19" s="677" t="s">
        <v>129</v>
      </c>
      <c r="DR19" s="669"/>
      <c r="DS19" s="669"/>
      <c r="DT19" s="669"/>
      <c r="DU19" s="669"/>
      <c r="DV19" s="669"/>
      <c r="DW19" s="669"/>
      <c r="DX19" s="669"/>
      <c r="DY19" s="669"/>
      <c r="DZ19" s="669"/>
      <c r="EA19" s="669"/>
      <c r="EB19" s="669"/>
      <c r="EC19" s="678"/>
    </row>
    <row r="20" spans="2:133" ht="11.25" customHeight="1" x14ac:dyDescent="0.15">
      <c r="B20" s="665" t="s">
        <v>261</v>
      </c>
      <c r="C20" s="666"/>
      <c r="D20" s="666"/>
      <c r="E20" s="666"/>
      <c r="F20" s="666"/>
      <c r="G20" s="666"/>
      <c r="H20" s="666"/>
      <c r="I20" s="666"/>
      <c r="J20" s="666"/>
      <c r="K20" s="666"/>
      <c r="L20" s="666"/>
      <c r="M20" s="666"/>
      <c r="N20" s="666"/>
      <c r="O20" s="666"/>
      <c r="P20" s="666"/>
      <c r="Q20" s="667"/>
      <c r="R20" s="668">
        <v>898</v>
      </c>
      <c r="S20" s="669"/>
      <c r="T20" s="669"/>
      <c r="U20" s="669"/>
      <c r="V20" s="669"/>
      <c r="W20" s="669"/>
      <c r="X20" s="669"/>
      <c r="Y20" s="670"/>
      <c r="Z20" s="671">
        <v>0</v>
      </c>
      <c r="AA20" s="671"/>
      <c r="AB20" s="671"/>
      <c r="AC20" s="671"/>
      <c r="AD20" s="672">
        <v>898</v>
      </c>
      <c r="AE20" s="672"/>
      <c r="AF20" s="672"/>
      <c r="AG20" s="672"/>
      <c r="AH20" s="672"/>
      <c r="AI20" s="672"/>
      <c r="AJ20" s="672"/>
      <c r="AK20" s="672"/>
      <c r="AL20" s="673">
        <v>0</v>
      </c>
      <c r="AM20" s="674"/>
      <c r="AN20" s="674"/>
      <c r="AO20" s="675"/>
      <c r="AP20" s="665" t="s">
        <v>575</v>
      </c>
      <c r="AQ20" s="666"/>
      <c r="AR20" s="666"/>
      <c r="AS20" s="666"/>
      <c r="AT20" s="666"/>
      <c r="AU20" s="666"/>
      <c r="AV20" s="666"/>
      <c r="AW20" s="666"/>
      <c r="AX20" s="666"/>
      <c r="AY20" s="666"/>
      <c r="AZ20" s="666"/>
      <c r="BA20" s="666"/>
      <c r="BB20" s="666"/>
      <c r="BC20" s="666"/>
      <c r="BD20" s="666"/>
      <c r="BE20" s="666"/>
      <c r="BF20" s="667"/>
      <c r="BG20" s="668" t="s">
        <v>479</v>
      </c>
      <c r="BH20" s="669"/>
      <c r="BI20" s="669"/>
      <c r="BJ20" s="669"/>
      <c r="BK20" s="669"/>
      <c r="BL20" s="669"/>
      <c r="BM20" s="669"/>
      <c r="BN20" s="670"/>
      <c r="BO20" s="671" t="s">
        <v>479</v>
      </c>
      <c r="BP20" s="671"/>
      <c r="BQ20" s="671"/>
      <c r="BR20" s="671"/>
      <c r="BS20" s="672" t="s">
        <v>129</v>
      </c>
      <c r="BT20" s="672"/>
      <c r="BU20" s="672"/>
      <c r="BV20" s="672"/>
      <c r="BW20" s="672"/>
      <c r="BX20" s="672"/>
      <c r="BY20" s="672"/>
      <c r="BZ20" s="672"/>
      <c r="CA20" s="672"/>
      <c r="CB20" s="676"/>
      <c r="CD20" s="683" t="s">
        <v>262</v>
      </c>
      <c r="CE20" s="684"/>
      <c r="CF20" s="684"/>
      <c r="CG20" s="684"/>
      <c r="CH20" s="684"/>
      <c r="CI20" s="684"/>
      <c r="CJ20" s="684"/>
      <c r="CK20" s="684"/>
      <c r="CL20" s="684"/>
      <c r="CM20" s="684"/>
      <c r="CN20" s="684"/>
      <c r="CO20" s="684"/>
      <c r="CP20" s="684"/>
      <c r="CQ20" s="685"/>
      <c r="CR20" s="668">
        <v>9275849</v>
      </c>
      <c r="CS20" s="669"/>
      <c r="CT20" s="669"/>
      <c r="CU20" s="669"/>
      <c r="CV20" s="669"/>
      <c r="CW20" s="669"/>
      <c r="CX20" s="669"/>
      <c r="CY20" s="670"/>
      <c r="CZ20" s="671">
        <v>100</v>
      </c>
      <c r="DA20" s="671"/>
      <c r="DB20" s="671"/>
      <c r="DC20" s="671"/>
      <c r="DD20" s="677">
        <v>3993978</v>
      </c>
      <c r="DE20" s="669"/>
      <c r="DF20" s="669"/>
      <c r="DG20" s="669"/>
      <c r="DH20" s="669"/>
      <c r="DI20" s="669"/>
      <c r="DJ20" s="669"/>
      <c r="DK20" s="669"/>
      <c r="DL20" s="669"/>
      <c r="DM20" s="669"/>
      <c r="DN20" s="669"/>
      <c r="DO20" s="669"/>
      <c r="DP20" s="670"/>
      <c r="DQ20" s="677">
        <v>4408053</v>
      </c>
      <c r="DR20" s="669"/>
      <c r="DS20" s="669"/>
      <c r="DT20" s="669"/>
      <c r="DU20" s="669"/>
      <c r="DV20" s="669"/>
      <c r="DW20" s="669"/>
      <c r="DX20" s="669"/>
      <c r="DY20" s="669"/>
      <c r="DZ20" s="669"/>
      <c r="EA20" s="669"/>
      <c r="EB20" s="669"/>
      <c r="EC20" s="678"/>
    </row>
    <row r="21" spans="2:133" ht="11.25" customHeight="1" x14ac:dyDescent="0.15">
      <c r="B21" s="665" t="s">
        <v>263</v>
      </c>
      <c r="C21" s="666"/>
      <c r="D21" s="666"/>
      <c r="E21" s="666"/>
      <c r="F21" s="666"/>
      <c r="G21" s="666"/>
      <c r="H21" s="666"/>
      <c r="I21" s="666"/>
      <c r="J21" s="666"/>
      <c r="K21" s="666"/>
      <c r="L21" s="666"/>
      <c r="M21" s="666"/>
      <c r="N21" s="666"/>
      <c r="O21" s="666"/>
      <c r="P21" s="666"/>
      <c r="Q21" s="667"/>
      <c r="R21" s="668">
        <v>169</v>
      </c>
      <c r="S21" s="669"/>
      <c r="T21" s="669"/>
      <c r="U21" s="669"/>
      <c r="V21" s="669"/>
      <c r="W21" s="669"/>
      <c r="X21" s="669"/>
      <c r="Y21" s="670"/>
      <c r="Z21" s="671">
        <v>0</v>
      </c>
      <c r="AA21" s="671"/>
      <c r="AB21" s="671"/>
      <c r="AC21" s="671"/>
      <c r="AD21" s="672">
        <v>169</v>
      </c>
      <c r="AE21" s="672"/>
      <c r="AF21" s="672"/>
      <c r="AG21" s="672"/>
      <c r="AH21" s="672"/>
      <c r="AI21" s="672"/>
      <c r="AJ21" s="672"/>
      <c r="AK21" s="672"/>
      <c r="AL21" s="673">
        <v>0</v>
      </c>
      <c r="AM21" s="674"/>
      <c r="AN21" s="674"/>
      <c r="AO21" s="675"/>
      <c r="AP21" s="687" t="s">
        <v>576</v>
      </c>
      <c r="AQ21" s="688"/>
      <c r="AR21" s="688"/>
      <c r="AS21" s="688"/>
      <c r="AT21" s="688"/>
      <c r="AU21" s="688"/>
      <c r="AV21" s="688"/>
      <c r="AW21" s="688"/>
      <c r="AX21" s="688"/>
      <c r="AY21" s="688"/>
      <c r="AZ21" s="688"/>
      <c r="BA21" s="688"/>
      <c r="BB21" s="688"/>
      <c r="BC21" s="688"/>
      <c r="BD21" s="688"/>
      <c r="BE21" s="688"/>
      <c r="BF21" s="689"/>
      <c r="BG21" s="668" t="s">
        <v>479</v>
      </c>
      <c r="BH21" s="669"/>
      <c r="BI21" s="669"/>
      <c r="BJ21" s="669"/>
      <c r="BK21" s="669"/>
      <c r="BL21" s="669"/>
      <c r="BM21" s="669"/>
      <c r="BN21" s="670"/>
      <c r="BO21" s="671" t="s">
        <v>479</v>
      </c>
      <c r="BP21" s="671"/>
      <c r="BQ21" s="671"/>
      <c r="BR21" s="671"/>
      <c r="BS21" s="672" t="s">
        <v>129</v>
      </c>
      <c r="BT21" s="672"/>
      <c r="BU21" s="672"/>
      <c r="BV21" s="672"/>
      <c r="BW21" s="672"/>
      <c r="BX21" s="672"/>
      <c r="BY21" s="672"/>
      <c r="BZ21" s="672"/>
      <c r="CA21" s="672"/>
      <c r="CB21" s="676"/>
      <c r="CD21" s="695"/>
      <c r="CE21" s="696"/>
      <c r="CF21" s="696"/>
      <c r="CG21" s="696"/>
      <c r="CH21" s="696"/>
      <c r="CI21" s="696"/>
      <c r="CJ21" s="696"/>
      <c r="CK21" s="696"/>
      <c r="CL21" s="696"/>
      <c r="CM21" s="696"/>
      <c r="CN21" s="696"/>
      <c r="CO21" s="696"/>
      <c r="CP21" s="696"/>
      <c r="CQ21" s="697"/>
      <c r="CR21" s="698"/>
      <c r="CS21" s="691"/>
      <c r="CT21" s="691"/>
      <c r="CU21" s="691"/>
      <c r="CV21" s="691"/>
      <c r="CW21" s="691"/>
      <c r="CX21" s="691"/>
      <c r="CY21" s="699"/>
      <c r="CZ21" s="700"/>
      <c r="DA21" s="700"/>
      <c r="DB21" s="700"/>
      <c r="DC21" s="700"/>
      <c r="DD21" s="690"/>
      <c r="DE21" s="691"/>
      <c r="DF21" s="691"/>
      <c r="DG21" s="691"/>
      <c r="DH21" s="691"/>
      <c r="DI21" s="691"/>
      <c r="DJ21" s="691"/>
      <c r="DK21" s="691"/>
      <c r="DL21" s="691"/>
      <c r="DM21" s="691"/>
      <c r="DN21" s="691"/>
      <c r="DO21" s="691"/>
      <c r="DP21" s="699"/>
      <c r="DQ21" s="690"/>
      <c r="DR21" s="691"/>
      <c r="DS21" s="691"/>
      <c r="DT21" s="691"/>
      <c r="DU21" s="691"/>
      <c r="DV21" s="691"/>
      <c r="DW21" s="691"/>
      <c r="DX21" s="691"/>
      <c r="DY21" s="691"/>
      <c r="DZ21" s="691"/>
      <c r="EA21" s="691"/>
      <c r="EB21" s="691"/>
      <c r="EC21" s="692"/>
    </row>
    <row r="22" spans="2:133" ht="11.25" customHeight="1" x14ac:dyDescent="0.15">
      <c r="B22" s="704" t="s">
        <v>553</v>
      </c>
      <c r="C22" s="705"/>
      <c r="D22" s="705"/>
      <c r="E22" s="705"/>
      <c r="F22" s="705"/>
      <c r="G22" s="705"/>
      <c r="H22" s="705"/>
      <c r="I22" s="705"/>
      <c r="J22" s="705"/>
      <c r="K22" s="705"/>
      <c r="L22" s="705"/>
      <c r="M22" s="705"/>
      <c r="N22" s="705"/>
      <c r="O22" s="705"/>
      <c r="P22" s="705"/>
      <c r="Q22" s="706"/>
      <c r="R22" s="668">
        <v>98</v>
      </c>
      <c r="S22" s="669"/>
      <c r="T22" s="669"/>
      <c r="U22" s="669"/>
      <c r="V22" s="669"/>
      <c r="W22" s="669"/>
      <c r="X22" s="669"/>
      <c r="Y22" s="670"/>
      <c r="Z22" s="671">
        <v>0</v>
      </c>
      <c r="AA22" s="671"/>
      <c r="AB22" s="671"/>
      <c r="AC22" s="671"/>
      <c r="AD22" s="672">
        <v>98</v>
      </c>
      <c r="AE22" s="672"/>
      <c r="AF22" s="672"/>
      <c r="AG22" s="672"/>
      <c r="AH22" s="672"/>
      <c r="AI22" s="672"/>
      <c r="AJ22" s="672"/>
      <c r="AK22" s="672"/>
      <c r="AL22" s="673">
        <v>0</v>
      </c>
      <c r="AM22" s="674"/>
      <c r="AN22" s="674"/>
      <c r="AO22" s="675"/>
      <c r="AP22" s="687" t="s">
        <v>577</v>
      </c>
      <c r="AQ22" s="688"/>
      <c r="AR22" s="688"/>
      <c r="AS22" s="688"/>
      <c r="AT22" s="688"/>
      <c r="AU22" s="688"/>
      <c r="AV22" s="688"/>
      <c r="AW22" s="688"/>
      <c r="AX22" s="688"/>
      <c r="AY22" s="688"/>
      <c r="AZ22" s="688"/>
      <c r="BA22" s="688"/>
      <c r="BB22" s="688"/>
      <c r="BC22" s="688"/>
      <c r="BD22" s="688"/>
      <c r="BE22" s="688"/>
      <c r="BF22" s="689"/>
      <c r="BG22" s="668" t="s">
        <v>479</v>
      </c>
      <c r="BH22" s="669"/>
      <c r="BI22" s="669"/>
      <c r="BJ22" s="669"/>
      <c r="BK22" s="669"/>
      <c r="BL22" s="669"/>
      <c r="BM22" s="669"/>
      <c r="BN22" s="670"/>
      <c r="BO22" s="671" t="s">
        <v>479</v>
      </c>
      <c r="BP22" s="671"/>
      <c r="BQ22" s="671"/>
      <c r="BR22" s="671"/>
      <c r="BS22" s="672" t="s">
        <v>129</v>
      </c>
      <c r="BT22" s="672"/>
      <c r="BU22" s="672"/>
      <c r="BV22" s="672"/>
      <c r="BW22" s="672"/>
      <c r="BX22" s="672"/>
      <c r="BY22" s="672"/>
      <c r="BZ22" s="672"/>
      <c r="CA22" s="672"/>
      <c r="CB22" s="676"/>
      <c r="CD22" s="650" t="s">
        <v>264</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665" t="s">
        <v>265</v>
      </c>
      <c r="C23" s="666"/>
      <c r="D23" s="666"/>
      <c r="E23" s="666"/>
      <c r="F23" s="666"/>
      <c r="G23" s="666"/>
      <c r="H23" s="666"/>
      <c r="I23" s="666"/>
      <c r="J23" s="666"/>
      <c r="K23" s="666"/>
      <c r="L23" s="666"/>
      <c r="M23" s="666"/>
      <c r="N23" s="666"/>
      <c r="O23" s="666"/>
      <c r="P23" s="666"/>
      <c r="Q23" s="667"/>
      <c r="R23" s="668">
        <v>2645455</v>
      </c>
      <c r="S23" s="669"/>
      <c r="T23" s="669"/>
      <c r="U23" s="669"/>
      <c r="V23" s="669"/>
      <c r="W23" s="669"/>
      <c r="X23" s="669"/>
      <c r="Y23" s="670"/>
      <c r="Z23" s="671">
        <v>28.2</v>
      </c>
      <c r="AA23" s="671"/>
      <c r="AB23" s="671"/>
      <c r="AC23" s="671"/>
      <c r="AD23" s="672">
        <v>2327902</v>
      </c>
      <c r="AE23" s="672"/>
      <c r="AF23" s="672"/>
      <c r="AG23" s="672"/>
      <c r="AH23" s="672"/>
      <c r="AI23" s="672"/>
      <c r="AJ23" s="672"/>
      <c r="AK23" s="672"/>
      <c r="AL23" s="673">
        <v>79.400000000000006</v>
      </c>
      <c r="AM23" s="674"/>
      <c r="AN23" s="674"/>
      <c r="AO23" s="675"/>
      <c r="AP23" s="687" t="s">
        <v>578</v>
      </c>
      <c r="AQ23" s="688"/>
      <c r="AR23" s="688"/>
      <c r="AS23" s="688"/>
      <c r="AT23" s="688"/>
      <c r="AU23" s="688"/>
      <c r="AV23" s="688"/>
      <c r="AW23" s="688"/>
      <c r="AX23" s="688"/>
      <c r="AY23" s="688"/>
      <c r="AZ23" s="688"/>
      <c r="BA23" s="688"/>
      <c r="BB23" s="688"/>
      <c r="BC23" s="688"/>
      <c r="BD23" s="688"/>
      <c r="BE23" s="688"/>
      <c r="BF23" s="689"/>
      <c r="BG23" s="668" t="s">
        <v>479</v>
      </c>
      <c r="BH23" s="669"/>
      <c r="BI23" s="669"/>
      <c r="BJ23" s="669"/>
      <c r="BK23" s="669"/>
      <c r="BL23" s="669"/>
      <c r="BM23" s="669"/>
      <c r="BN23" s="670"/>
      <c r="BO23" s="671" t="s">
        <v>479</v>
      </c>
      <c r="BP23" s="671"/>
      <c r="BQ23" s="671"/>
      <c r="BR23" s="671"/>
      <c r="BS23" s="672" t="s">
        <v>129</v>
      </c>
      <c r="BT23" s="672"/>
      <c r="BU23" s="672"/>
      <c r="BV23" s="672"/>
      <c r="BW23" s="672"/>
      <c r="BX23" s="672"/>
      <c r="BY23" s="672"/>
      <c r="BZ23" s="672"/>
      <c r="CA23" s="672"/>
      <c r="CB23" s="676"/>
      <c r="CD23" s="650" t="s">
        <v>227</v>
      </c>
      <c r="CE23" s="651"/>
      <c r="CF23" s="651"/>
      <c r="CG23" s="651"/>
      <c r="CH23" s="651"/>
      <c r="CI23" s="651"/>
      <c r="CJ23" s="651"/>
      <c r="CK23" s="651"/>
      <c r="CL23" s="651"/>
      <c r="CM23" s="651"/>
      <c r="CN23" s="651"/>
      <c r="CO23" s="651"/>
      <c r="CP23" s="651"/>
      <c r="CQ23" s="652"/>
      <c r="CR23" s="650" t="s">
        <v>266</v>
      </c>
      <c r="CS23" s="651"/>
      <c r="CT23" s="651"/>
      <c r="CU23" s="651"/>
      <c r="CV23" s="651"/>
      <c r="CW23" s="651"/>
      <c r="CX23" s="651"/>
      <c r="CY23" s="652"/>
      <c r="CZ23" s="650" t="s">
        <v>267</v>
      </c>
      <c r="DA23" s="651"/>
      <c r="DB23" s="651"/>
      <c r="DC23" s="652"/>
      <c r="DD23" s="650" t="s">
        <v>268</v>
      </c>
      <c r="DE23" s="651"/>
      <c r="DF23" s="651"/>
      <c r="DG23" s="651"/>
      <c r="DH23" s="651"/>
      <c r="DI23" s="651"/>
      <c r="DJ23" s="651"/>
      <c r="DK23" s="652"/>
      <c r="DL23" s="701" t="s">
        <v>269</v>
      </c>
      <c r="DM23" s="702"/>
      <c r="DN23" s="702"/>
      <c r="DO23" s="702"/>
      <c r="DP23" s="702"/>
      <c r="DQ23" s="702"/>
      <c r="DR23" s="702"/>
      <c r="DS23" s="702"/>
      <c r="DT23" s="702"/>
      <c r="DU23" s="702"/>
      <c r="DV23" s="703"/>
      <c r="DW23" s="650" t="s">
        <v>270</v>
      </c>
      <c r="DX23" s="651"/>
      <c r="DY23" s="651"/>
      <c r="DZ23" s="651"/>
      <c r="EA23" s="651"/>
      <c r="EB23" s="651"/>
      <c r="EC23" s="652"/>
    </row>
    <row r="24" spans="2:133" ht="11.25" customHeight="1" x14ac:dyDescent="0.15">
      <c r="B24" s="665" t="s">
        <v>554</v>
      </c>
      <c r="C24" s="666"/>
      <c r="D24" s="666"/>
      <c r="E24" s="666"/>
      <c r="F24" s="666"/>
      <c r="G24" s="666"/>
      <c r="H24" s="666"/>
      <c r="I24" s="666"/>
      <c r="J24" s="666"/>
      <c r="K24" s="666"/>
      <c r="L24" s="666"/>
      <c r="M24" s="666"/>
      <c r="N24" s="666"/>
      <c r="O24" s="666"/>
      <c r="P24" s="666"/>
      <c r="Q24" s="667"/>
      <c r="R24" s="668">
        <v>2327902</v>
      </c>
      <c r="S24" s="669"/>
      <c r="T24" s="669"/>
      <c r="U24" s="669"/>
      <c r="V24" s="669"/>
      <c r="W24" s="669"/>
      <c r="X24" s="669"/>
      <c r="Y24" s="670"/>
      <c r="Z24" s="671">
        <v>24.8</v>
      </c>
      <c r="AA24" s="671"/>
      <c r="AB24" s="671"/>
      <c r="AC24" s="671"/>
      <c r="AD24" s="672">
        <v>2327902</v>
      </c>
      <c r="AE24" s="672"/>
      <c r="AF24" s="672"/>
      <c r="AG24" s="672"/>
      <c r="AH24" s="672"/>
      <c r="AI24" s="672"/>
      <c r="AJ24" s="672"/>
      <c r="AK24" s="672"/>
      <c r="AL24" s="673">
        <v>79.400000000000006</v>
      </c>
      <c r="AM24" s="674"/>
      <c r="AN24" s="674"/>
      <c r="AO24" s="675"/>
      <c r="AP24" s="687" t="s">
        <v>579</v>
      </c>
      <c r="AQ24" s="688"/>
      <c r="AR24" s="688"/>
      <c r="AS24" s="688"/>
      <c r="AT24" s="688"/>
      <c r="AU24" s="688"/>
      <c r="AV24" s="688"/>
      <c r="AW24" s="688"/>
      <c r="AX24" s="688"/>
      <c r="AY24" s="688"/>
      <c r="AZ24" s="688"/>
      <c r="BA24" s="688"/>
      <c r="BB24" s="688"/>
      <c r="BC24" s="688"/>
      <c r="BD24" s="688"/>
      <c r="BE24" s="688"/>
      <c r="BF24" s="689"/>
      <c r="BG24" s="668" t="s">
        <v>479</v>
      </c>
      <c r="BH24" s="669"/>
      <c r="BI24" s="669"/>
      <c r="BJ24" s="669"/>
      <c r="BK24" s="669"/>
      <c r="BL24" s="669"/>
      <c r="BM24" s="669"/>
      <c r="BN24" s="670"/>
      <c r="BO24" s="671" t="s">
        <v>479</v>
      </c>
      <c r="BP24" s="671"/>
      <c r="BQ24" s="671"/>
      <c r="BR24" s="671"/>
      <c r="BS24" s="672" t="s">
        <v>129</v>
      </c>
      <c r="BT24" s="672"/>
      <c r="BU24" s="672"/>
      <c r="BV24" s="672"/>
      <c r="BW24" s="672"/>
      <c r="BX24" s="672"/>
      <c r="BY24" s="672"/>
      <c r="BZ24" s="672"/>
      <c r="CA24" s="672"/>
      <c r="CB24" s="676"/>
      <c r="CD24" s="679" t="s">
        <v>271</v>
      </c>
      <c r="CE24" s="680"/>
      <c r="CF24" s="680"/>
      <c r="CG24" s="680"/>
      <c r="CH24" s="680"/>
      <c r="CI24" s="680"/>
      <c r="CJ24" s="680"/>
      <c r="CK24" s="680"/>
      <c r="CL24" s="680"/>
      <c r="CM24" s="680"/>
      <c r="CN24" s="680"/>
      <c r="CO24" s="680"/>
      <c r="CP24" s="680"/>
      <c r="CQ24" s="681"/>
      <c r="CR24" s="657">
        <v>2266411</v>
      </c>
      <c r="CS24" s="658"/>
      <c r="CT24" s="658"/>
      <c r="CU24" s="658"/>
      <c r="CV24" s="658"/>
      <c r="CW24" s="658"/>
      <c r="CX24" s="658"/>
      <c r="CY24" s="659"/>
      <c r="CZ24" s="662">
        <v>24.4</v>
      </c>
      <c r="DA24" s="663"/>
      <c r="DB24" s="663"/>
      <c r="DC24" s="682"/>
      <c r="DD24" s="707">
        <v>1600388</v>
      </c>
      <c r="DE24" s="658"/>
      <c r="DF24" s="658"/>
      <c r="DG24" s="658"/>
      <c r="DH24" s="658"/>
      <c r="DI24" s="658"/>
      <c r="DJ24" s="658"/>
      <c r="DK24" s="659"/>
      <c r="DL24" s="707">
        <v>1552797</v>
      </c>
      <c r="DM24" s="658"/>
      <c r="DN24" s="658"/>
      <c r="DO24" s="658"/>
      <c r="DP24" s="658"/>
      <c r="DQ24" s="658"/>
      <c r="DR24" s="658"/>
      <c r="DS24" s="658"/>
      <c r="DT24" s="658"/>
      <c r="DU24" s="658"/>
      <c r="DV24" s="659"/>
      <c r="DW24" s="662">
        <v>52.2</v>
      </c>
      <c r="DX24" s="663"/>
      <c r="DY24" s="663"/>
      <c r="DZ24" s="663"/>
      <c r="EA24" s="663"/>
      <c r="EB24" s="663"/>
      <c r="EC24" s="664"/>
    </row>
    <row r="25" spans="2:133" ht="11.25" customHeight="1" x14ac:dyDescent="0.15">
      <c r="B25" s="665" t="s">
        <v>555</v>
      </c>
      <c r="C25" s="666"/>
      <c r="D25" s="666"/>
      <c r="E25" s="666"/>
      <c r="F25" s="666"/>
      <c r="G25" s="666"/>
      <c r="H25" s="666"/>
      <c r="I25" s="666"/>
      <c r="J25" s="666"/>
      <c r="K25" s="666"/>
      <c r="L25" s="666"/>
      <c r="M25" s="666"/>
      <c r="N25" s="666"/>
      <c r="O25" s="666"/>
      <c r="P25" s="666"/>
      <c r="Q25" s="667"/>
      <c r="R25" s="668">
        <v>317553</v>
      </c>
      <c r="S25" s="669"/>
      <c r="T25" s="669"/>
      <c r="U25" s="669"/>
      <c r="V25" s="669"/>
      <c r="W25" s="669"/>
      <c r="X25" s="669"/>
      <c r="Y25" s="670"/>
      <c r="Z25" s="671">
        <v>3.4</v>
      </c>
      <c r="AA25" s="671"/>
      <c r="AB25" s="671"/>
      <c r="AC25" s="671"/>
      <c r="AD25" s="672" t="s">
        <v>479</v>
      </c>
      <c r="AE25" s="672"/>
      <c r="AF25" s="672"/>
      <c r="AG25" s="672"/>
      <c r="AH25" s="672"/>
      <c r="AI25" s="672"/>
      <c r="AJ25" s="672"/>
      <c r="AK25" s="672"/>
      <c r="AL25" s="673" t="s">
        <v>479</v>
      </c>
      <c r="AM25" s="674"/>
      <c r="AN25" s="674"/>
      <c r="AO25" s="675"/>
      <c r="AP25" s="687" t="s">
        <v>580</v>
      </c>
      <c r="AQ25" s="688"/>
      <c r="AR25" s="688"/>
      <c r="AS25" s="688"/>
      <c r="AT25" s="688"/>
      <c r="AU25" s="688"/>
      <c r="AV25" s="688"/>
      <c r="AW25" s="688"/>
      <c r="AX25" s="688"/>
      <c r="AY25" s="688"/>
      <c r="AZ25" s="688"/>
      <c r="BA25" s="688"/>
      <c r="BB25" s="688"/>
      <c r="BC25" s="688"/>
      <c r="BD25" s="688"/>
      <c r="BE25" s="688"/>
      <c r="BF25" s="689"/>
      <c r="BG25" s="668" t="s">
        <v>479</v>
      </c>
      <c r="BH25" s="669"/>
      <c r="BI25" s="669"/>
      <c r="BJ25" s="669"/>
      <c r="BK25" s="669"/>
      <c r="BL25" s="669"/>
      <c r="BM25" s="669"/>
      <c r="BN25" s="670"/>
      <c r="BO25" s="671" t="s">
        <v>479</v>
      </c>
      <c r="BP25" s="671"/>
      <c r="BQ25" s="671"/>
      <c r="BR25" s="671"/>
      <c r="BS25" s="672" t="s">
        <v>129</v>
      </c>
      <c r="BT25" s="672"/>
      <c r="BU25" s="672"/>
      <c r="BV25" s="672"/>
      <c r="BW25" s="672"/>
      <c r="BX25" s="672"/>
      <c r="BY25" s="672"/>
      <c r="BZ25" s="672"/>
      <c r="CA25" s="672"/>
      <c r="CB25" s="676"/>
      <c r="CD25" s="683" t="s">
        <v>272</v>
      </c>
      <c r="CE25" s="684"/>
      <c r="CF25" s="684"/>
      <c r="CG25" s="684"/>
      <c r="CH25" s="684"/>
      <c r="CI25" s="684"/>
      <c r="CJ25" s="684"/>
      <c r="CK25" s="684"/>
      <c r="CL25" s="684"/>
      <c r="CM25" s="684"/>
      <c r="CN25" s="684"/>
      <c r="CO25" s="684"/>
      <c r="CP25" s="684"/>
      <c r="CQ25" s="685"/>
      <c r="CR25" s="668">
        <v>1273405</v>
      </c>
      <c r="CS25" s="693"/>
      <c r="CT25" s="693"/>
      <c r="CU25" s="693"/>
      <c r="CV25" s="693"/>
      <c r="CW25" s="693"/>
      <c r="CX25" s="693"/>
      <c r="CY25" s="694"/>
      <c r="CZ25" s="673">
        <v>13.7</v>
      </c>
      <c r="DA25" s="708"/>
      <c r="DB25" s="708"/>
      <c r="DC25" s="710"/>
      <c r="DD25" s="677">
        <v>981296</v>
      </c>
      <c r="DE25" s="693"/>
      <c r="DF25" s="693"/>
      <c r="DG25" s="693"/>
      <c r="DH25" s="693"/>
      <c r="DI25" s="693"/>
      <c r="DJ25" s="693"/>
      <c r="DK25" s="694"/>
      <c r="DL25" s="677">
        <v>951912</v>
      </c>
      <c r="DM25" s="693"/>
      <c r="DN25" s="693"/>
      <c r="DO25" s="693"/>
      <c r="DP25" s="693"/>
      <c r="DQ25" s="693"/>
      <c r="DR25" s="693"/>
      <c r="DS25" s="693"/>
      <c r="DT25" s="693"/>
      <c r="DU25" s="693"/>
      <c r="DV25" s="694"/>
      <c r="DW25" s="673">
        <v>32</v>
      </c>
      <c r="DX25" s="708"/>
      <c r="DY25" s="708"/>
      <c r="DZ25" s="708"/>
      <c r="EA25" s="708"/>
      <c r="EB25" s="708"/>
      <c r="EC25" s="709"/>
    </row>
    <row r="26" spans="2:133" ht="11.25" customHeight="1" x14ac:dyDescent="0.15">
      <c r="B26" s="665" t="s">
        <v>556</v>
      </c>
      <c r="C26" s="666"/>
      <c r="D26" s="666"/>
      <c r="E26" s="666"/>
      <c r="F26" s="666"/>
      <c r="G26" s="666"/>
      <c r="H26" s="666"/>
      <c r="I26" s="666"/>
      <c r="J26" s="666"/>
      <c r="K26" s="666"/>
      <c r="L26" s="666"/>
      <c r="M26" s="666"/>
      <c r="N26" s="666"/>
      <c r="O26" s="666"/>
      <c r="P26" s="666"/>
      <c r="Q26" s="667"/>
      <c r="R26" s="668" t="s">
        <v>479</v>
      </c>
      <c r="S26" s="669"/>
      <c r="T26" s="669"/>
      <c r="U26" s="669"/>
      <c r="V26" s="669"/>
      <c r="W26" s="669"/>
      <c r="X26" s="669"/>
      <c r="Y26" s="670"/>
      <c r="Z26" s="671" t="s">
        <v>479</v>
      </c>
      <c r="AA26" s="671"/>
      <c r="AB26" s="671"/>
      <c r="AC26" s="671"/>
      <c r="AD26" s="672" t="s">
        <v>479</v>
      </c>
      <c r="AE26" s="672"/>
      <c r="AF26" s="672"/>
      <c r="AG26" s="672"/>
      <c r="AH26" s="672"/>
      <c r="AI26" s="672"/>
      <c r="AJ26" s="672"/>
      <c r="AK26" s="672"/>
      <c r="AL26" s="673" t="s">
        <v>479</v>
      </c>
      <c r="AM26" s="674"/>
      <c r="AN26" s="674"/>
      <c r="AO26" s="675"/>
      <c r="AP26" s="687" t="s">
        <v>273</v>
      </c>
      <c r="AQ26" s="711"/>
      <c r="AR26" s="711"/>
      <c r="AS26" s="711"/>
      <c r="AT26" s="711"/>
      <c r="AU26" s="711"/>
      <c r="AV26" s="711"/>
      <c r="AW26" s="711"/>
      <c r="AX26" s="711"/>
      <c r="AY26" s="711"/>
      <c r="AZ26" s="711"/>
      <c r="BA26" s="711"/>
      <c r="BB26" s="711"/>
      <c r="BC26" s="711"/>
      <c r="BD26" s="711"/>
      <c r="BE26" s="711"/>
      <c r="BF26" s="689"/>
      <c r="BG26" s="668" t="s">
        <v>479</v>
      </c>
      <c r="BH26" s="669"/>
      <c r="BI26" s="669"/>
      <c r="BJ26" s="669"/>
      <c r="BK26" s="669"/>
      <c r="BL26" s="669"/>
      <c r="BM26" s="669"/>
      <c r="BN26" s="670"/>
      <c r="BO26" s="671" t="s">
        <v>479</v>
      </c>
      <c r="BP26" s="671"/>
      <c r="BQ26" s="671"/>
      <c r="BR26" s="671"/>
      <c r="BS26" s="672" t="s">
        <v>129</v>
      </c>
      <c r="BT26" s="672"/>
      <c r="BU26" s="672"/>
      <c r="BV26" s="672"/>
      <c r="BW26" s="672"/>
      <c r="BX26" s="672"/>
      <c r="BY26" s="672"/>
      <c r="BZ26" s="672"/>
      <c r="CA26" s="672"/>
      <c r="CB26" s="676"/>
      <c r="CD26" s="683" t="s">
        <v>274</v>
      </c>
      <c r="CE26" s="684"/>
      <c r="CF26" s="684"/>
      <c r="CG26" s="684"/>
      <c r="CH26" s="684"/>
      <c r="CI26" s="684"/>
      <c r="CJ26" s="684"/>
      <c r="CK26" s="684"/>
      <c r="CL26" s="684"/>
      <c r="CM26" s="684"/>
      <c r="CN26" s="684"/>
      <c r="CO26" s="684"/>
      <c r="CP26" s="684"/>
      <c r="CQ26" s="685"/>
      <c r="CR26" s="668">
        <v>789051</v>
      </c>
      <c r="CS26" s="669"/>
      <c r="CT26" s="669"/>
      <c r="CU26" s="669"/>
      <c r="CV26" s="669"/>
      <c r="CW26" s="669"/>
      <c r="CX26" s="669"/>
      <c r="CY26" s="670"/>
      <c r="CZ26" s="673">
        <v>8.5</v>
      </c>
      <c r="DA26" s="708"/>
      <c r="DB26" s="708"/>
      <c r="DC26" s="710"/>
      <c r="DD26" s="677">
        <v>641277</v>
      </c>
      <c r="DE26" s="669"/>
      <c r="DF26" s="669"/>
      <c r="DG26" s="669"/>
      <c r="DH26" s="669"/>
      <c r="DI26" s="669"/>
      <c r="DJ26" s="669"/>
      <c r="DK26" s="670"/>
      <c r="DL26" s="677" t="s">
        <v>129</v>
      </c>
      <c r="DM26" s="669"/>
      <c r="DN26" s="669"/>
      <c r="DO26" s="669"/>
      <c r="DP26" s="669"/>
      <c r="DQ26" s="669"/>
      <c r="DR26" s="669"/>
      <c r="DS26" s="669"/>
      <c r="DT26" s="669"/>
      <c r="DU26" s="669"/>
      <c r="DV26" s="670"/>
      <c r="DW26" s="673" t="s">
        <v>129</v>
      </c>
      <c r="DX26" s="708"/>
      <c r="DY26" s="708"/>
      <c r="DZ26" s="708"/>
      <c r="EA26" s="708"/>
      <c r="EB26" s="708"/>
      <c r="EC26" s="709"/>
    </row>
    <row r="27" spans="2:133" ht="11.25" customHeight="1" x14ac:dyDescent="0.15">
      <c r="B27" s="665" t="s">
        <v>557</v>
      </c>
      <c r="C27" s="666"/>
      <c r="D27" s="666"/>
      <c r="E27" s="666"/>
      <c r="F27" s="666"/>
      <c r="G27" s="666"/>
      <c r="H27" s="666"/>
      <c r="I27" s="666"/>
      <c r="J27" s="666"/>
      <c r="K27" s="666"/>
      <c r="L27" s="666"/>
      <c r="M27" s="666"/>
      <c r="N27" s="666"/>
      <c r="O27" s="666"/>
      <c r="P27" s="666"/>
      <c r="Q27" s="667"/>
      <c r="R27" s="668">
        <v>3169026</v>
      </c>
      <c r="S27" s="669"/>
      <c r="T27" s="669"/>
      <c r="U27" s="669"/>
      <c r="V27" s="669"/>
      <c r="W27" s="669"/>
      <c r="X27" s="669"/>
      <c r="Y27" s="670"/>
      <c r="Z27" s="671">
        <v>33.700000000000003</v>
      </c>
      <c r="AA27" s="671"/>
      <c r="AB27" s="671"/>
      <c r="AC27" s="671"/>
      <c r="AD27" s="672">
        <v>2851396</v>
      </c>
      <c r="AE27" s="672"/>
      <c r="AF27" s="672"/>
      <c r="AG27" s="672"/>
      <c r="AH27" s="672"/>
      <c r="AI27" s="672"/>
      <c r="AJ27" s="672"/>
      <c r="AK27" s="672"/>
      <c r="AL27" s="673">
        <v>97.199996948242188</v>
      </c>
      <c r="AM27" s="674"/>
      <c r="AN27" s="674"/>
      <c r="AO27" s="675"/>
      <c r="AP27" s="665" t="s">
        <v>275</v>
      </c>
      <c r="AQ27" s="666"/>
      <c r="AR27" s="666"/>
      <c r="AS27" s="666"/>
      <c r="AT27" s="666"/>
      <c r="AU27" s="666"/>
      <c r="AV27" s="666"/>
      <c r="AW27" s="666"/>
      <c r="AX27" s="666"/>
      <c r="AY27" s="666"/>
      <c r="AZ27" s="666"/>
      <c r="BA27" s="666"/>
      <c r="BB27" s="666"/>
      <c r="BC27" s="666"/>
      <c r="BD27" s="666"/>
      <c r="BE27" s="666"/>
      <c r="BF27" s="667"/>
      <c r="BG27" s="668">
        <v>377557</v>
      </c>
      <c r="BH27" s="669"/>
      <c r="BI27" s="669"/>
      <c r="BJ27" s="669"/>
      <c r="BK27" s="669"/>
      <c r="BL27" s="669"/>
      <c r="BM27" s="669"/>
      <c r="BN27" s="670"/>
      <c r="BO27" s="671">
        <v>100</v>
      </c>
      <c r="BP27" s="671"/>
      <c r="BQ27" s="671"/>
      <c r="BR27" s="671"/>
      <c r="BS27" s="672" t="s">
        <v>129</v>
      </c>
      <c r="BT27" s="672"/>
      <c r="BU27" s="672"/>
      <c r="BV27" s="672"/>
      <c r="BW27" s="672"/>
      <c r="BX27" s="672"/>
      <c r="BY27" s="672"/>
      <c r="BZ27" s="672"/>
      <c r="CA27" s="672"/>
      <c r="CB27" s="676"/>
      <c r="CD27" s="683" t="s">
        <v>276</v>
      </c>
      <c r="CE27" s="684"/>
      <c r="CF27" s="684"/>
      <c r="CG27" s="684"/>
      <c r="CH27" s="684"/>
      <c r="CI27" s="684"/>
      <c r="CJ27" s="684"/>
      <c r="CK27" s="684"/>
      <c r="CL27" s="684"/>
      <c r="CM27" s="684"/>
      <c r="CN27" s="684"/>
      <c r="CO27" s="684"/>
      <c r="CP27" s="684"/>
      <c r="CQ27" s="685"/>
      <c r="CR27" s="668">
        <v>509509</v>
      </c>
      <c r="CS27" s="693"/>
      <c r="CT27" s="693"/>
      <c r="CU27" s="693"/>
      <c r="CV27" s="693"/>
      <c r="CW27" s="693"/>
      <c r="CX27" s="693"/>
      <c r="CY27" s="694"/>
      <c r="CZ27" s="673">
        <v>5.5</v>
      </c>
      <c r="DA27" s="708"/>
      <c r="DB27" s="708"/>
      <c r="DC27" s="710"/>
      <c r="DD27" s="677">
        <v>135595</v>
      </c>
      <c r="DE27" s="693"/>
      <c r="DF27" s="693"/>
      <c r="DG27" s="693"/>
      <c r="DH27" s="693"/>
      <c r="DI27" s="693"/>
      <c r="DJ27" s="693"/>
      <c r="DK27" s="694"/>
      <c r="DL27" s="677">
        <v>117388</v>
      </c>
      <c r="DM27" s="693"/>
      <c r="DN27" s="693"/>
      <c r="DO27" s="693"/>
      <c r="DP27" s="693"/>
      <c r="DQ27" s="693"/>
      <c r="DR27" s="693"/>
      <c r="DS27" s="693"/>
      <c r="DT27" s="693"/>
      <c r="DU27" s="693"/>
      <c r="DV27" s="694"/>
      <c r="DW27" s="673">
        <v>3.9</v>
      </c>
      <c r="DX27" s="708"/>
      <c r="DY27" s="708"/>
      <c r="DZ27" s="708"/>
      <c r="EA27" s="708"/>
      <c r="EB27" s="708"/>
      <c r="EC27" s="709"/>
    </row>
    <row r="28" spans="2:133" ht="11.25" customHeight="1" x14ac:dyDescent="0.15">
      <c r="B28" s="665" t="s">
        <v>558</v>
      </c>
      <c r="C28" s="666"/>
      <c r="D28" s="666"/>
      <c r="E28" s="666"/>
      <c r="F28" s="666"/>
      <c r="G28" s="666"/>
      <c r="H28" s="666"/>
      <c r="I28" s="666"/>
      <c r="J28" s="666"/>
      <c r="K28" s="666"/>
      <c r="L28" s="666"/>
      <c r="M28" s="666"/>
      <c r="N28" s="666"/>
      <c r="O28" s="666"/>
      <c r="P28" s="666"/>
      <c r="Q28" s="667"/>
      <c r="R28" s="668">
        <v>1470</v>
      </c>
      <c r="S28" s="669"/>
      <c r="T28" s="669"/>
      <c r="U28" s="669"/>
      <c r="V28" s="669"/>
      <c r="W28" s="669"/>
      <c r="X28" s="669"/>
      <c r="Y28" s="670"/>
      <c r="Z28" s="671">
        <v>0</v>
      </c>
      <c r="AA28" s="671"/>
      <c r="AB28" s="671"/>
      <c r="AC28" s="671"/>
      <c r="AD28" s="672">
        <v>1470</v>
      </c>
      <c r="AE28" s="672"/>
      <c r="AF28" s="672"/>
      <c r="AG28" s="672"/>
      <c r="AH28" s="672"/>
      <c r="AI28" s="672"/>
      <c r="AJ28" s="672"/>
      <c r="AK28" s="672"/>
      <c r="AL28" s="673">
        <v>0.1</v>
      </c>
      <c r="AM28" s="674"/>
      <c r="AN28" s="674"/>
      <c r="AO28" s="675"/>
      <c r="AP28" s="665"/>
      <c r="AQ28" s="666"/>
      <c r="AR28" s="666"/>
      <c r="AS28" s="666"/>
      <c r="AT28" s="666"/>
      <c r="AU28" s="666"/>
      <c r="AV28" s="666"/>
      <c r="AW28" s="666"/>
      <c r="AX28" s="666"/>
      <c r="AY28" s="666"/>
      <c r="AZ28" s="666"/>
      <c r="BA28" s="666"/>
      <c r="BB28" s="666"/>
      <c r="BC28" s="666"/>
      <c r="BD28" s="666"/>
      <c r="BE28" s="666"/>
      <c r="BF28" s="667"/>
      <c r="BG28" s="668"/>
      <c r="BH28" s="669"/>
      <c r="BI28" s="669"/>
      <c r="BJ28" s="669"/>
      <c r="BK28" s="669"/>
      <c r="BL28" s="669"/>
      <c r="BM28" s="669"/>
      <c r="BN28" s="670"/>
      <c r="BO28" s="671"/>
      <c r="BP28" s="671"/>
      <c r="BQ28" s="671"/>
      <c r="BR28" s="671"/>
      <c r="BS28" s="677"/>
      <c r="BT28" s="669"/>
      <c r="BU28" s="669"/>
      <c r="BV28" s="669"/>
      <c r="BW28" s="669"/>
      <c r="BX28" s="669"/>
      <c r="BY28" s="669"/>
      <c r="BZ28" s="669"/>
      <c r="CA28" s="669"/>
      <c r="CB28" s="678"/>
      <c r="CD28" s="683" t="s">
        <v>277</v>
      </c>
      <c r="CE28" s="684"/>
      <c r="CF28" s="684"/>
      <c r="CG28" s="684"/>
      <c r="CH28" s="684"/>
      <c r="CI28" s="684"/>
      <c r="CJ28" s="684"/>
      <c r="CK28" s="684"/>
      <c r="CL28" s="684"/>
      <c r="CM28" s="684"/>
      <c r="CN28" s="684"/>
      <c r="CO28" s="684"/>
      <c r="CP28" s="684"/>
      <c r="CQ28" s="685"/>
      <c r="CR28" s="668">
        <v>483497</v>
      </c>
      <c r="CS28" s="669"/>
      <c r="CT28" s="669"/>
      <c r="CU28" s="669"/>
      <c r="CV28" s="669"/>
      <c r="CW28" s="669"/>
      <c r="CX28" s="669"/>
      <c r="CY28" s="670"/>
      <c r="CZ28" s="673">
        <v>5.2</v>
      </c>
      <c r="DA28" s="708"/>
      <c r="DB28" s="708"/>
      <c r="DC28" s="710"/>
      <c r="DD28" s="677">
        <v>483497</v>
      </c>
      <c r="DE28" s="669"/>
      <c r="DF28" s="669"/>
      <c r="DG28" s="669"/>
      <c r="DH28" s="669"/>
      <c r="DI28" s="669"/>
      <c r="DJ28" s="669"/>
      <c r="DK28" s="670"/>
      <c r="DL28" s="677">
        <v>483497</v>
      </c>
      <c r="DM28" s="669"/>
      <c r="DN28" s="669"/>
      <c r="DO28" s="669"/>
      <c r="DP28" s="669"/>
      <c r="DQ28" s="669"/>
      <c r="DR28" s="669"/>
      <c r="DS28" s="669"/>
      <c r="DT28" s="669"/>
      <c r="DU28" s="669"/>
      <c r="DV28" s="670"/>
      <c r="DW28" s="673">
        <v>16.3</v>
      </c>
      <c r="DX28" s="708"/>
      <c r="DY28" s="708"/>
      <c r="DZ28" s="708"/>
      <c r="EA28" s="708"/>
      <c r="EB28" s="708"/>
      <c r="EC28" s="709"/>
    </row>
    <row r="29" spans="2:133" ht="11.25" customHeight="1" x14ac:dyDescent="0.15">
      <c r="B29" s="665" t="s">
        <v>278</v>
      </c>
      <c r="C29" s="666"/>
      <c r="D29" s="666"/>
      <c r="E29" s="666"/>
      <c r="F29" s="666"/>
      <c r="G29" s="666"/>
      <c r="H29" s="666"/>
      <c r="I29" s="666"/>
      <c r="J29" s="666"/>
      <c r="K29" s="666"/>
      <c r="L29" s="666"/>
      <c r="M29" s="666"/>
      <c r="N29" s="666"/>
      <c r="O29" s="666"/>
      <c r="P29" s="666"/>
      <c r="Q29" s="667"/>
      <c r="R29" s="668">
        <v>39113</v>
      </c>
      <c r="S29" s="669"/>
      <c r="T29" s="669"/>
      <c r="U29" s="669"/>
      <c r="V29" s="669"/>
      <c r="W29" s="669"/>
      <c r="X29" s="669"/>
      <c r="Y29" s="670"/>
      <c r="Z29" s="671">
        <v>0.4</v>
      </c>
      <c r="AA29" s="671"/>
      <c r="AB29" s="671"/>
      <c r="AC29" s="671"/>
      <c r="AD29" s="672" t="s">
        <v>479</v>
      </c>
      <c r="AE29" s="672"/>
      <c r="AF29" s="672"/>
      <c r="AG29" s="672"/>
      <c r="AH29" s="672"/>
      <c r="AI29" s="672"/>
      <c r="AJ29" s="672"/>
      <c r="AK29" s="672"/>
      <c r="AL29" s="673" t="s">
        <v>479</v>
      </c>
      <c r="AM29" s="674"/>
      <c r="AN29" s="674"/>
      <c r="AO29" s="675"/>
      <c r="AP29" s="712"/>
      <c r="AQ29" s="713"/>
      <c r="AR29" s="713"/>
      <c r="AS29" s="713"/>
      <c r="AT29" s="713"/>
      <c r="AU29" s="713"/>
      <c r="AV29" s="713"/>
      <c r="AW29" s="713"/>
      <c r="AX29" s="713"/>
      <c r="AY29" s="713"/>
      <c r="AZ29" s="713"/>
      <c r="BA29" s="713"/>
      <c r="BB29" s="713"/>
      <c r="BC29" s="713"/>
      <c r="BD29" s="713"/>
      <c r="BE29" s="713"/>
      <c r="BF29" s="714"/>
      <c r="BG29" s="668"/>
      <c r="BH29" s="669"/>
      <c r="BI29" s="669"/>
      <c r="BJ29" s="669"/>
      <c r="BK29" s="669"/>
      <c r="BL29" s="669"/>
      <c r="BM29" s="669"/>
      <c r="BN29" s="670"/>
      <c r="BO29" s="671"/>
      <c r="BP29" s="671"/>
      <c r="BQ29" s="671"/>
      <c r="BR29" s="671"/>
      <c r="BS29" s="672"/>
      <c r="BT29" s="672"/>
      <c r="BU29" s="672"/>
      <c r="BV29" s="672"/>
      <c r="BW29" s="672"/>
      <c r="BX29" s="672"/>
      <c r="BY29" s="672"/>
      <c r="BZ29" s="672"/>
      <c r="CA29" s="672"/>
      <c r="CB29" s="676"/>
      <c r="CD29" s="717" t="s">
        <v>279</v>
      </c>
      <c r="CE29" s="718"/>
      <c r="CF29" s="683" t="s">
        <v>70</v>
      </c>
      <c r="CG29" s="684"/>
      <c r="CH29" s="684"/>
      <c r="CI29" s="684"/>
      <c r="CJ29" s="684"/>
      <c r="CK29" s="684"/>
      <c r="CL29" s="684"/>
      <c r="CM29" s="684"/>
      <c r="CN29" s="684"/>
      <c r="CO29" s="684"/>
      <c r="CP29" s="684"/>
      <c r="CQ29" s="685"/>
      <c r="CR29" s="668">
        <v>483497</v>
      </c>
      <c r="CS29" s="693"/>
      <c r="CT29" s="693"/>
      <c r="CU29" s="693"/>
      <c r="CV29" s="693"/>
      <c r="CW29" s="693"/>
      <c r="CX29" s="693"/>
      <c r="CY29" s="694"/>
      <c r="CZ29" s="673">
        <v>5.2</v>
      </c>
      <c r="DA29" s="708"/>
      <c r="DB29" s="708"/>
      <c r="DC29" s="710"/>
      <c r="DD29" s="677">
        <v>483497</v>
      </c>
      <c r="DE29" s="693"/>
      <c r="DF29" s="693"/>
      <c r="DG29" s="693"/>
      <c r="DH29" s="693"/>
      <c r="DI29" s="693"/>
      <c r="DJ29" s="693"/>
      <c r="DK29" s="694"/>
      <c r="DL29" s="677">
        <v>483497</v>
      </c>
      <c r="DM29" s="693"/>
      <c r="DN29" s="693"/>
      <c r="DO29" s="693"/>
      <c r="DP29" s="693"/>
      <c r="DQ29" s="693"/>
      <c r="DR29" s="693"/>
      <c r="DS29" s="693"/>
      <c r="DT29" s="693"/>
      <c r="DU29" s="693"/>
      <c r="DV29" s="694"/>
      <c r="DW29" s="673">
        <v>16.3</v>
      </c>
      <c r="DX29" s="708"/>
      <c r="DY29" s="708"/>
      <c r="DZ29" s="708"/>
      <c r="EA29" s="708"/>
      <c r="EB29" s="708"/>
      <c r="EC29" s="709"/>
    </row>
    <row r="30" spans="2:133" ht="11.25" customHeight="1" x14ac:dyDescent="0.15">
      <c r="B30" s="665" t="s">
        <v>280</v>
      </c>
      <c r="C30" s="666"/>
      <c r="D30" s="666"/>
      <c r="E30" s="666"/>
      <c r="F30" s="666"/>
      <c r="G30" s="666"/>
      <c r="H30" s="666"/>
      <c r="I30" s="666"/>
      <c r="J30" s="666"/>
      <c r="K30" s="666"/>
      <c r="L30" s="666"/>
      <c r="M30" s="666"/>
      <c r="N30" s="666"/>
      <c r="O30" s="666"/>
      <c r="P30" s="666"/>
      <c r="Q30" s="667"/>
      <c r="R30" s="668">
        <v>46078</v>
      </c>
      <c r="S30" s="669"/>
      <c r="T30" s="669"/>
      <c r="U30" s="669"/>
      <c r="V30" s="669"/>
      <c r="W30" s="669"/>
      <c r="X30" s="669"/>
      <c r="Y30" s="670"/>
      <c r="Z30" s="671">
        <v>0.5</v>
      </c>
      <c r="AA30" s="671"/>
      <c r="AB30" s="671"/>
      <c r="AC30" s="671"/>
      <c r="AD30" s="672" t="s">
        <v>479</v>
      </c>
      <c r="AE30" s="672"/>
      <c r="AF30" s="672"/>
      <c r="AG30" s="672"/>
      <c r="AH30" s="672"/>
      <c r="AI30" s="672"/>
      <c r="AJ30" s="672"/>
      <c r="AK30" s="672"/>
      <c r="AL30" s="673" t="s">
        <v>479</v>
      </c>
      <c r="AM30" s="674"/>
      <c r="AN30" s="674"/>
      <c r="AO30" s="675"/>
      <c r="AP30" s="647" t="s">
        <v>227</v>
      </c>
      <c r="AQ30" s="648"/>
      <c r="AR30" s="648"/>
      <c r="AS30" s="648"/>
      <c r="AT30" s="648"/>
      <c r="AU30" s="648"/>
      <c r="AV30" s="648"/>
      <c r="AW30" s="648"/>
      <c r="AX30" s="648"/>
      <c r="AY30" s="648"/>
      <c r="AZ30" s="648"/>
      <c r="BA30" s="648"/>
      <c r="BB30" s="648"/>
      <c r="BC30" s="648"/>
      <c r="BD30" s="648"/>
      <c r="BE30" s="648"/>
      <c r="BF30" s="649"/>
      <c r="BG30" s="647" t="s">
        <v>281</v>
      </c>
      <c r="BH30" s="715"/>
      <c r="BI30" s="715"/>
      <c r="BJ30" s="715"/>
      <c r="BK30" s="715"/>
      <c r="BL30" s="715"/>
      <c r="BM30" s="715"/>
      <c r="BN30" s="715"/>
      <c r="BO30" s="715"/>
      <c r="BP30" s="715"/>
      <c r="BQ30" s="716"/>
      <c r="BR30" s="647" t="s">
        <v>282</v>
      </c>
      <c r="BS30" s="715"/>
      <c r="BT30" s="715"/>
      <c r="BU30" s="715"/>
      <c r="BV30" s="715"/>
      <c r="BW30" s="715"/>
      <c r="BX30" s="715"/>
      <c r="BY30" s="715"/>
      <c r="BZ30" s="715"/>
      <c r="CA30" s="715"/>
      <c r="CB30" s="716"/>
      <c r="CD30" s="719"/>
      <c r="CE30" s="720"/>
      <c r="CF30" s="683" t="s">
        <v>283</v>
      </c>
      <c r="CG30" s="684"/>
      <c r="CH30" s="684"/>
      <c r="CI30" s="684"/>
      <c r="CJ30" s="684"/>
      <c r="CK30" s="684"/>
      <c r="CL30" s="684"/>
      <c r="CM30" s="684"/>
      <c r="CN30" s="684"/>
      <c r="CO30" s="684"/>
      <c r="CP30" s="684"/>
      <c r="CQ30" s="685"/>
      <c r="CR30" s="668">
        <v>466531</v>
      </c>
      <c r="CS30" s="669"/>
      <c r="CT30" s="669"/>
      <c r="CU30" s="669"/>
      <c r="CV30" s="669"/>
      <c r="CW30" s="669"/>
      <c r="CX30" s="669"/>
      <c r="CY30" s="670"/>
      <c r="CZ30" s="673">
        <v>5</v>
      </c>
      <c r="DA30" s="708"/>
      <c r="DB30" s="708"/>
      <c r="DC30" s="710"/>
      <c r="DD30" s="677">
        <v>466531</v>
      </c>
      <c r="DE30" s="669"/>
      <c r="DF30" s="669"/>
      <c r="DG30" s="669"/>
      <c r="DH30" s="669"/>
      <c r="DI30" s="669"/>
      <c r="DJ30" s="669"/>
      <c r="DK30" s="670"/>
      <c r="DL30" s="677">
        <v>466531</v>
      </c>
      <c r="DM30" s="669"/>
      <c r="DN30" s="669"/>
      <c r="DO30" s="669"/>
      <c r="DP30" s="669"/>
      <c r="DQ30" s="669"/>
      <c r="DR30" s="669"/>
      <c r="DS30" s="669"/>
      <c r="DT30" s="669"/>
      <c r="DU30" s="669"/>
      <c r="DV30" s="670"/>
      <c r="DW30" s="673">
        <v>15.7</v>
      </c>
      <c r="DX30" s="708"/>
      <c r="DY30" s="708"/>
      <c r="DZ30" s="708"/>
      <c r="EA30" s="708"/>
      <c r="EB30" s="708"/>
      <c r="EC30" s="709"/>
    </row>
    <row r="31" spans="2:133" ht="11.25" customHeight="1" x14ac:dyDescent="0.15">
      <c r="B31" s="665" t="s">
        <v>284</v>
      </c>
      <c r="C31" s="666"/>
      <c r="D31" s="666"/>
      <c r="E31" s="666"/>
      <c r="F31" s="666"/>
      <c r="G31" s="666"/>
      <c r="H31" s="666"/>
      <c r="I31" s="666"/>
      <c r="J31" s="666"/>
      <c r="K31" s="666"/>
      <c r="L31" s="666"/>
      <c r="M31" s="666"/>
      <c r="N31" s="666"/>
      <c r="O31" s="666"/>
      <c r="P31" s="666"/>
      <c r="Q31" s="667"/>
      <c r="R31" s="668">
        <v>321040</v>
      </c>
      <c r="S31" s="669"/>
      <c r="T31" s="669"/>
      <c r="U31" s="669"/>
      <c r="V31" s="669"/>
      <c r="W31" s="669"/>
      <c r="X31" s="669"/>
      <c r="Y31" s="670"/>
      <c r="Z31" s="671">
        <v>3.4</v>
      </c>
      <c r="AA31" s="671"/>
      <c r="AB31" s="671"/>
      <c r="AC31" s="671"/>
      <c r="AD31" s="672" t="s">
        <v>479</v>
      </c>
      <c r="AE31" s="672"/>
      <c r="AF31" s="672"/>
      <c r="AG31" s="672"/>
      <c r="AH31" s="672"/>
      <c r="AI31" s="672"/>
      <c r="AJ31" s="672"/>
      <c r="AK31" s="672"/>
      <c r="AL31" s="673" t="s">
        <v>479</v>
      </c>
      <c r="AM31" s="674"/>
      <c r="AN31" s="674"/>
      <c r="AO31" s="675"/>
      <c r="AP31" s="728" t="s">
        <v>285</v>
      </c>
      <c r="AQ31" s="729"/>
      <c r="AR31" s="729"/>
      <c r="AS31" s="729"/>
      <c r="AT31" s="734" t="s">
        <v>286</v>
      </c>
      <c r="AU31" s="362"/>
      <c r="AV31" s="362"/>
      <c r="AW31" s="362"/>
      <c r="AX31" s="654" t="s">
        <v>191</v>
      </c>
      <c r="AY31" s="655"/>
      <c r="AZ31" s="655"/>
      <c r="BA31" s="655"/>
      <c r="BB31" s="655"/>
      <c r="BC31" s="655"/>
      <c r="BD31" s="655"/>
      <c r="BE31" s="655"/>
      <c r="BF31" s="656"/>
      <c r="BG31" s="727">
        <v>99.6</v>
      </c>
      <c r="BH31" s="723"/>
      <c r="BI31" s="723"/>
      <c r="BJ31" s="723"/>
      <c r="BK31" s="723"/>
      <c r="BL31" s="723"/>
      <c r="BM31" s="663">
        <v>99.1</v>
      </c>
      <c r="BN31" s="723"/>
      <c r="BO31" s="723"/>
      <c r="BP31" s="723"/>
      <c r="BQ31" s="724"/>
      <c r="BR31" s="727">
        <v>99.6</v>
      </c>
      <c r="BS31" s="723"/>
      <c r="BT31" s="723"/>
      <c r="BU31" s="723"/>
      <c r="BV31" s="723"/>
      <c r="BW31" s="723"/>
      <c r="BX31" s="663">
        <v>98.9</v>
      </c>
      <c r="BY31" s="723"/>
      <c r="BZ31" s="723"/>
      <c r="CA31" s="723"/>
      <c r="CB31" s="724"/>
      <c r="CD31" s="719"/>
      <c r="CE31" s="720"/>
      <c r="CF31" s="683" t="s">
        <v>287</v>
      </c>
      <c r="CG31" s="684"/>
      <c r="CH31" s="684"/>
      <c r="CI31" s="684"/>
      <c r="CJ31" s="684"/>
      <c r="CK31" s="684"/>
      <c r="CL31" s="684"/>
      <c r="CM31" s="684"/>
      <c r="CN31" s="684"/>
      <c r="CO31" s="684"/>
      <c r="CP31" s="684"/>
      <c r="CQ31" s="685"/>
      <c r="CR31" s="668">
        <v>16966</v>
      </c>
      <c r="CS31" s="693"/>
      <c r="CT31" s="693"/>
      <c r="CU31" s="693"/>
      <c r="CV31" s="693"/>
      <c r="CW31" s="693"/>
      <c r="CX31" s="693"/>
      <c r="CY31" s="694"/>
      <c r="CZ31" s="673">
        <v>0.2</v>
      </c>
      <c r="DA31" s="708"/>
      <c r="DB31" s="708"/>
      <c r="DC31" s="710"/>
      <c r="DD31" s="677">
        <v>16966</v>
      </c>
      <c r="DE31" s="693"/>
      <c r="DF31" s="693"/>
      <c r="DG31" s="693"/>
      <c r="DH31" s="693"/>
      <c r="DI31" s="693"/>
      <c r="DJ31" s="693"/>
      <c r="DK31" s="694"/>
      <c r="DL31" s="677">
        <v>16966</v>
      </c>
      <c r="DM31" s="693"/>
      <c r="DN31" s="693"/>
      <c r="DO31" s="693"/>
      <c r="DP31" s="693"/>
      <c r="DQ31" s="693"/>
      <c r="DR31" s="693"/>
      <c r="DS31" s="693"/>
      <c r="DT31" s="693"/>
      <c r="DU31" s="693"/>
      <c r="DV31" s="694"/>
      <c r="DW31" s="673">
        <v>0.6</v>
      </c>
      <c r="DX31" s="708"/>
      <c r="DY31" s="708"/>
      <c r="DZ31" s="708"/>
      <c r="EA31" s="708"/>
      <c r="EB31" s="708"/>
      <c r="EC31" s="709"/>
    </row>
    <row r="32" spans="2:133" ht="11.25" customHeight="1" x14ac:dyDescent="0.15">
      <c r="B32" s="665" t="s">
        <v>288</v>
      </c>
      <c r="C32" s="666"/>
      <c r="D32" s="666"/>
      <c r="E32" s="666"/>
      <c r="F32" s="666"/>
      <c r="G32" s="666"/>
      <c r="H32" s="666"/>
      <c r="I32" s="666"/>
      <c r="J32" s="666"/>
      <c r="K32" s="666"/>
      <c r="L32" s="666"/>
      <c r="M32" s="666"/>
      <c r="N32" s="666"/>
      <c r="O32" s="666"/>
      <c r="P32" s="666"/>
      <c r="Q32" s="667"/>
      <c r="R32" s="668">
        <v>2816157</v>
      </c>
      <c r="S32" s="669"/>
      <c r="T32" s="669"/>
      <c r="U32" s="669"/>
      <c r="V32" s="669"/>
      <c r="W32" s="669"/>
      <c r="X32" s="669"/>
      <c r="Y32" s="670"/>
      <c r="Z32" s="671">
        <v>30</v>
      </c>
      <c r="AA32" s="671"/>
      <c r="AB32" s="671"/>
      <c r="AC32" s="671"/>
      <c r="AD32" s="672" t="s">
        <v>479</v>
      </c>
      <c r="AE32" s="672"/>
      <c r="AF32" s="672"/>
      <c r="AG32" s="672"/>
      <c r="AH32" s="672"/>
      <c r="AI32" s="672"/>
      <c r="AJ32" s="672"/>
      <c r="AK32" s="672"/>
      <c r="AL32" s="673" t="s">
        <v>479</v>
      </c>
      <c r="AM32" s="674"/>
      <c r="AN32" s="674"/>
      <c r="AO32" s="675"/>
      <c r="AP32" s="730"/>
      <c r="AQ32" s="731"/>
      <c r="AR32" s="731"/>
      <c r="AS32" s="731"/>
      <c r="AT32" s="735"/>
      <c r="AU32" s="363" t="s">
        <v>289</v>
      </c>
      <c r="AV32" s="363"/>
      <c r="AW32" s="363"/>
      <c r="AX32" s="665" t="s">
        <v>290</v>
      </c>
      <c r="AY32" s="666"/>
      <c r="AZ32" s="666"/>
      <c r="BA32" s="666"/>
      <c r="BB32" s="666"/>
      <c r="BC32" s="666"/>
      <c r="BD32" s="666"/>
      <c r="BE32" s="666"/>
      <c r="BF32" s="667"/>
      <c r="BG32" s="737">
        <v>99.8</v>
      </c>
      <c r="BH32" s="693"/>
      <c r="BI32" s="693"/>
      <c r="BJ32" s="693"/>
      <c r="BK32" s="693"/>
      <c r="BL32" s="693"/>
      <c r="BM32" s="674">
        <v>99.3</v>
      </c>
      <c r="BN32" s="725"/>
      <c r="BO32" s="725"/>
      <c r="BP32" s="725"/>
      <c r="BQ32" s="726"/>
      <c r="BR32" s="737">
        <v>99.4</v>
      </c>
      <c r="BS32" s="693"/>
      <c r="BT32" s="693"/>
      <c r="BU32" s="693"/>
      <c r="BV32" s="693"/>
      <c r="BW32" s="693"/>
      <c r="BX32" s="674">
        <v>98.8</v>
      </c>
      <c r="BY32" s="725"/>
      <c r="BZ32" s="725"/>
      <c r="CA32" s="725"/>
      <c r="CB32" s="726"/>
      <c r="CD32" s="721"/>
      <c r="CE32" s="722"/>
      <c r="CF32" s="683" t="s">
        <v>291</v>
      </c>
      <c r="CG32" s="684"/>
      <c r="CH32" s="684"/>
      <c r="CI32" s="684"/>
      <c r="CJ32" s="684"/>
      <c r="CK32" s="684"/>
      <c r="CL32" s="684"/>
      <c r="CM32" s="684"/>
      <c r="CN32" s="684"/>
      <c r="CO32" s="684"/>
      <c r="CP32" s="684"/>
      <c r="CQ32" s="685"/>
      <c r="CR32" s="668" t="s">
        <v>129</v>
      </c>
      <c r="CS32" s="669"/>
      <c r="CT32" s="669"/>
      <c r="CU32" s="669"/>
      <c r="CV32" s="669"/>
      <c r="CW32" s="669"/>
      <c r="CX32" s="669"/>
      <c r="CY32" s="670"/>
      <c r="CZ32" s="673" t="s">
        <v>129</v>
      </c>
      <c r="DA32" s="708"/>
      <c r="DB32" s="708"/>
      <c r="DC32" s="710"/>
      <c r="DD32" s="677" t="s">
        <v>129</v>
      </c>
      <c r="DE32" s="669"/>
      <c r="DF32" s="669"/>
      <c r="DG32" s="669"/>
      <c r="DH32" s="669"/>
      <c r="DI32" s="669"/>
      <c r="DJ32" s="669"/>
      <c r="DK32" s="670"/>
      <c r="DL32" s="677" t="s">
        <v>129</v>
      </c>
      <c r="DM32" s="669"/>
      <c r="DN32" s="669"/>
      <c r="DO32" s="669"/>
      <c r="DP32" s="669"/>
      <c r="DQ32" s="669"/>
      <c r="DR32" s="669"/>
      <c r="DS32" s="669"/>
      <c r="DT32" s="669"/>
      <c r="DU32" s="669"/>
      <c r="DV32" s="670"/>
      <c r="DW32" s="673" t="s">
        <v>129</v>
      </c>
      <c r="DX32" s="708"/>
      <c r="DY32" s="708"/>
      <c r="DZ32" s="708"/>
      <c r="EA32" s="708"/>
      <c r="EB32" s="708"/>
      <c r="EC32" s="709"/>
    </row>
    <row r="33" spans="2:133" ht="11.25" customHeight="1" x14ac:dyDescent="0.15">
      <c r="B33" s="704" t="s">
        <v>292</v>
      </c>
      <c r="C33" s="705"/>
      <c r="D33" s="705"/>
      <c r="E33" s="705"/>
      <c r="F33" s="705"/>
      <c r="G33" s="705"/>
      <c r="H33" s="705"/>
      <c r="I33" s="705"/>
      <c r="J33" s="705"/>
      <c r="K33" s="705"/>
      <c r="L33" s="705"/>
      <c r="M33" s="705"/>
      <c r="N33" s="705"/>
      <c r="O33" s="705"/>
      <c r="P33" s="705"/>
      <c r="Q33" s="706"/>
      <c r="R33" s="668">
        <v>77555</v>
      </c>
      <c r="S33" s="669"/>
      <c r="T33" s="669"/>
      <c r="U33" s="669"/>
      <c r="V33" s="669"/>
      <c r="W33" s="669"/>
      <c r="X33" s="669"/>
      <c r="Y33" s="670"/>
      <c r="Z33" s="671">
        <v>0.8</v>
      </c>
      <c r="AA33" s="671"/>
      <c r="AB33" s="671"/>
      <c r="AC33" s="671"/>
      <c r="AD33" s="672">
        <v>77555</v>
      </c>
      <c r="AE33" s="672"/>
      <c r="AF33" s="672"/>
      <c r="AG33" s="672"/>
      <c r="AH33" s="672"/>
      <c r="AI33" s="672"/>
      <c r="AJ33" s="672"/>
      <c r="AK33" s="672"/>
      <c r="AL33" s="673">
        <v>2.6</v>
      </c>
      <c r="AM33" s="674"/>
      <c r="AN33" s="674"/>
      <c r="AO33" s="675"/>
      <c r="AP33" s="732"/>
      <c r="AQ33" s="733"/>
      <c r="AR33" s="733"/>
      <c r="AS33" s="733"/>
      <c r="AT33" s="736"/>
      <c r="AU33" s="364"/>
      <c r="AV33" s="364"/>
      <c r="AW33" s="364"/>
      <c r="AX33" s="712" t="s">
        <v>293</v>
      </c>
      <c r="AY33" s="713"/>
      <c r="AZ33" s="713"/>
      <c r="BA33" s="713"/>
      <c r="BB33" s="713"/>
      <c r="BC33" s="713"/>
      <c r="BD33" s="713"/>
      <c r="BE33" s="713"/>
      <c r="BF33" s="714"/>
      <c r="BG33" s="738">
        <v>99.4</v>
      </c>
      <c r="BH33" s="739"/>
      <c r="BI33" s="739"/>
      <c r="BJ33" s="739"/>
      <c r="BK33" s="739"/>
      <c r="BL33" s="739"/>
      <c r="BM33" s="740">
        <v>98.6</v>
      </c>
      <c r="BN33" s="739"/>
      <c r="BO33" s="739"/>
      <c r="BP33" s="739"/>
      <c r="BQ33" s="741"/>
      <c r="BR33" s="738">
        <v>99.7</v>
      </c>
      <c r="BS33" s="739"/>
      <c r="BT33" s="739"/>
      <c r="BU33" s="739"/>
      <c r="BV33" s="739"/>
      <c r="BW33" s="739"/>
      <c r="BX33" s="740">
        <v>98.7</v>
      </c>
      <c r="BY33" s="739"/>
      <c r="BZ33" s="739"/>
      <c r="CA33" s="739"/>
      <c r="CB33" s="741"/>
      <c r="CD33" s="683" t="s">
        <v>294</v>
      </c>
      <c r="CE33" s="684"/>
      <c r="CF33" s="684"/>
      <c r="CG33" s="684"/>
      <c r="CH33" s="684"/>
      <c r="CI33" s="684"/>
      <c r="CJ33" s="684"/>
      <c r="CK33" s="684"/>
      <c r="CL33" s="684"/>
      <c r="CM33" s="684"/>
      <c r="CN33" s="684"/>
      <c r="CO33" s="684"/>
      <c r="CP33" s="684"/>
      <c r="CQ33" s="685"/>
      <c r="CR33" s="668">
        <v>3015460</v>
      </c>
      <c r="CS33" s="693"/>
      <c r="CT33" s="693"/>
      <c r="CU33" s="693"/>
      <c r="CV33" s="693"/>
      <c r="CW33" s="693"/>
      <c r="CX33" s="693"/>
      <c r="CY33" s="694"/>
      <c r="CZ33" s="673">
        <v>32.5</v>
      </c>
      <c r="DA33" s="708"/>
      <c r="DB33" s="708"/>
      <c r="DC33" s="710"/>
      <c r="DD33" s="677">
        <v>2203846</v>
      </c>
      <c r="DE33" s="693"/>
      <c r="DF33" s="693"/>
      <c r="DG33" s="693"/>
      <c r="DH33" s="693"/>
      <c r="DI33" s="693"/>
      <c r="DJ33" s="693"/>
      <c r="DK33" s="694"/>
      <c r="DL33" s="677">
        <v>812569</v>
      </c>
      <c r="DM33" s="693"/>
      <c r="DN33" s="693"/>
      <c r="DO33" s="693"/>
      <c r="DP33" s="693"/>
      <c r="DQ33" s="693"/>
      <c r="DR33" s="693"/>
      <c r="DS33" s="693"/>
      <c r="DT33" s="693"/>
      <c r="DU33" s="693"/>
      <c r="DV33" s="694"/>
      <c r="DW33" s="673">
        <v>27.3</v>
      </c>
      <c r="DX33" s="708"/>
      <c r="DY33" s="708"/>
      <c r="DZ33" s="708"/>
      <c r="EA33" s="708"/>
      <c r="EB33" s="708"/>
      <c r="EC33" s="709"/>
    </row>
    <row r="34" spans="2:133" ht="11.25" customHeight="1" x14ac:dyDescent="0.15">
      <c r="B34" s="665" t="s">
        <v>295</v>
      </c>
      <c r="C34" s="666"/>
      <c r="D34" s="666"/>
      <c r="E34" s="666"/>
      <c r="F34" s="666"/>
      <c r="G34" s="666"/>
      <c r="H34" s="666"/>
      <c r="I34" s="666"/>
      <c r="J34" s="666"/>
      <c r="K34" s="666"/>
      <c r="L34" s="666"/>
      <c r="M34" s="666"/>
      <c r="N34" s="666"/>
      <c r="O34" s="666"/>
      <c r="P34" s="666"/>
      <c r="Q34" s="667"/>
      <c r="R34" s="668">
        <v>1145131</v>
      </c>
      <c r="S34" s="669"/>
      <c r="T34" s="669"/>
      <c r="U34" s="669"/>
      <c r="V34" s="669"/>
      <c r="W34" s="669"/>
      <c r="X34" s="669"/>
      <c r="Y34" s="670"/>
      <c r="Z34" s="671">
        <v>12.2</v>
      </c>
      <c r="AA34" s="671"/>
      <c r="AB34" s="671"/>
      <c r="AC34" s="671"/>
      <c r="AD34" s="672" t="s">
        <v>479</v>
      </c>
      <c r="AE34" s="672"/>
      <c r="AF34" s="672"/>
      <c r="AG34" s="672"/>
      <c r="AH34" s="672"/>
      <c r="AI34" s="672"/>
      <c r="AJ34" s="672"/>
      <c r="AK34" s="672"/>
      <c r="AL34" s="673" t="s">
        <v>479</v>
      </c>
      <c r="AM34" s="674"/>
      <c r="AN34" s="674"/>
      <c r="AO34" s="675"/>
      <c r="AP34" s="217"/>
      <c r="AQ34" s="218"/>
      <c r="AR34" s="363"/>
      <c r="AS34" s="362"/>
      <c r="AT34" s="362"/>
      <c r="AU34" s="362"/>
      <c r="AV34" s="362"/>
      <c r="AW34" s="362"/>
      <c r="AX34" s="362"/>
      <c r="AY34" s="362"/>
      <c r="AZ34" s="362"/>
      <c r="BA34" s="362"/>
      <c r="BB34" s="362"/>
      <c r="BC34" s="362"/>
      <c r="BD34" s="362"/>
      <c r="BE34" s="362"/>
      <c r="BF34" s="362"/>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83" t="s">
        <v>296</v>
      </c>
      <c r="CE34" s="684"/>
      <c r="CF34" s="684"/>
      <c r="CG34" s="684"/>
      <c r="CH34" s="684"/>
      <c r="CI34" s="684"/>
      <c r="CJ34" s="684"/>
      <c r="CK34" s="684"/>
      <c r="CL34" s="684"/>
      <c r="CM34" s="684"/>
      <c r="CN34" s="684"/>
      <c r="CO34" s="684"/>
      <c r="CP34" s="684"/>
      <c r="CQ34" s="685"/>
      <c r="CR34" s="668">
        <v>1401020</v>
      </c>
      <c r="CS34" s="669"/>
      <c r="CT34" s="669"/>
      <c r="CU34" s="669"/>
      <c r="CV34" s="669"/>
      <c r="CW34" s="669"/>
      <c r="CX34" s="669"/>
      <c r="CY34" s="670"/>
      <c r="CZ34" s="673">
        <v>15.1</v>
      </c>
      <c r="DA34" s="708"/>
      <c r="DB34" s="708"/>
      <c r="DC34" s="710"/>
      <c r="DD34" s="677">
        <v>875277</v>
      </c>
      <c r="DE34" s="669"/>
      <c r="DF34" s="669"/>
      <c r="DG34" s="669"/>
      <c r="DH34" s="669"/>
      <c r="DI34" s="669"/>
      <c r="DJ34" s="669"/>
      <c r="DK34" s="670"/>
      <c r="DL34" s="677">
        <v>503117</v>
      </c>
      <c r="DM34" s="669"/>
      <c r="DN34" s="669"/>
      <c r="DO34" s="669"/>
      <c r="DP34" s="669"/>
      <c r="DQ34" s="669"/>
      <c r="DR34" s="669"/>
      <c r="DS34" s="669"/>
      <c r="DT34" s="669"/>
      <c r="DU34" s="669"/>
      <c r="DV34" s="670"/>
      <c r="DW34" s="673">
        <v>16.899999999999999</v>
      </c>
      <c r="DX34" s="708"/>
      <c r="DY34" s="708"/>
      <c r="DZ34" s="708"/>
      <c r="EA34" s="708"/>
      <c r="EB34" s="708"/>
      <c r="EC34" s="709"/>
    </row>
    <row r="35" spans="2:133" ht="11.25" customHeight="1" x14ac:dyDescent="0.15">
      <c r="B35" s="665" t="s">
        <v>297</v>
      </c>
      <c r="C35" s="666"/>
      <c r="D35" s="666"/>
      <c r="E35" s="666"/>
      <c r="F35" s="666"/>
      <c r="G35" s="666"/>
      <c r="H35" s="666"/>
      <c r="I35" s="666"/>
      <c r="J35" s="666"/>
      <c r="K35" s="666"/>
      <c r="L35" s="666"/>
      <c r="M35" s="666"/>
      <c r="N35" s="666"/>
      <c r="O35" s="666"/>
      <c r="P35" s="666"/>
      <c r="Q35" s="667"/>
      <c r="R35" s="668">
        <v>90894</v>
      </c>
      <c r="S35" s="669"/>
      <c r="T35" s="669"/>
      <c r="U35" s="669"/>
      <c r="V35" s="669"/>
      <c r="W35" s="669"/>
      <c r="X35" s="669"/>
      <c r="Y35" s="670"/>
      <c r="Z35" s="671">
        <v>1</v>
      </c>
      <c r="AA35" s="671"/>
      <c r="AB35" s="671"/>
      <c r="AC35" s="671"/>
      <c r="AD35" s="672" t="s">
        <v>479</v>
      </c>
      <c r="AE35" s="672"/>
      <c r="AF35" s="672"/>
      <c r="AG35" s="672"/>
      <c r="AH35" s="672"/>
      <c r="AI35" s="672"/>
      <c r="AJ35" s="672"/>
      <c r="AK35" s="672"/>
      <c r="AL35" s="673" t="s">
        <v>479</v>
      </c>
      <c r="AM35" s="674"/>
      <c r="AN35" s="674"/>
      <c r="AO35" s="675"/>
      <c r="AP35" s="219"/>
      <c r="AQ35" s="647" t="s">
        <v>298</v>
      </c>
      <c r="AR35" s="648"/>
      <c r="AS35" s="648"/>
      <c r="AT35" s="648"/>
      <c r="AU35" s="648"/>
      <c r="AV35" s="648"/>
      <c r="AW35" s="648"/>
      <c r="AX35" s="648"/>
      <c r="AY35" s="648"/>
      <c r="AZ35" s="648"/>
      <c r="BA35" s="648"/>
      <c r="BB35" s="648"/>
      <c r="BC35" s="648"/>
      <c r="BD35" s="648"/>
      <c r="BE35" s="648"/>
      <c r="BF35" s="649"/>
      <c r="BG35" s="647" t="s">
        <v>299</v>
      </c>
      <c r="BH35" s="648"/>
      <c r="BI35" s="648"/>
      <c r="BJ35" s="648"/>
      <c r="BK35" s="648"/>
      <c r="BL35" s="648"/>
      <c r="BM35" s="648"/>
      <c r="BN35" s="648"/>
      <c r="BO35" s="648"/>
      <c r="BP35" s="648"/>
      <c r="BQ35" s="648"/>
      <c r="BR35" s="648"/>
      <c r="BS35" s="648"/>
      <c r="BT35" s="648"/>
      <c r="BU35" s="648"/>
      <c r="BV35" s="648"/>
      <c r="BW35" s="648"/>
      <c r="BX35" s="648"/>
      <c r="BY35" s="648"/>
      <c r="BZ35" s="648"/>
      <c r="CA35" s="648"/>
      <c r="CB35" s="649"/>
      <c r="CD35" s="683" t="s">
        <v>300</v>
      </c>
      <c r="CE35" s="684"/>
      <c r="CF35" s="684"/>
      <c r="CG35" s="684"/>
      <c r="CH35" s="684"/>
      <c r="CI35" s="684"/>
      <c r="CJ35" s="684"/>
      <c r="CK35" s="684"/>
      <c r="CL35" s="684"/>
      <c r="CM35" s="684"/>
      <c r="CN35" s="684"/>
      <c r="CO35" s="684"/>
      <c r="CP35" s="684"/>
      <c r="CQ35" s="685"/>
      <c r="CR35" s="668">
        <v>52118</v>
      </c>
      <c r="CS35" s="693"/>
      <c r="CT35" s="693"/>
      <c r="CU35" s="693"/>
      <c r="CV35" s="693"/>
      <c r="CW35" s="693"/>
      <c r="CX35" s="693"/>
      <c r="CY35" s="694"/>
      <c r="CZ35" s="673">
        <v>0.6</v>
      </c>
      <c r="DA35" s="708"/>
      <c r="DB35" s="708"/>
      <c r="DC35" s="710"/>
      <c r="DD35" s="677">
        <v>52118</v>
      </c>
      <c r="DE35" s="693"/>
      <c r="DF35" s="693"/>
      <c r="DG35" s="693"/>
      <c r="DH35" s="693"/>
      <c r="DI35" s="693"/>
      <c r="DJ35" s="693"/>
      <c r="DK35" s="694"/>
      <c r="DL35" s="677" t="s">
        <v>129</v>
      </c>
      <c r="DM35" s="693"/>
      <c r="DN35" s="693"/>
      <c r="DO35" s="693"/>
      <c r="DP35" s="693"/>
      <c r="DQ35" s="693"/>
      <c r="DR35" s="693"/>
      <c r="DS35" s="693"/>
      <c r="DT35" s="693"/>
      <c r="DU35" s="693"/>
      <c r="DV35" s="694"/>
      <c r="DW35" s="673" t="s">
        <v>129</v>
      </c>
      <c r="DX35" s="708"/>
      <c r="DY35" s="708"/>
      <c r="DZ35" s="708"/>
      <c r="EA35" s="708"/>
      <c r="EB35" s="708"/>
      <c r="EC35" s="709"/>
    </row>
    <row r="36" spans="2:133" ht="11.25" customHeight="1" x14ac:dyDescent="0.15">
      <c r="B36" s="665" t="s">
        <v>301</v>
      </c>
      <c r="C36" s="666"/>
      <c r="D36" s="666"/>
      <c r="E36" s="666"/>
      <c r="F36" s="666"/>
      <c r="G36" s="666"/>
      <c r="H36" s="666"/>
      <c r="I36" s="666"/>
      <c r="J36" s="666"/>
      <c r="K36" s="666"/>
      <c r="L36" s="666"/>
      <c r="M36" s="666"/>
      <c r="N36" s="666"/>
      <c r="O36" s="666"/>
      <c r="P36" s="666"/>
      <c r="Q36" s="667"/>
      <c r="R36" s="668">
        <v>41328</v>
      </c>
      <c r="S36" s="669"/>
      <c r="T36" s="669"/>
      <c r="U36" s="669"/>
      <c r="V36" s="669"/>
      <c r="W36" s="669"/>
      <c r="X36" s="669"/>
      <c r="Y36" s="670"/>
      <c r="Z36" s="671">
        <v>0.4</v>
      </c>
      <c r="AA36" s="671"/>
      <c r="AB36" s="671"/>
      <c r="AC36" s="671"/>
      <c r="AD36" s="672" t="s">
        <v>479</v>
      </c>
      <c r="AE36" s="672"/>
      <c r="AF36" s="672"/>
      <c r="AG36" s="672"/>
      <c r="AH36" s="672"/>
      <c r="AI36" s="672"/>
      <c r="AJ36" s="672"/>
      <c r="AK36" s="672"/>
      <c r="AL36" s="673" t="s">
        <v>479</v>
      </c>
      <c r="AM36" s="674"/>
      <c r="AN36" s="674"/>
      <c r="AO36" s="675"/>
      <c r="AP36" s="219"/>
      <c r="AQ36" s="742" t="s">
        <v>302</v>
      </c>
      <c r="AR36" s="743"/>
      <c r="AS36" s="743"/>
      <c r="AT36" s="743"/>
      <c r="AU36" s="743"/>
      <c r="AV36" s="743"/>
      <c r="AW36" s="743"/>
      <c r="AX36" s="743"/>
      <c r="AY36" s="744"/>
      <c r="AZ36" s="657">
        <v>341123</v>
      </c>
      <c r="BA36" s="658"/>
      <c r="BB36" s="658"/>
      <c r="BC36" s="658"/>
      <c r="BD36" s="658"/>
      <c r="BE36" s="658"/>
      <c r="BF36" s="745"/>
      <c r="BG36" s="679" t="s">
        <v>303</v>
      </c>
      <c r="BH36" s="680"/>
      <c r="BI36" s="680"/>
      <c r="BJ36" s="680"/>
      <c r="BK36" s="680"/>
      <c r="BL36" s="680"/>
      <c r="BM36" s="680"/>
      <c r="BN36" s="680"/>
      <c r="BO36" s="680"/>
      <c r="BP36" s="680"/>
      <c r="BQ36" s="680"/>
      <c r="BR36" s="680"/>
      <c r="BS36" s="680"/>
      <c r="BT36" s="680"/>
      <c r="BU36" s="681"/>
      <c r="BV36" s="657">
        <v>13576</v>
      </c>
      <c r="BW36" s="658"/>
      <c r="BX36" s="658"/>
      <c r="BY36" s="658"/>
      <c r="BZ36" s="658"/>
      <c r="CA36" s="658"/>
      <c r="CB36" s="745"/>
      <c r="CD36" s="683" t="s">
        <v>304</v>
      </c>
      <c r="CE36" s="684"/>
      <c r="CF36" s="684"/>
      <c r="CG36" s="684"/>
      <c r="CH36" s="684"/>
      <c r="CI36" s="684"/>
      <c r="CJ36" s="684"/>
      <c r="CK36" s="684"/>
      <c r="CL36" s="684"/>
      <c r="CM36" s="684"/>
      <c r="CN36" s="684"/>
      <c r="CO36" s="684"/>
      <c r="CP36" s="684"/>
      <c r="CQ36" s="685"/>
      <c r="CR36" s="668">
        <v>589179</v>
      </c>
      <c r="CS36" s="669"/>
      <c r="CT36" s="669"/>
      <c r="CU36" s="669"/>
      <c r="CV36" s="669"/>
      <c r="CW36" s="669"/>
      <c r="CX36" s="669"/>
      <c r="CY36" s="670"/>
      <c r="CZ36" s="673">
        <v>6.4</v>
      </c>
      <c r="DA36" s="708"/>
      <c r="DB36" s="708"/>
      <c r="DC36" s="710"/>
      <c r="DD36" s="677">
        <v>378031</v>
      </c>
      <c r="DE36" s="669"/>
      <c r="DF36" s="669"/>
      <c r="DG36" s="669"/>
      <c r="DH36" s="669"/>
      <c r="DI36" s="669"/>
      <c r="DJ36" s="669"/>
      <c r="DK36" s="670"/>
      <c r="DL36" s="677">
        <v>120195</v>
      </c>
      <c r="DM36" s="669"/>
      <c r="DN36" s="669"/>
      <c r="DO36" s="669"/>
      <c r="DP36" s="669"/>
      <c r="DQ36" s="669"/>
      <c r="DR36" s="669"/>
      <c r="DS36" s="669"/>
      <c r="DT36" s="669"/>
      <c r="DU36" s="669"/>
      <c r="DV36" s="670"/>
      <c r="DW36" s="673">
        <v>4</v>
      </c>
      <c r="DX36" s="708"/>
      <c r="DY36" s="708"/>
      <c r="DZ36" s="708"/>
      <c r="EA36" s="708"/>
      <c r="EB36" s="708"/>
      <c r="EC36" s="709"/>
    </row>
    <row r="37" spans="2:133" ht="11.25" customHeight="1" x14ac:dyDescent="0.15">
      <c r="B37" s="665" t="s">
        <v>305</v>
      </c>
      <c r="C37" s="666"/>
      <c r="D37" s="666"/>
      <c r="E37" s="666"/>
      <c r="F37" s="666"/>
      <c r="G37" s="666"/>
      <c r="H37" s="666"/>
      <c r="I37" s="666"/>
      <c r="J37" s="666"/>
      <c r="K37" s="666"/>
      <c r="L37" s="666"/>
      <c r="M37" s="666"/>
      <c r="N37" s="666"/>
      <c r="O37" s="666"/>
      <c r="P37" s="666"/>
      <c r="Q37" s="667"/>
      <c r="R37" s="668">
        <v>381576</v>
      </c>
      <c r="S37" s="669"/>
      <c r="T37" s="669"/>
      <c r="U37" s="669"/>
      <c r="V37" s="669"/>
      <c r="W37" s="669"/>
      <c r="X37" s="669"/>
      <c r="Y37" s="670"/>
      <c r="Z37" s="671">
        <v>4.0999999999999996</v>
      </c>
      <c r="AA37" s="671"/>
      <c r="AB37" s="671"/>
      <c r="AC37" s="671"/>
      <c r="AD37" s="672" t="s">
        <v>479</v>
      </c>
      <c r="AE37" s="672"/>
      <c r="AF37" s="672"/>
      <c r="AG37" s="672"/>
      <c r="AH37" s="672"/>
      <c r="AI37" s="672"/>
      <c r="AJ37" s="672"/>
      <c r="AK37" s="672"/>
      <c r="AL37" s="673" t="s">
        <v>479</v>
      </c>
      <c r="AM37" s="674"/>
      <c r="AN37" s="674"/>
      <c r="AO37" s="675"/>
      <c r="AQ37" s="746" t="s">
        <v>306</v>
      </c>
      <c r="AR37" s="747"/>
      <c r="AS37" s="747"/>
      <c r="AT37" s="747"/>
      <c r="AU37" s="747"/>
      <c r="AV37" s="747"/>
      <c r="AW37" s="747"/>
      <c r="AX37" s="747"/>
      <c r="AY37" s="748"/>
      <c r="AZ37" s="668">
        <v>75872</v>
      </c>
      <c r="BA37" s="669"/>
      <c r="BB37" s="669"/>
      <c r="BC37" s="669"/>
      <c r="BD37" s="693"/>
      <c r="BE37" s="693"/>
      <c r="BF37" s="726"/>
      <c r="BG37" s="683" t="s">
        <v>307</v>
      </c>
      <c r="BH37" s="684"/>
      <c r="BI37" s="684"/>
      <c r="BJ37" s="684"/>
      <c r="BK37" s="684"/>
      <c r="BL37" s="684"/>
      <c r="BM37" s="684"/>
      <c r="BN37" s="684"/>
      <c r="BO37" s="684"/>
      <c r="BP37" s="684"/>
      <c r="BQ37" s="684"/>
      <c r="BR37" s="684"/>
      <c r="BS37" s="684"/>
      <c r="BT37" s="684"/>
      <c r="BU37" s="685"/>
      <c r="BV37" s="668">
        <v>631</v>
      </c>
      <c r="BW37" s="669"/>
      <c r="BX37" s="669"/>
      <c r="BY37" s="669"/>
      <c r="BZ37" s="669"/>
      <c r="CA37" s="669"/>
      <c r="CB37" s="678"/>
      <c r="CD37" s="683" t="s">
        <v>308</v>
      </c>
      <c r="CE37" s="684"/>
      <c r="CF37" s="684"/>
      <c r="CG37" s="684"/>
      <c r="CH37" s="684"/>
      <c r="CI37" s="684"/>
      <c r="CJ37" s="684"/>
      <c r="CK37" s="684"/>
      <c r="CL37" s="684"/>
      <c r="CM37" s="684"/>
      <c r="CN37" s="684"/>
      <c r="CO37" s="684"/>
      <c r="CP37" s="684"/>
      <c r="CQ37" s="685"/>
      <c r="CR37" s="668">
        <v>41231</v>
      </c>
      <c r="CS37" s="693"/>
      <c r="CT37" s="693"/>
      <c r="CU37" s="693"/>
      <c r="CV37" s="693"/>
      <c r="CW37" s="693"/>
      <c r="CX37" s="693"/>
      <c r="CY37" s="694"/>
      <c r="CZ37" s="673">
        <v>0.4</v>
      </c>
      <c r="DA37" s="708"/>
      <c r="DB37" s="708"/>
      <c r="DC37" s="710"/>
      <c r="DD37" s="677">
        <v>41231</v>
      </c>
      <c r="DE37" s="693"/>
      <c r="DF37" s="693"/>
      <c r="DG37" s="693"/>
      <c r="DH37" s="693"/>
      <c r="DI37" s="693"/>
      <c r="DJ37" s="693"/>
      <c r="DK37" s="694"/>
      <c r="DL37" s="677">
        <v>41050</v>
      </c>
      <c r="DM37" s="693"/>
      <c r="DN37" s="693"/>
      <c r="DO37" s="693"/>
      <c r="DP37" s="693"/>
      <c r="DQ37" s="693"/>
      <c r="DR37" s="693"/>
      <c r="DS37" s="693"/>
      <c r="DT37" s="693"/>
      <c r="DU37" s="693"/>
      <c r="DV37" s="694"/>
      <c r="DW37" s="673">
        <v>1.4</v>
      </c>
      <c r="DX37" s="708"/>
      <c r="DY37" s="708"/>
      <c r="DZ37" s="708"/>
      <c r="EA37" s="708"/>
      <c r="EB37" s="708"/>
      <c r="EC37" s="709"/>
    </row>
    <row r="38" spans="2:133" ht="11.25" customHeight="1" x14ac:dyDescent="0.15">
      <c r="B38" s="665" t="s">
        <v>309</v>
      </c>
      <c r="C38" s="666"/>
      <c r="D38" s="666"/>
      <c r="E38" s="666"/>
      <c r="F38" s="666"/>
      <c r="G38" s="666"/>
      <c r="H38" s="666"/>
      <c r="I38" s="666"/>
      <c r="J38" s="666"/>
      <c r="K38" s="666"/>
      <c r="L38" s="666"/>
      <c r="M38" s="666"/>
      <c r="N38" s="666"/>
      <c r="O38" s="666"/>
      <c r="P38" s="666"/>
      <c r="Q38" s="667"/>
      <c r="R38" s="668">
        <v>166625</v>
      </c>
      <c r="S38" s="669"/>
      <c r="T38" s="669"/>
      <c r="U38" s="669"/>
      <c r="V38" s="669"/>
      <c r="W38" s="669"/>
      <c r="X38" s="669"/>
      <c r="Y38" s="670"/>
      <c r="Z38" s="671">
        <v>1.8</v>
      </c>
      <c r="AA38" s="671"/>
      <c r="AB38" s="671"/>
      <c r="AC38" s="671"/>
      <c r="AD38" s="672" t="s">
        <v>479</v>
      </c>
      <c r="AE38" s="672"/>
      <c r="AF38" s="672"/>
      <c r="AG38" s="672"/>
      <c r="AH38" s="672"/>
      <c r="AI38" s="672"/>
      <c r="AJ38" s="672"/>
      <c r="AK38" s="672"/>
      <c r="AL38" s="673" t="s">
        <v>479</v>
      </c>
      <c r="AM38" s="674"/>
      <c r="AN38" s="674"/>
      <c r="AO38" s="675"/>
      <c r="AQ38" s="746" t="s">
        <v>310</v>
      </c>
      <c r="AR38" s="747"/>
      <c r="AS38" s="747"/>
      <c r="AT38" s="747"/>
      <c r="AU38" s="747"/>
      <c r="AV38" s="747"/>
      <c r="AW38" s="747"/>
      <c r="AX38" s="747"/>
      <c r="AY38" s="748"/>
      <c r="AZ38" s="668">
        <v>1560</v>
      </c>
      <c r="BA38" s="669"/>
      <c r="BB38" s="669"/>
      <c r="BC38" s="669"/>
      <c r="BD38" s="693"/>
      <c r="BE38" s="693"/>
      <c r="BF38" s="726"/>
      <c r="BG38" s="683" t="s">
        <v>311</v>
      </c>
      <c r="BH38" s="684"/>
      <c r="BI38" s="684"/>
      <c r="BJ38" s="684"/>
      <c r="BK38" s="684"/>
      <c r="BL38" s="684"/>
      <c r="BM38" s="684"/>
      <c r="BN38" s="684"/>
      <c r="BO38" s="684"/>
      <c r="BP38" s="684"/>
      <c r="BQ38" s="684"/>
      <c r="BR38" s="684"/>
      <c r="BS38" s="684"/>
      <c r="BT38" s="684"/>
      <c r="BU38" s="685"/>
      <c r="BV38" s="668">
        <v>1127</v>
      </c>
      <c r="BW38" s="669"/>
      <c r="BX38" s="669"/>
      <c r="BY38" s="669"/>
      <c r="BZ38" s="669"/>
      <c r="CA38" s="669"/>
      <c r="CB38" s="678"/>
      <c r="CD38" s="683" t="s">
        <v>312</v>
      </c>
      <c r="CE38" s="684"/>
      <c r="CF38" s="684"/>
      <c r="CG38" s="684"/>
      <c r="CH38" s="684"/>
      <c r="CI38" s="684"/>
      <c r="CJ38" s="684"/>
      <c r="CK38" s="684"/>
      <c r="CL38" s="684"/>
      <c r="CM38" s="684"/>
      <c r="CN38" s="684"/>
      <c r="CO38" s="684"/>
      <c r="CP38" s="684"/>
      <c r="CQ38" s="685"/>
      <c r="CR38" s="668">
        <v>263691</v>
      </c>
      <c r="CS38" s="669"/>
      <c r="CT38" s="669"/>
      <c r="CU38" s="669"/>
      <c r="CV38" s="669"/>
      <c r="CW38" s="669"/>
      <c r="CX38" s="669"/>
      <c r="CY38" s="670"/>
      <c r="CZ38" s="673">
        <v>2.8</v>
      </c>
      <c r="DA38" s="708"/>
      <c r="DB38" s="708"/>
      <c r="DC38" s="710"/>
      <c r="DD38" s="677">
        <v>221641</v>
      </c>
      <c r="DE38" s="669"/>
      <c r="DF38" s="669"/>
      <c r="DG38" s="669"/>
      <c r="DH38" s="669"/>
      <c r="DI38" s="669"/>
      <c r="DJ38" s="669"/>
      <c r="DK38" s="670"/>
      <c r="DL38" s="677">
        <v>189257</v>
      </c>
      <c r="DM38" s="669"/>
      <c r="DN38" s="669"/>
      <c r="DO38" s="669"/>
      <c r="DP38" s="669"/>
      <c r="DQ38" s="669"/>
      <c r="DR38" s="669"/>
      <c r="DS38" s="669"/>
      <c r="DT38" s="669"/>
      <c r="DU38" s="669"/>
      <c r="DV38" s="670"/>
      <c r="DW38" s="673">
        <v>6.4</v>
      </c>
      <c r="DX38" s="708"/>
      <c r="DY38" s="708"/>
      <c r="DZ38" s="708"/>
      <c r="EA38" s="708"/>
      <c r="EB38" s="708"/>
      <c r="EC38" s="709"/>
    </row>
    <row r="39" spans="2:133" ht="11.25" customHeight="1" x14ac:dyDescent="0.15">
      <c r="B39" s="665" t="s">
        <v>313</v>
      </c>
      <c r="C39" s="666"/>
      <c r="D39" s="666"/>
      <c r="E39" s="666"/>
      <c r="F39" s="666"/>
      <c r="G39" s="666"/>
      <c r="H39" s="666"/>
      <c r="I39" s="666"/>
      <c r="J39" s="666"/>
      <c r="K39" s="666"/>
      <c r="L39" s="666"/>
      <c r="M39" s="666"/>
      <c r="N39" s="666"/>
      <c r="O39" s="666"/>
      <c r="P39" s="666"/>
      <c r="Q39" s="667"/>
      <c r="R39" s="668">
        <v>368097</v>
      </c>
      <c r="S39" s="669"/>
      <c r="T39" s="669"/>
      <c r="U39" s="669"/>
      <c r="V39" s="669"/>
      <c r="W39" s="669"/>
      <c r="X39" s="669"/>
      <c r="Y39" s="670"/>
      <c r="Z39" s="671">
        <v>3.9</v>
      </c>
      <c r="AA39" s="671"/>
      <c r="AB39" s="671"/>
      <c r="AC39" s="671"/>
      <c r="AD39" s="672">
        <v>2390</v>
      </c>
      <c r="AE39" s="672"/>
      <c r="AF39" s="672"/>
      <c r="AG39" s="672"/>
      <c r="AH39" s="672"/>
      <c r="AI39" s="672"/>
      <c r="AJ39" s="672"/>
      <c r="AK39" s="672"/>
      <c r="AL39" s="673">
        <v>0.1</v>
      </c>
      <c r="AM39" s="674"/>
      <c r="AN39" s="674"/>
      <c r="AO39" s="675"/>
      <c r="AQ39" s="746" t="s">
        <v>314</v>
      </c>
      <c r="AR39" s="747"/>
      <c r="AS39" s="747"/>
      <c r="AT39" s="747"/>
      <c r="AU39" s="747"/>
      <c r="AV39" s="747"/>
      <c r="AW39" s="747"/>
      <c r="AX39" s="747"/>
      <c r="AY39" s="748"/>
      <c r="AZ39" s="668" t="s">
        <v>129</v>
      </c>
      <c r="BA39" s="669"/>
      <c r="BB39" s="669"/>
      <c r="BC39" s="669"/>
      <c r="BD39" s="693"/>
      <c r="BE39" s="693"/>
      <c r="BF39" s="726"/>
      <c r="BG39" s="683" t="s">
        <v>315</v>
      </c>
      <c r="BH39" s="684"/>
      <c r="BI39" s="684"/>
      <c r="BJ39" s="684"/>
      <c r="BK39" s="684"/>
      <c r="BL39" s="684"/>
      <c r="BM39" s="684"/>
      <c r="BN39" s="684"/>
      <c r="BO39" s="684"/>
      <c r="BP39" s="684"/>
      <c r="BQ39" s="684"/>
      <c r="BR39" s="684"/>
      <c r="BS39" s="684"/>
      <c r="BT39" s="684"/>
      <c r="BU39" s="685"/>
      <c r="BV39" s="668">
        <v>1905</v>
      </c>
      <c r="BW39" s="669"/>
      <c r="BX39" s="669"/>
      <c r="BY39" s="669"/>
      <c r="BZ39" s="669"/>
      <c r="CA39" s="669"/>
      <c r="CB39" s="678"/>
      <c r="CD39" s="683" t="s">
        <v>316</v>
      </c>
      <c r="CE39" s="684"/>
      <c r="CF39" s="684"/>
      <c r="CG39" s="684"/>
      <c r="CH39" s="684"/>
      <c r="CI39" s="684"/>
      <c r="CJ39" s="684"/>
      <c r="CK39" s="684"/>
      <c r="CL39" s="684"/>
      <c r="CM39" s="684"/>
      <c r="CN39" s="684"/>
      <c r="CO39" s="684"/>
      <c r="CP39" s="684"/>
      <c r="CQ39" s="685"/>
      <c r="CR39" s="668">
        <v>709452</v>
      </c>
      <c r="CS39" s="693"/>
      <c r="CT39" s="693"/>
      <c r="CU39" s="693"/>
      <c r="CV39" s="693"/>
      <c r="CW39" s="693"/>
      <c r="CX39" s="693"/>
      <c r="CY39" s="694"/>
      <c r="CZ39" s="673">
        <v>7.6</v>
      </c>
      <c r="DA39" s="708"/>
      <c r="DB39" s="708"/>
      <c r="DC39" s="710"/>
      <c r="DD39" s="677">
        <v>676779</v>
      </c>
      <c r="DE39" s="693"/>
      <c r="DF39" s="693"/>
      <c r="DG39" s="693"/>
      <c r="DH39" s="693"/>
      <c r="DI39" s="693"/>
      <c r="DJ39" s="693"/>
      <c r="DK39" s="694"/>
      <c r="DL39" s="677" t="s">
        <v>129</v>
      </c>
      <c r="DM39" s="693"/>
      <c r="DN39" s="693"/>
      <c r="DO39" s="693"/>
      <c r="DP39" s="693"/>
      <c r="DQ39" s="693"/>
      <c r="DR39" s="693"/>
      <c r="DS39" s="693"/>
      <c r="DT39" s="693"/>
      <c r="DU39" s="693"/>
      <c r="DV39" s="694"/>
      <c r="DW39" s="673" t="s">
        <v>129</v>
      </c>
      <c r="DX39" s="708"/>
      <c r="DY39" s="708"/>
      <c r="DZ39" s="708"/>
      <c r="EA39" s="708"/>
      <c r="EB39" s="708"/>
      <c r="EC39" s="709"/>
    </row>
    <row r="40" spans="2:133" ht="11.25" customHeight="1" x14ac:dyDescent="0.15">
      <c r="B40" s="665" t="s">
        <v>317</v>
      </c>
      <c r="C40" s="666"/>
      <c r="D40" s="666"/>
      <c r="E40" s="666"/>
      <c r="F40" s="666"/>
      <c r="G40" s="666"/>
      <c r="H40" s="666"/>
      <c r="I40" s="666"/>
      <c r="J40" s="666"/>
      <c r="K40" s="666"/>
      <c r="L40" s="666"/>
      <c r="M40" s="666"/>
      <c r="N40" s="666"/>
      <c r="O40" s="666"/>
      <c r="P40" s="666"/>
      <c r="Q40" s="667"/>
      <c r="R40" s="668">
        <v>730000</v>
      </c>
      <c r="S40" s="669"/>
      <c r="T40" s="669"/>
      <c r="U40" s="669"/>
      <c r="V40" s="669"/>
      <c r="W40" s="669"/>
      <c r="X40" s="669"/>
      <c r="Y40" s="670"/>
      <c r="Z40" s="671">
        <v>7.8</v>
      </c>
      <c r="AA40" s="671"/>
      <c r="AB40" s="671"/>
      <c r="AC40" s="671"/>
      <c r="AD40" s="672" t="s">
        <v>479</v>
      </c>
      <c r="AE40" s="672"/>
      <c r="AF40" s="672"/>
      <c r="AG40" s="672"/>
      <c r="AH40" s="672"/>
      <c r="AI40" s="672"/>
      <c r="AJ40" s="672"/>
      <c r="AK40" s="672"/>
      <c r="AL40" s="673" t="s">
        <v>479</v>
      </c>
      <c r="AM40" s="674"/>
      <c r="AN40" s="674"/>
      <c r="AO40" s="675"/>
      <c r="AQ40" s="746" t="s">
        <v>318</v>
      </c>
      <c r="AR40" s="747"/>
      <c r="AS40" s="747"/>
      <c r="AT40" s="747"/>
      <c r="AU40" s="747"/>
      <c r="AV40" s="747"/>
      <c r="AW40" s="747"/>
      <c r="AX40" s="747"/>
      <c r="AY40" s="748"/>
      <c r="AZ40" s="668" t="s">
        <v>129</v>
      </c>
      <c r="BA40" s="669"/>
      <c r="BB40" s="669"/>
      <c r="BC40" s="669"/>
      <c r="BD40" s="693"/>
      <c r="BE40" s="693"/>
      <c r="BF40" s="726"/>
      <c r="BG40" s="749" t="s">
        <v>319</v>
      </c>
      <c r="BH40" s="750"/>
      <c r="BI40" s="750"/>
      <c r="BJ40" s="750"/>
      <c r="BK40" s="750"/>
      <c r="BL40" s="366"/>
      <c r="BM40" s="684" t="s">
        <v>320</v>
      </c>
      <c r="BN40" s="684"/>
      <c r="BO40" s="684"/>
      <c r="BP40" s="684"/>
      <c r="BQ40" s="684"/>
      <c r="BR40" s="684"/>
      <c r="BS40" s="684"/>
      <c r="BT40" s="684"/>
      <c r="BU40" s="685"/>
      <c r="BV40" s="668">
        <v>70</v>
      </c>
      <c r="BW40" s="669"/>
      <c r="BX40" s="669"/>
      <c r="BY40" s="669"/>
      <c r="BZ40" s="669"/>
      <c r="CA40" s="669"/>
      <c r="CB40" s="678"/>
      <c r="CD40" s="683" t="s">
        <v>321</v>
      </c>
      <c r="CE40" s="684"/>
      <c r="CF40" s="684"/>
      <c r="CG40" s="684"/>
      <c r="CH40" s="684"/>
      <c r="CI40" s="684"/>
      <c r="CJ40" s="684"/>
      <c r="CK40" s="684"/>
      <c r="CL40" s="684"/>
      <c r="CM40" s="684"/>
      <c r="CN40" s="684"/>
      <c r="CO40" s="684"/>
      <c r="CP40" s="684"/>
      <c r="CQ40" s="685"/>
      <c r="CR40" s="668" t="s">
        <v>129</v>
      </c>
      <c r="CS40" s="669"/>
      <c r="CT40" s="669"/>
      <c r="CU40" s="669"/>
      <c r="CV40" s="669"/>
      <c r="CW40" s="669"/>
      <c r="CX40" s="669"/>
      <c r="CY40" s="670"/>
      <c r="CZ40" s="673" t="s">
        <v>129</v>
      </c>
      <c r="DA40" s="708"/>
      <c r="DB40" s="708"/>
      <c r="DC40" s="710"/>
      <c r="DD40" s="677" t="s">
        <v>129</v>
      </c>
      <c r="DE40" s="669"/>
      <c r="DF40" s="669"/>
      <c r="DG40" s="669"/>
      <c r="DH40" s="669"/>
      <c r="DI40" s="669"/>
      <c r="DJ40" s="669"/>
      <c r="DK40" s="670"/>
      <c r="DL40" s="677" t="s">
        <v>129</v>
      </c>
      <c r="DM40" s="669"/>
      <c r="DN40" s="669"/>
      <c r="DO40" s="669"/>
      <c r="DP40" s="669"/>
      <c r="DQ40" s="669"/>
      <c r="DR40" s="669"/>
      <c r="DS40" s="669"/>
      <c r="DT40" s="669"/>
      <c r="DU40" s="669"/>
      <c r="DV40" s="670"/>
      <c r="DW40" s="673" t="s">
        <v>129</v>
      </c>
      <c r="DX40" s="708"/>
      <c r="DY40" s="708"/>
      <c r="DZ40" s="708"/>
      <c r="EA40" s="708"/>
      <c r="EB40" s="708"/>
      <c r="EC40" s="709"/>
    </row>
    <row r="41" spans="2:133" ht="11.25" customHeight="1" x14ac:dyDescent="0.15">
      <c r="B41" s="665" t="s">
        <v>322</v>
      </c>
      <c r="C41" s="666"/>
      <c r="D41" s="666"/>
      <c r="E41" s="666"/>
      <c r="F41" s="666"/>
      <c r="G41" s="666"/>
      <c r="H41" s="666"/>
      <c r="I41" s="666"/>
      <c r="J41" s="666"/>
      <c r="K41" s="666"/>
      <c r="L41" s="666"/>
      <c r="M41" s="666"/>
      <c r="N41" s="666"/>
      <c r="O41" s="666"/>
      <c r="P41" s="666"/>
      <c r="Q41" s="667"/>
      <c r="R41" s="668" t="s">
        <v>479</v>
      </c>
      <c r="S41" s="669"/>
      <c r="T41" s="669"/>
      <c r="U41" s="669"/>
      <c r="V41" s="669"/>
      <c r="W41" s="669"/>
      <c r="X41" s="669"/>
      <c r="Y41" s="670"/>
      <c r="Z41" s="671" t="s">
        <v>479</v>
      </c>
      <c r="AA41" s="671"/>
      <c r="AB41" s="671"/>
      <c r="AC41" s="671"/>
      <c r="AD41" s="672" t="s">
        <v>479</v>
      </c>
      <c r="AE41" s="672"/>
      <c r="AF41" s="672"/>
      <c r="AG41" s="672"/>
      <c r="AH41" s="672"/>
      <c r="AI41" s="672"/>
      <c r="AJ41" s="672"/>
      <c r="AK41" s="672"/>
      <c r="AL41" s="673" t="s">
        <v>479</v>
      </c>
      <c r="AM41" s="674"/>
      <c r="AN41" s="674"/>
      <c r="AO41" s="675"/>
      <c r="AQ41" s="746" t="s">
        <v>323</v>
      </c>
      <c r="AR41" s="747"/>
      <c r="AS41" s="747"/>
      <c r="AT41" s="747"/>
      <c r="AU41" s="747"/>
      <c r="AV41" s="747"/>
      <c r="AW41" s="747"/>
      <c r="AX41" s="747"/>
      <c r="AY41" s="748"/>
      <c r="AZ41" s="668">
        <v>102713</v>
      </c>
      <c r="BA41" s="669"/>
      <c r="BB41" s="669"/>
      <c r="BC41" s="669"/>
      <c r="BD41" s="693"/>
      <c r="BE41" s="693"/>
      <c r="BF41" s="726"/>
      <c r="BG41" s="749"/>
      <c r="BH41" s="750"/>
      <c r="BI41" s="750"/>
      <c r="BJ41" s="750"/>
      <c r="BK41" s="750"/>
      <c r="BL41" s="366"/>
      <c r="BM41" s="684" t="s">
        <v>324</v>
      </c>
      <c r="BN41" s="684"/>
      <c r="BO41" s="684"/>
      <c r="BP41" s="684"/>
      <c r="BQ41" s="684"/>
      <c r="BR41" s="684"/>
      <c r="BS41" s="684"/>
      <c r="BT41" s="684"/>
      <c r="BU41" s="685"/>
      <c r="BV41" s="668">
        <v>1</v>
      </c>
      <c r="BW41" s="669"/>
      <c r="BX41" s="669"/>
      <c r="BY41" s="669"/>
      <c r="BZ41" s="669"/>
      <c r="CA41" s="669"/>
      <c r="CB41" s="678"/>
      <c r="CD41" s="683" t="s">
        <v>325</v>
      </c>
      <c r="CE41" s="684"/>
      <c r="CF41" s="684"/>
      <c r="CG41" s="684"/>
      <c r="CH41" s="684"/>
      <c r="CI41" s="684"/>
      <c r="CJ41" s="684"/>
      <c r="CK41" s="684"/>
      <c r="CL41" s="684"/>
      <c r="CM41" s="684"/>
      <c r="CN41" s="684"/>
      <c r="CO41" s="684"/>
      <c r="CP41" s="684"/>
      <c r="CQ41" s="685"/>
      <c r="CR41" s="668" t="s">
        <v>129</v>
      </c>
      <c r="CS41" s="693"/>
      <c r="CT41" s="693"/>
      <c r="CU41" s="693"/>
      <c r="CV41" s="693"/>
      <c r="CW41" s="693"/>
      <c r="CX41" s="693"/>
      <c r="CY41" s="694"/>
      <c r="CZ41" s="673" t="s">
        <v>129</v>
      </c>
      <c r="DA41" s="708"/>
      <c r="DB41" s="708"/>
      <c r="DC41" s="710"/>
      <c r="DD41" s="677" t="s">
        <v>129</v>
      </c>
      <c r="DE41" s="693"/>
      <c r="DF41" s="693"/>
      <c r="DG41" s="693"/>
      <c r="DH41" s="693"/>
      <c r="DI41" s="693"/>
      <c r="DJ41" s="693"/>
      <c r="DK41" s="694"/>
      <c r="DL41" s="759"/>
      <c r="DM41" s="760"/>
      <c r="DN41" s="760"/>
      <c r="DO41" s="760"/>
      <c r="DP41" s="760"/>
      <c r="DQ41" s="760"/>
      <c r="DR41" s="760"/>
      <c r="DS41" s="760"/>
      <c r="DT41" s="760"/>
      <c r="DU41" s="760"/>
      <c r="DV41" s="761"/>
      <c r="DW41" s="756"/>
      <c r="DX41" s="757"/>
      <c r="DY41" s="757"/>
      <c r="DZ41" s="757"/>
      <c r="EA41" s="757"/>
      <c r="EB41" s="757"/>
      <c r="EC41" s="758"/>
    </row>
    <row r="42" spans="2:133" ht="11.25" customHeight="1" x14ac:dyDescent="0.15">
      <c r="B42" s="665" t="s">
        <v>559</v>
      </c>
      <c r="C42" s="666"/>
      <c r="D42" s="666"/>
      <c r="E42" s="666"/>
      <c r="F42" s="666"/>
      <c r="G42" s="666"/>
      <c r="H42" s="666"/>
      <c r="I42" s="666"/>
      <c r="J42" s="666"/>
      <c r="K42" s="666"/>
      <c r="L42" s="666"/>
      <c r="M42" s="666"/>
      <c r="N42" s="666"/>
      <c r="O42" s="666"/>
      <c r="P42" s="666"/>
      <c r="Q42" s="667"/>
      <c r="R42" s="668" t="s">
        <v>479</v>
      </c>
      <c r="S42" s="669"/>
      <c r="T42" s="669"/>
      <c r="U42" s="669"/>
      <c r="V42" s="669"/>
      <c r="W42" s="669"/>
      <c r="X42" s="669"/>
      <c r="Y42" s="670"/>
      <c r="Z42" s="671" t="s">
        <v>479</v>
      </c>
      <c r="AA42" s="671"/>
      <c r="AB42" s="671"/>
      <c r="AC42" s="671"/>
      <c r="AD42" s="672" t="s">
        <v>479</v>
      </c>
      <c r="AE42" s="672"/>
      <c r="AF42" s="672"/>
      <c r="AG42" s="672"/>
      <c r="AH42" s="672"/>
      <c r="AI42" s="672"/>
      <c r="AJ42" s="672"/>
      <c r="AK42" s="672"/>
      <c r="AL42" s="673" t="s">
        <v>479</v>
      </c>
      <c r="AM42" s="674"/>
      <c r="AN42" s="674"/>
      <c r="AO42" s="675"/>
      <c r="AQ42" s="753" t="s">
        <v>326</v>
      </c>
      <c r="AR42" s="754"/>
      <c r="AS42" s="754"/>
      <c r="AT42" s="754"/>
      <c r="AU42" s="754"/>
      <c r="AV42" s="754"/>
      <c r="AW42" s="754"/>
      <c r="AX42" s="754"/>
      <c r="AY42" s="755"/>
      <c r="AZ42" s="762">
        <v>160978</v>
      </c>
      <c r="BA42" s="763"/>
      <c r="BB42" s="763"/>
      <c r="BC42" s="763"/>
      <c r="BD42" s="739"/>
      <c r="BE42" s="739"/>
      <c r="BF42" s="741"/>
      <c r="BG42" s="751"/>
      <c r="BH42" s="752"/>
      <c r="BI42" s="752"/>
      <c r="BJ42" s="752"/>
      <c r="BK42" s="752"/>
      <c r="BL42" s="367"/>
      <c r="BM42" s="696" t="s">
        <v>327</v>
      </c>
      <c r="BN42" s="696"/>
      <c r="BO42" s="696"/>
      <c r="BP42" s="696"/>
      <c r="BQ42" s="696"/>
      <c r="BR42" s="696"/>
      <c r="BS42" s="696"/>
      <c r="BT42" s="696"/>
      <c r="BU42" s="697"/>
      <c r="BV42" s="762">
        <v>333</v>
      </c>
      <c r="BW42" s="763"/>
      <c r="BX42" s="763"/>
      <c r="BY42" s="763"/>
      <c r="BZ42" s="763"/>
      <c r="CA42" s="763"/>
      <c r="CB42" s="775"/>
      <c r="CD42" s="665" t="s">
        <v>328</v>
      </c>
      <c r="CE42" s="666"/>
      <c r="CF42" s="666"/>
      <c r="CG42" s="666"/>
      <c r="CH42" s="666"/>
      <c r="CI42" s="666"/>
      <c r="CJ42" s="666"/>
      <c r="CK42" s="666"/>
      <c r="CL42" s="666"/>
      <c r="CM42" s="666"/>
      <c r="CN42" s="666"/>
      <c r="CO42" s="666"/>
      <c r="CP42" s="666"/>
      <c r="CQ42" s="667"/>
      <c r="CR42" s="668">
        <v>3993978</v>
      </c>
      <c r="CS42" s="693"/>
      <c r="CT42" s="693"/>
      <c r="CU42" s="693"/>
      <c r="CV42" s="693"/>
      <c r="CW42" s="693"/>
      <c r="CX42" s="693"/>
      <c r="CY42" s="694"/>
      <c r="CZ42" s="673">
        <v>43.1</v>
      </c>
      <c r="DA42" s="708"/>
      <c r="DB42" s="708"/>
      <c r="DC42" s="710"/>
      <c r="DD42" s="677">
        <v>603819</v>
      </c>
      <c r="DE42" s="693"/>
      <c r="DF42" s="693"/>
      <c r="DG42" s="693"/>
      <c r="DH42" s="693"/>
      <c r="DI42" s="693"/>
      <c r="DJ42" s="693"/>
      <c r="DK42" s="694"/>
      <c r="DL42" s="759"/>
      <c r="DM42" s="760"/>
      <c r="DN42" s="760"/>
      <c r="DO42" s="760"/>
      <c r="DP42" s="760"/>
      <c r="DQ42" s="760"/>
      <c r="DR42" s="760"/>
      <c r="DS42" s="760"/>
      <c r="DT42" s="760"/>
      <c r="DU42" s="760"/>
      <c r="DV42" s="761"/>
      <c r="DW42" s="756"/>
      <c r="DX42" s="757"/>
      <c r="DY42" s="757"/>
      <c r="DZ42" s="757"/>
      <c r="EA42" s="757"/>
      <c r="EB42" s="757"/>
      <c r="EC42" s="758"/>
    </row>
    <row r="43" spans="2:133" ht="11.25" customHeight="1" x14ac:dyDescent="0.15">
      <c r="B43" s="665" t="s">
        <v>560</v>
      </c>
      <c r="C43" s="666"/>
      <c r="D43" s="666"/>
      <c r="E43" s="666"/>
      <c r="F43" s="666"/>
      <c r="G43" s="666"/>
      <c r="H43" s="666"/>
      <c r="I43" s="666"/>
      <c r="J43" s="666"/>
      <c r="K43" s="666"/>
      <c r="L43" s="666"/>
      <c r="M43" s="666"/>
      <c r="N43" s="666"/>
      <c r="O43" s="666"/>
      <c r="P43" s="666"/>
      <c r="Q43" s="667"/>
      <c r="R43" s="668">
        <v>42000</v>
      </c>
      <c r="S43" s="669"/>
      <c r="T43" s="669"/>
      <c r="U43" s="669"/>
      <c r="V43" s="669"/>
      <c r="W43" s="669"/>
      <c r="X43" s="669"/>
      <c r="Y43" s="670"/>
      <c r="Z43" s="671">
        <v>0.4</v>
      </c>
      <c r="AA43" s="671"/>
      <c r="AB43" s="671"/>
      <c r="AC43" s="671"/>
      <c r="AD43" s="672" t="s">
        <v>479</v>
      </c>
      <c r="AE43" s="672"/>
      <c r="AF43" s="672"/>
      <c r="AG43" s="672"/>
      <c r="AH43" s="672"/>
      <c r="AI43" s="672"/>
      <c r="AJ43" s="672"/>
      <c r="AK43" s="672"/>
      <c r="AL43" s="673" t="s">
        <v>479</v>
      </c>
      <c r="AM43" s="674"/>
      <c r="AN43" s="674"/>
      <c r="AO43" s="675"/>
      <c r="BV43" s="220"/>
      <c r="BW43" s="220"/>
      <c r="BX43" s="220"/>
      <c r="BY43" s="220"/>
      <c r="BZ43" s="220"/>
      <c r="CA43" s="220"/>
      <c r="CB43" s="220"/>
      <c r="CD43" s="665" t="s">
        <v>329</v>
      </c>
      <c r="CE43" s="666"/>
      <c r="CF43" s="666"/>
      <c r="CG43" s="666"/>
      <c r="CH43" s="666"/>
      <c r="CI43" s="666"/>
      <c r="CJ43" s="666"/>
      <c r="CK43" s="666"/>
      <c r="CL43" s="666"/>
      <c r="CM43" s="666"/>
      <c r="CN43" s="666"/>
      <c r="CO43" s="666"/>
      <c r="CP43" s="666"/>
      <c r="CQ43" s="667"/>
      <c r="CR43" s="668" t="s">
        <v>129</v>
      </c>
      <c r="CS43" s="693"/>
      <c r="CT43" s="693"/>
      <c r="CU43" s="693"/>
      <c r="CV43" s="693"/>
      <c r="CW43" s="693"/>
      <c r="CX43" s="693"/>
      <c r="CY43" s="694"/>
      <c r="CZ43" s="673" t="s">
        <v>129</v>
      </c>
      <c r="DA43" s="708"/>
      <c r="DB43" s="708"/>
      <c r="DC43" s="710"/>
      <c r="DD43" s="677" t="s">
        <v>129</v>
      </c>
      <c r="DE43" s="693"/>
      <c r="DF43" s="693"/>
      <c r="DG43" s="693"/>
      <c r="DH43" s="693"/>
      <c r="DI43" s="693"/>
      <c r="DJ43" s="693"/>
      <c r="DK43" s="694"/>
      <c r="DL43" s="759"/>
      <c r="DM43" s="760"/>
      <c r="DN43" s="760"/>
      <c r="DO43" s="760"/>
      <c r="DP43" s="760"/>
      <c r="DQ43" s="760"/>
      <c r="DR43" s="760"/>
      <c r="DS43" s="760"/>
      <c r="DT43" s="760"/>
      <c r="DU43" s="760"/>
      <c r="DV43" s="761"/>
      <c r="DW43" s="756"/>
      <c r="DX43" s="757"/>
      <c r="DY43" s="757"/>
      <c r="DZ43" s="757"/>
      <c r="EA43" s="757"/>
      <c r="EB43" s="757"/>
      <c r="EC43" s="758"/>
    </row>
    <row r="44" spans="2:133" ht="11.25" customHeight="1" x14ac:dyDescent="0.15">
      <c r="B44" s="712" t="s">
        <v>561</v>
      </c>
      <c r="C44" s="713"/>
      <c r="D44" s="713"/>
      <c r="E44" s="713"/>
      <c r="F44" s="713"/>
      <c r="G44" s="713"/>
      <c r="H44" s="713"/>
      <c r="I44" s="713"/>
      <c r="J44" s="713"/>
      <c r="K44" s="713"/>
      <c r="L44" s="713"/>
      <c r="M44" s="713"/>
      <c r="N44" s="713"/>
      <c r="O44" s="713"/>
      <c r="P44" s="713"/>
      <c r="Q44" s="714"/>
      <c r="R44" s="762">
        <v>9394090</v>
      </c>
      <c r="S44" s="763"/>
      <c r="T44" s="763"/>
      <c r="U44" s="763"/>
      <c r="V44" s="763"/>
      <c r="W44" s="763"/>
      <c r="X44" s="763"/>
      <c r="Y44" s="764"/>
      <c r="Z44" s="765">
        <v>100</v>
      </c>
      <c r="AA44" s="765"/>
      <c r="AB44" s="765"/>
      <c r="AC44" s="765"/>
      <c r="AD44" s="766">
        <v>2932811</v>
      </c>
      <c r="AE44" s="766"/>
      <c r="AF44" s="766"/>
      <c r="AG44" s="766"/>
      <c r="AH44" s="766"/>
      <c r="AI44" s="766"/>
      <c r="AJ44" s="766"/>
      <c r="AK44" s="766"/>
      <c r="AL44" s="767">
        <v>100</v>
      </c>
      <c r="AM44" s="740"/>
      <c r="AN44" s="740"/>
      <c r="AO44" s="768"/>
      <c r="CD44" s="769" t="s">
        <v>279</v>
      </c>
      <c r="CE44" s="770"/>
      <c r="CF44" s="665" t="s">
        <v>330</v>
      </c>
      <c r="CG44" s="666"/>
      <c r="CH44" s="666"/>
      <c r="CI44" s="666"/>
      <c r="CJ44" s="666"/>
      <c r="CK44" s="666"/>
      <c r="CL44" s="666"/>
      <c r="CM44" s="666"/>
      <c r="CN44" s="666"/>
      <c r="CO44" s="666"/>
      <c r="CP44" s="666"/>
      <c r="CQ44" s="667"/>
      <c r="CR44" s="668">
        <v>3993978</v>
      </c>
      <c r="CS44" s="669"/>
      <c r="CT44" s="669"/>
      <c r="CU44" s="669"/>
      <c r="CV44" s="669"/>
      <c r="CW44" s="669"/>
      <c r="CX44" s="669"/>
      <c r="CY44" s="670"/>
      <c r="CZ44" s="673">
        <v>43.1</v>
      </c>
      <c r="DA44" s="674"/>
      <c r="DB44" s="674"/>
      <c r="DC44" s="686"/>
      <c r="DD44" s="677">
        <v>603819</v>
      </c>
      <c r="DE44" s="669"/>
      <c r="DF44" s="669"/>
      <c r="DG44" s="669"/>
      <c r="DH44" s="669"/>
      <c r="DI44" s="669"/>
      <c r="DJ44" s="669"/>
      <c r="DK44" s="670"/>
      <c r="DL44" s="759"/>
      <c r="DM44" s="760"/>
      <c r="DN44" s="760"/>
      <c r="DO44" s="760"/>
      <c r="DP44" s="760"/>
      <c r="DQ44" s="760"/>
      <c r="DR44" s="760"/>
      <c r="DS44" s="760"/>
      <c r="DT44" s="760"/>
      <c r="DU44" s="760"/>
      <c r="DV44" s="761"/>
      <c r="DW44" s="756"/>
      <c r="DX44" s="757"/>
      <c r="DY44" s="757"/>
      <c r="DZ44" s="757"/>
      <c r="EA44" s="757"/>
      <c r="EB44" s="757"/>
      <c r="EC44" s="758"/>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71"/>
      <c r="CE45" s="772"/>
      <c r="CF45" s="665" t="s">
        <v>331</v>
      </c>
      <c r="CG45" s="666"/>
      <c r="CH45" s="666"/>
      <c r="CI45" s="666"/>
      <c r="CJ45" s="666"/>
      <c r="CK45" s="666"/>
      <c r="CL45" s="666"/>
      <c r="CM45" s="666"/>
      <c r="CN45" s="666"/>
      <c r="CO45" s="666"/>
      <c r="CP45" s="666"/>
      <c r="CQ45" s="667"/>
      <c r="CR45" s="668">
        <v>3854477</v>
      </c>
      <c r="CS45" s="693"/>
      <c r="CT45" s="693"/>
      <c r="CU45" s="693"/>
      <c r="CV45" s="693"/>
      <c r="CW45" s="693"/>
      <c r="CX45" s="693"/>
      <c r="CY45" s="694"/>
      <c r="CZ45" s="673">
        <v>41.6</v>
      </c>
      <c r="DA45" s="708"/>
      <c r="DB45" s="708"/>
      <c r="DC45" s="710"/>
      <c r="DD45" s="677">
        <v>492818</v>
      </c>
      <c r="DE45" s="693"/>
      <c r="DF45" s="693"/>
      <c r="DG45" s="693"/>
      <c r="DH45" s="693"/>
      <c r="DI45" s="693"/>
      <c r="DJ45" s="693"/>
      <c r="DK45" s="694"/>
      <c r="DL45" s="759"/>
      <c r="DM45" s="760"/>
      <c r="DN45" s="760"/>
      <c r="DO45" s="760"/>
      <c r="DP45" s="760"/>
      <c r="DQ45" s="760"/>
      <c r="DR45" s="760"/>
      <c r="DS45" s="760"/>
      <c r="DT45" s="760"/>
      <c r="DU45" s="760"/>
      <c r="DV45" s="761"/>
      <c r="DW45" s="756"/>
      <c r="DX45" s="757"/>
      <c r="DY45" s="757"/>
      <c r="DZ45" s="757"/>
      <c r="EA45" s="757"/>
      <c r="EB45" s="757"/>
      <c r="EC45" s="758"/>
    </row>
    <row r="46" spans="2:133" ht="11.25" customHeight="1" x14ac:dyDescent="0.15">
      <c r="B46" s="222" t="s">
        <v>332</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71"/>
      <c r="CE46" s="772"/>
      <c r="CF46" s="665" t="s">
        <v>333</v>
      </c>
      <c r="CG46" s="666"/>
      <c r="CH46" s="666"/>
      <c r="CI46" s="666"/>
      <c r="CJ46" s="666"/>
      <c r="CK46" s="666"/>
      <c r="CL46" s="666"/>
      <c r="CM46" s="666"/>
      <c r="CN46" s="666"/>
      <c r="CO46" s="666"/>
      <c r="CP46" s="666"/>
      <c r="CQ46" s="667"/>
      <c r="CR46" s="668">
        <v>109081</v>
      </c>
      <c r="CS46" s="669"/>
      <c r="CT46" s="669"/>
      <c r="CU46" s="669"/>
      <c r="CV46" s="669"/>
      <c r="CW46" s="669"/>
      <c r="CX46" s="669"/>
      <c r="CY46" s="670"/>
      <c r="CZ46" s="673">
        <v>1.2</v>
      </c>
      <c r="DA46" s="674"/>
      <c r="DB46" s="674"/>
      <c r="DC46" s="686"/>
      <c r="DD46" s="677">
        <v>103981</v>
      </c>
      <c r="DE46" s="669"/>
      <c r="DF46" s="669"/>
      <c r="DG46" s="669"/>
      <c r="DH46" s="669"/>
      <c r="DI46" s="669"/>
      <c r="DJ46" s="669"/>
      <c r="DK46" s="670"/>
      <c r="DL46" s="759"/>
      <c r="DM46" s="760"/>
      <c r="DN46" s="760"/>
      <c r="DO46" s="760"/>
      <c r="DP46" s="760"/>
      <c r="DQ46" s="760"/>
      <c r="DR46" s="760"/>
      <c r="DS46" s="760"/>
      <c r="DT46" s="760"/>
      <c r="DU46" s="760"/>
      <c r="DV46" s="761"/>
      <c r="DW46" s="756"/>
      <c r="DX46" s="757"/>
      <c r="DY46" s="757"/>
      <c r="DZ46" s="757"/>
      <c r="EA46" s="757"/>
      <c r="EB46" s="757"/>
      <c r="EC46" s="758"/>
    </row>
    <row r="47" spans="2:133" ht="11.25" customHeight="1" x14ac:dyDescent="0.15">
      <c r="B47" s="787" t="s">
        <v>334</v>
      </c>
      <c r="C47" s="787"/>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787"/>
      <c r="AO47" s="787"/>
      <c r="AP47" s="787"/>
      <c r="AQ47" s="787"/>
      <c r="AR47" s="787"/>
      <c r="AS47" s="787"/>
      <c r="AT47" s="787"/>
      <c r="AU47" s="787"/>
      <c r="AV47" s="787"/>
      <c r="AW47" s="787"/>
      <c r="AX47" s="787"/>
      <c r="AY47" s="787"/>
      <c r="AZ47" s="787"/>
      <c r="BA47" s="787"/>
      <c r="BB47" s="787"/>
      <c r="BC47" s="787"/>
      <c r="BD47" s="787"/>
      <c r="BE47" s="787"/>
      <c r="BF47" s="787"/>
      <c r="BG47" s="787"/>
      <c r="BH47" s="787"/>
      <c r="BI47" s="787"/>
      <c r="BJ47" s="787"/>
      <c r="BK47" s="787"/>
      <c r="BL47" s="787"/>
      <c r="BM47" s="787"/>
      <c r="BN47" s="787"/>
      <c r="BO47" s="787"/>
      <c r="BP47" s="787"/>
      <c r="BQ47" s="787"/>
      <c r="BR47" s="787"/>
      <c r="BS47" s="787"/>
      <c r="BT47" s="787"/>
      <c r="BU47" s="787"/>
      <c r="BV47" s="787"/>
      <c r="BW47" s="787"/>
      <c r="BX47" s="787"/>
      <c r="BY47" s="787"/>
      <c r="BZ47" s="787"/>
      <c r="CA47" s="787"/>
      <c r="CB47" s="787"/>
      <c r="CD47" s="771"/>
      <c r="CE47" s="772"/>
      <c r="CF47" s="665" t="s">
        <v>335</v>
      </c>
      <c r="CG47" s="666"/>
      <c r="CH47" s="666"/>
      <c r="CI47" s="666"/>
      <c r="CJ47" s="666"/>
      <c r="CK47" s="666"/>
      <c r="CL47" s="666"/>
      <c r="CM47" s="666"/>
      <c r="CN47" s="666"/>
      <c r="CO47" s="666"/>
      <c r="CP47" s="666"/>
      <c r="CQ47" s="667"/>
      <c r="CR47" s="668" t="s">
        <v>129</v>
      </c>
      <c r="CS47" s="693"/>
      <c r="CT47" s="693"/>
      <c r="CU47" s="693"/>
      <c r="CV47" s="693"/>
      <c r="CW47" s="693"/>
      <c r="CX47" s="693"/>
      <c r="CY47" s="694"/>
      <c r="CZ47" s="673" t="s">
        <v>129</v>
      </c>
      <c r="DA47" s="708"/>
      <c r="DB47" s="708"/>
      <c r="DC47" s="710"/>
      <c r="DD47" s="677" t="s">
        <v>129</v>
      </c>
      <c r="DE47" s="693"/>
      <c r="DF47" s="693"/>
      <c r="DG47" s="693"/>
      <c r="DH47" s="693"/>
      <c r="DI47" s="693"/>
      <c r="DJ47" s="693"/>
      <c r="DK47" s="694"/>
      <c r="DL47" s="759"/>
      <c r="DM47" s="760"/>
      <c r="DN47" s="760"/>
      <c r="DO47" s="760"/>
      <c r="DP47" s="760"/>
      <c r="DQ47" s="760"/>
      <c r="DR47" s="760"/>
      <c r="DS47" s="760"/>
      <c r="DT47" s="760"/>
      <c r="DU47" s="760"/>
      <c r="DV47" s="761"/>
      <c r="DW47" s="756"/>
      <c r="DX47" s="757"/>
      <c r="DY47" s="757"/>
      <c r="DZ47" s="757"/>
      <c r="EA47" s="757"/>
      <c r="EB47" s="757"/>
      <c r="EC47" s="758"/>
    </row>
    <row r="48" spans="2:133" x14ac:dyDescent="0.15">
      <c r="B48" s="786" t="s">
        <v>336</v>
      </c>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6"/>
      <c r="AX48" s="786"/>
      <c r="AY48" s="786"/>
      <c r="AZ48" s="786"/>
      <c r="BA48" s="786"/>
      <c r="BB48" s="786"/>
      <c r="BC48" s="786"/>
      <c r="BD48" s="786"/>
      <c r="BE48" s="786"/>
      <c r="BF48" s="786"/>
      <c r="BG48" s="786"/>
      <c r="BH48" s="786"/>
      <c r="BI48" s="786"/>
      <c r="BJ48" s="786"/>
      <c r="BK48" s="786"/>
      <c r="BL48" s="786"/>
      <c r="BM48" s="786"/>
      <c r="BN48" s="786"/>
      <c r="BO48" s="786"/>
      <c r="BP48" s="786"/>
      <c r="BQ48" s="786"/>
      <c r="BR48" s="786"/>
      <c r="BS48" s="786"/>
      <c r="BT48" s="786"/>
      <c r="BU48" s="786"/>
      <c r="BV48" s="786"/>
      <c r="BW48" s="786"/>
      <c r="BX48" s="786"/>
      <c r="BY48" s="786"/>
      <c r="BZ48" s="786"/>
      <c r="CA48" s="786"/>
      <c r="CB48" s="786"/>
      <c r="CD48" s="773"/>
      <c r="CE48" s="774"/>
      <c r="CF48" s="665" t="s">
        <v>337</v>
      </c>
      <c r="CG48" s="666"/>
      <c r="CH48" s="666"/>
      <c r="CI48" s="666"/>
      <c r="CJ48" s="666"/>
      <c r="CK48" s="666"/>
      <c r="CL48" s="666"/>
      <c r="CM48" s="666"/>
      <c r="CN48" s="666"/>
      <c r="CO48" s="666"/>
      <c r="CP48" s="666"/>
      <c r="CQ48" s="667"/>
      <c r="CR48" s="668" t="s">
        <v>129</v>
      </c>
      <c r="CS48" s="669"/>
      <c r="CT48" s="669"/>
      <c r="CU48" s="669"/>
      <c r="CV48" s="669"/>
      <c r="CW48" s="669"/>
      <c r="CX48" s="669"/>
      <c r="CY48" s="670"/>
      <c r="CZ48" s="673" t="s">
        <v>129</v>
      </c>
      <c r="DA48" s="674"/>
      <c r="DB48" s="674"/>
      <c r="DC48" s="686"/>
      <c r="DD48" s="677" t="s">
        <v>129</v>
      </c>
      <c r="DE48" s="669"/>
      <c r="DF48" s="669"/>
      <c r="DG48" s="669"/>
      <c r="DH48" s="669"/>
      <c r="DI48" s="669"/>
      <c r="DJ48" s="669"/>
      <c r="DK48" s="670"/>
      <c r="DL48" s="759"/>
      <c r="DM48" s="760"/>
      <c r="DN48" s="760"/>
      <c r="DO48" s="760"/>
      <c r="DP48" s="760"/>
      <c r="DQ48" s="760"/>
      <c r="DR48" s="760"/>
      <c r="DS48" s="760"/>
      <c r="DT48" s="760"/>
      <c r="DU48" s="760"/>
      <c r="DV48" s="761"/>
      <c r="DW48" s="756"/>
      <c r="DX48" s="757"/>
      <c r="DY48" s="757"/>
      <c r="DZ48" s="757"/>
      <c r="EA48" s="757"/>
      <c r="EB48" s="757"/>
      <c r="EC48" s="758"/>
    </row>
    <row r="49" spans="2:133" ht="11.25" customHeight="1" x14ac:dyDescent="0.15">
      <c r="B49" s="365"/>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712" t="s">
        <v>338</v>
      </c>
      <c r="CE49" s="713"/>
      <c r="CF49" s="713"/>
      <c r="CG49" s="713"/>
      <c r="CH49" s="713"/>
      <c r="CI49" s="713"/>
      <c r="CJ49" s="713"/>
      <c r="CK49" s="713"/>
      <c r="CL49" s="713"/>
      <c r="CM49" s="713"/>
      <c r="CN49" s="713"/>
      <c r="CO49" s="713"/>
      <c r="CP49" s="713"/>
      <c r="CQ49" s="714"/>
      <c r="CR49" s="762">
        <v>9275849</v>
      </c>
      <c r="CS49" s="739"/>
      <c r="CT49" s="739"/>
      <c r="CU49" s="739"/>
      <c r="CV49" s="739"/>
      <c r="CW49" s="739"/>
      <c r="CX49" s="739"/>
      <c r="CY49" s="776"/>
      <c r="CZ49" s="767">
        <v>100</v>
      </c>
      <c r="DA49" s="777"/>
      <c r="DB49" s="777"/>
      <c r="DC49" s="778"/>
      <c r="DD49" s="779">
        <v>4408053</v>
      </c>
      <c r="DE49" s="739"/>
      <c r="DF49" s="739"/>
      <c r="DG49" s="739"/>
      <c r="DH49" s="739"/>
      <c r="DI49" s="739"/>
      <c r="DJ49" s="739"/>
      <c r="DK49" s="776"/>
      <c r="DL49" s="780"/>
      <c r="DM49" s="781"/>
      <c r="DN49" s="781"/>
      <c r="DO49" s="781"/>
      <c r="DP49" s="781"/>
      <c r="DQ49" s="781"/>
      <c r="DR49" s="781"/>
      <c r="DS49" s="781"/>
      <c r="DT49" s="781"/>
      <c r="DU49" s="781"/>
      <c r="DV49" s="782"/>
      <c r="DW49" s="783"/>
      <c r="DX49" s="784"/>
      <c r="DY49" s="784"/>
      <c r="DZ49" s="784"/>
      <c r="EA49" s="784"/>
      <c r="EB49" s="784"/>
      <c r="EC49" s="785"/>
    </row>
    <row r="50" spans="2:133" hidden="1" x14ac:dyDescent="0.15">
      <c r="B50" s="223"/>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election activeCell="AU45" sqref="AU45:AY45"/>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788" t="s">
        <v>339</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89" t="s">
        <v>340</v>
      </c>
      <c r="DK2" s="790"/>
      <c r="DL2" s="790"/>
      <c r="DM2" s="790"/>
      <c r="DN2" s="790"/>
      <c r="DO2" s="791"/>
      <c r="DP2" s="226"/>
      <c r="DQ2" s="789" t="s">
        <v>341</v>
      </c>
      <c r="DR2" s="790"/>
      <c r="DS2" s="790"/>
      <c r="DT2" s="790"/>
      <c r="DU2" s="790"/>
      <c r="DV2" s="790"/>
      <c r="DW2" s="790"/>
      <c r="DX2" s="790"/>
      <c r="DY2" s="790"/>
      <c r="DZ2" s="791"/>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792" t="s">
        <v>342</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30"/>
      <c r="BA4" s="230"/>
      <c r="BB4" s="230"/>
      <c r="BC4" s="230"/>
      <c r="BD4" s="230"/>
      <c r="BE4" s="231"/>
      <c r="BF4" s="231"/>
      <c r="BG4" s="231"/>
      <c r="BH4" s="231"/>
      <c r="BI4" s="231"/>
      <c r="BJ4" s="231"/>
      <c r="BK4" s="231"/>
      <c r="BL4" s="231"/>
      <c r="BM4" s="231"/>
      <c r="BN4" s="231"/>
      <c r="BO4" s="231"/>
      <c r="BP4" s="231"/>
      <c r="BQ4" s="793" t="s">
        <v>343</v>
      </c>
      <c r="BR4" s="793"/>
      <c r="BS4" s="793"/>
      <c r="BT4" s="793"/>
      <c r="BU4" s="793"/>
      <c r="BV4" s="793"/>
      <c r="BW4" s="793"/>
      <c r="BX4" s="793"/>
      <c r="BY4" s="793"/>
      <c r="BZ4" s="793"/>
      <c r="CA4" s="793"/>
      <c r="CB4" s="793"/>
      <c r="CC4" s="793"/>
      <c r="CD4" s="793"/>
      <c r="CE4" s="793"/>
      <c r="CF4" s="793"/>
      <c r="CG4" s="793"/>
      <c r="CH4" s="793"/>
      <c r="CI4" s="793"/>
      <c r="CJ4" s="793"/>
      <c r="CK4" s="793"/>
      <c r="CL4" s="793"/>
      <c r="CM4" s="793"/>
      <c r="CN4" s="793"/>
      <c r="CO4" s="793"/>
      <c r="CP4" s="793"/>
      <c r="CQ4" s="793"/>
      <c r="CR4" s="793"/>
      <c r="CS4" s="793"/>
      <c r="CT4" s="793"/>
      <c r="CU4" s="793"/>
      <c r="CV4" s="793"/>
      <c r="CW4" s="793"/>
      <c r="CX4" s="793"/>
      <c r="CY4" s="793"/>
      <c r="CZ4" s="793"/>
      <c r="DA4" s="793"/>
      <c r="DB4" s="793"/>
      <c r="DC4" s="793"/>
      <c r="DD4" s="793"/>
      <c r="DE4" s="793"/>
      <c r="DF4" s="793"/>
      <c r="DG4" s="793"/>
      <c r="DH4" s="793"/>
      <c r="DI4" s="793"/>
      <c r="DJ4" s="793"/>
      <c r="DK4" s="793"/>
      <c r="DL4" s="793"/>
      <c r="DM4" s="793"/>
      <c r="DN4" s="793"/>
      <c r="DO4" s="793"/>
      <c r="DP4" s="793"/>
      <c r="DQ4" s="793"/>
      <c r="DR4" s="793"/>
      <c r="DS4" s="793"/>
      <c r="DT4" s="793"/>
      <c r="DU4" s="793"/>
      <c r="DV4" s="793"/>
      <c r="DW4" s="793"/>
      <c r="DX4" s="793"/>
      <c r="DY4" s="793"/>
      <c r="DZ4" s="793"/>
      <c r="EA4" s="232"/>
    </row>
    <row r="5" spans="1:131" s="233" customFormat="1" ht="26.25" customHeight="1" x14ac:dyDescent="0.15">
      <c r="A5" s="794" t="s">
        <v>344</v>
      </c>
      <c r="B5" s="795"/>
      <c r="C5" s="795"/>
      <c r="D5" s="795"/>
      <c r="E5" s="795"/>
      <c r="F5" s="795"/>
      <c r="G5" s="795"/>
      <c r="H5" s="795"/>
      <c r="I5" s="795"/>
      <c r="J5" s="795"/>
      <c r="K5" s="795"/>
      <c r="L5" s="795"/>
      <c r="M5" s="795"/>
      <c r="N5" s="795"/>
      <c r="O5" s="795"/>
      <c r="P5" s="796"/>
      <c r="Q5" s="800" t="s">
        <v>345</v>
      </c>
      <c r="R5" s="801"/>
      <c r="S5" s="801"/>
      <c r="T5" s="801"/>
      <c r="U5" s="802"/>
      <c r="V5" s="800" t="s">
        <v>346</v>
      </c>
      <c r="W5" s="801"/>
      <c r="X5" s="801"/>
      <c r="Y5" s="801"/>
      <c r="Z5" s="802"/>
      <c r="AA5" s="800" t="s">
        <v>347</v>
      </c>
      <c r="AB5" s="801"/>
      <c r="AC5" s="801"/>
      <c r="AD5" s="801"/>
      <c r="AE5" s="801"/>
      <c r="AF5" s="806" t="s">
        <v>348</v>
      </c>
      <c r="AG5" s="801"/>
      <c r="AH5" s="801"/>
      <c r="AI5" s="801"/>
      <c r="AJ5" s="807"/>
      <c r="AK5" s="801" t="s">
        <v>349</v>
      </c>
      <c r="AL5" s="801"/>
      <c r="AM5" s="801"/>
      <c r="AN5" s="801"/>
      <c r="AO5" s="802"/>
      <c r="AP5" s="800" t="s">
        <v>350</v>
      </c>
      <c r="AQ5" s="801"/>
      <c r="AR5" s="801"/>
      <c r="AS5" s="801"/>
      <c r="AT5" s="802"/>
      <c r="AU5" s="800" t="s">
        <v>351</v>
      </c>
      <c r="AV5" s="801"/>
      <c r="AW5" s="801"/>
      <c r="AX5" s="801"/>
      <c r="AY5" s="807"/>
      <c r="AZ5" s="230"/>
      <c r="BA5" s="230"/>
      <c r="BB5" s="230"/>
      <c r="BC5" s="230"/>
      <c r="BD5" s="230"/>
      <c r="BE5" s="231"/>
      <c r="BF5" s="231"/>
      <c r="BG5" s="231"/>
      <c r="BH5" s="231"/>
      <c r="BI5" s="231"/>
      <c r="BJ5" s="231"/>
      <c r="BK5" s="231"/>
      <c r="BL5" s="231"/>
      <c r="BM5" s="231"/>
      <c r="BN5" s="231"/>
      <c r="BO5" s="231"/>
      <c r="BP5" s="231"/>
      <c r="BQ5" s="794" t="s">
        <v>352</v>
      </c>
      <c r="BR5" s="795"/>
      <c r="BS5" s="795"/>
      <c r="BT5" s="795"/>
      <c r="BU5" s="795"/>
      <c r="BV5" s="795"/>
      <c r="BW5" s="795"/>
      <c r="BX5" s="795"/>
      <c r="BY5" s="795"/>
      <c r="BZ5" s="795"/>
      <c r="CA5" s="795"/>
      <c r="CB5" s="795"/>
      <c r="CC5" s="795"/>
      <c r="CD5" s="795"/>
      <c r="CE5" s="795"/>
      <c r="CF5" s="795"/>
      <c r="CG5" s="796"/>
      <c r="CH5" s="800" t="s">
        <v>353</v>
      </c>
      <c r="CI5" s="801"/>
      <c r="CJ5" s="801"/>
      <c r="CK5" s="801"/>
      <c r="CL5" s="802"/>
      <c r="CM5" s="800" t="s">
        <v>354</v>
      </c>
      <c r="CN5" s="801"/>
      <c r="CO5" s="801"/>
      <c r="CP5" s="801"/>
      <c r="CQ5" s="802"/>
      <c r="CR5" s="800" t="s">
        <v>355</v>
      </c>
      <c r="CS5" s="801"/>
      <c r="CT5" s="801"/>
      <c r="CU5" s="801"/>
      <c r="CV5" s="802"/>
      <c r="CW5" s="800" t="s">
        <v>356</v>
      </c>
      <c r="CX5" s="801"/>
      <c r="CY5" s="801"/>
      <c r="CZ5" s="801"/>
      <c r="DA5" s="802"/>
      <c r="DB5" s="800" t="s">
        <v>357</v>
      </c>
      <c r="DC5" s="801"/>
      <c r="DD5" s="801"/>
      <c r="DE5" s="801"/>
      <c r="DF5" s="802"/>
      <c r="DG5" s="830" t="s">
        <v>358</v>
      </c>
      <c r="DH5" s="831"/>
      <c r="DI5" s="831"/>
      <c r="DJ5" s="831"/>
      <c r="DK5" s="832"/>
      <c r="DL5" s="830" t="s">
        <v>359</v>
      </c>
      <c r="DM5" s="831"/>
      <c r="DN5" s="831"/>
      <c r="DO5" s="831"/>
      <c r="DP5" s="832"/>
      <c r="DQ5" s="800" t="s">
        <v>360</v>
      </c>
      <c r="DR5" s="801"/>
      <c r="DS5" s="801"/>
      <c r="DT5" s="801"/>
      <c r="DU5" s="802"/>
      <c r="DV5" s="800" t="s">
        <v>351</v>
      </c>
      <c r="DW5" s="801"/>
      <c r="DX5" s="801"/>
      <c r="DY5" s="801"/>
      <c r="DZ5" s="807"/>
      <c r="EA5" s="232"/>
    </row>
    <row r="6" spans="1:131" s="233" customFormat="1" ht="26.25" customHeight="1" thickBot="1" x14ac:dyDescent="0.2">
      <c r="A6" s="797"/>
      <c r="B6" s="798"/>
      <c r="C6" s="798"/>
      <c r="D6" s="798"/>
      <c r="E6" s="798"/>
      <c r="F6" s="798"/>
      <c r="G6" s="798"/>
      <c r="H6" s="798"/>
      <c r="I6" s="798"/>
      <c r="J6" s="798"/>
      <c r="K6" s="798"/>
      <c r="L6" s="798"/>
      <c r="M6" s="798"/>
      <c r="N6" s="798"/>
      <c r="O6" s="798"/>
      <c r="P6" s="799"/>
      <c r="Q6" s="803"/>
      <c r="R6" s="804"/>
      <c r="S6" s="804"/>
      <c r="T6" s="804"/>
      <c r="U6" s="805"/>
      <c r="V6" s="803"/>
      <c r="W6" s="804"/>
      <c r="X6" s="804"/>
      <c r="Y6" s="804"/>
      <c r="Z6" s="805"/>
      <c r="AA6" s="803"/>
      <c r="AB6" s="804"/>
      <c r="AC6" s="804"/>
      <c r="AD6" s="804"/>
      <c r="AE6" s="804"/>
      <c r="AF6" s="808"/>
      <c r="AG6" s="804"/>
      <c r="AH6" s="804"/>
      <c r="AI6" s="804"/>
      <c r="AJ6" s="809"/>
      <c r="AK6" s="804"/>
      <c r="AL6" s="804"/>
      <c r="AM6" s="804"/>
      <c r="AN6" s="804"/>
      <c r="AO6" s="805"/>
      <c r="AP6" s="803"/>
      <c r="AQ6" s="804"/>
      <c r="AR6" s="804"/>
      <c r="AS6" s="804"/>
      <c r="AT6" s="805"/>
      <c r="AU6" s="803"/>
      <c r="AV6" s="804"/>
      <c r="AW6" s="804"/>
      <c r="AX6" s="804"/>
      <c r="AY6" s="809"/>
      <c r="AZ6" s="230"/>
      <c r="BA6" s="230"/>
      <c r="BB6" s="230"/>
      <c r="BC6" s="230"/>
      <c r="BD6" s="230"/>
      <c r="BE6" s="231"/>
      <c r="BF6" s="231"/>
      <c r="BG6" s="231"/>
      <c r="BH6" s="231"/>
      <c r="BI6" s="231"/>
      <c r="BJ6" s="231"/>
      <c r="BK6" s="231"/>
      <c r="BL6" s="231"/>
      <c r="BM6" s="231"/>
      <c r="BN6" s="231"/>
      <c r="BO6" s="231"/>
      <c r="BP6" s="231"/>
      <c r="BQ6" s="797"/>
      <c r="BR6" s="798"/>
      <c r="BS6" s="798"/>
      <c r="BT6" s="798"/>
      <c r="BU6" s="798"/>
      <c r="BV6" s="798"/>
      <c r="BW6" s="798"/>
      <c r="BX6" s="798"/>
      <c r="BY6" s="798"/>
      <c r="BZ6" s="798"/>
      <c r="CA6" s="798"/>
      <c r="CB6" s="798"/>
      <c r="CC6" s="798"/>
      <c r="CD6" s="798"/>
      <c r="CE6" s="798"/>
      <c r="CF6" s="798"/>
      <c r="CG6" s="799"/>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33"/>
      <c r="DH6" s="834"/>
      <c r="DI6" s="834"/>
      <c r="DJ6" s="834"/>
      <c r="DK6" s="835"/>
      <c r="DL6" s="833"/>
      <c r="DM6" s="834"/>
      <c r="DN6" s="834"/>
      <c r="DO6" s="834"/>
      <c r="DP6" s="835"/>
      <c r="DQ6" s="803"/>
      <c r="DR6" s="804"/>
      <c r="DS6" s="804"/>
      <c r="DT6" s="804"/>
      <c r="DU6" s="805"/>
      <c r="DV6" s="803"/>
      <c r="DW6" s="804"/>
      <c r="DX6" s="804"/>
      <c r="DY6" s="804"/>
      <c r="DZ6" s="809"/>
      <c r="EA6" s="232"/>
    </row>
    <row r="7" spans="1:131" s="233" customFormat="1" ht="26.25" customHeight="1" thickTop="1" x14ac:dyDescent="0.15">
      <c r="A7" s="234">
        <v>1</v>
      </c>
      <c r="B7" s="816" t="s">
        <v>361</v>
      </c>
      <c r="C7" s="817"/>
      <c r="D7" s="817"/>
      <c r="E7" s="817"/>
      <c r="F7" s="817"/>
      <c r="G7" s="817"/>
      <c r="H7" s="817"/>
      <c r="I7" s="817"/>
      <c r="J7" s="817"/>
      <c r="K7" s="817"/>
      <c r="L7" s="817"/>
      <c r="M7" s="817"/>
      <c r="N7" s="817"/>
      <c r="O7" s="817"/>
      <c r="P7" s="818"/>
      <c r="Q7" s="819">
        <v>9087</v>
      </c>
      <c r="R7" s="820"/>
      <c r="S7" s="820"/>
      <c r="T7" s="820"/>
      <c r="U7" s="820"/>
      <c r="V7" s="820">
        <v>8982</v>
      </c>
      <c r="W7" s="820"/>
      <c r="X7" s="820"/>
      <c r="Y7" s="820"/>
      <c r="Z7" s="820"/>
      <c r="AA7" s="820">
        <v>105</v>
      </c>
      <c r="AB7" s="820"/>
      <c r="AC7" s="820"/>
      <c r="AD7" s="820"/>
      <c r="AE7" s="821"/>
      <c r="AF7" s="822">
        <v>32</v>
      </c>
      <c r="AG7" s="823"/>
      <c r="AH7" s="823"/>
      <c r="AI7" s="823"/>
      <c r="AJ7" s="824"/>
      <c r="AK7" s="825"/>
      <c r="AL7" s="826"/>
      <c r="AM7" s="826"/>
      <c r="AN7" s="826"/>
      <c r="AO7" s="826"/>
      <c r="AP7" s="826">
        <v>4535</v>
      </c>
      <c r="AQ7" s="826"/>
      <c r="AR7" s="826"/>
      <c r="AS7" s="826"/>
      <c r="AT7" s="826"/>
      <c r="AU7" s="827"/>
      <c r="AV7" s="827"/>
      <c r="AW7" s="827"/>
      <c r="AX7" s="827"/>
      <c r="AY7" s="828"/>
      <c r="AZ7" s="230"/>
      <c r="BA7" s="230"/>
      <c r="BB7" s="230"/>
      <c r="BC7" s="230"/>
      <c r="BD7" s="230"/>
      <c r="BE7" s="231"/>
      <c r="BF7" s="231"/>
      <c r="BG7" s="231"/>
      <c r="BH7" s="231"/>
      <c r="BI7" s="231"/>
      <c r="BJ7" s="231"/>
      <c r="BK7" s="231"/>
      <c r="BL7" s="231"/>
      <c r="BM7" s="231"/>
      <c r="BN7" s="231"/>
      <c r="BO7" s="231"/>
      <c r="BP7" s="231"/>
      <c r="BQ7" s="234">
        <v>1</v>
      </c>
      <c r="BR7" s="235"/>
      <c r="BS7" s="813"/>
      <c r="BT7" s="814"/>
      <c r="BU7" s="814"/>
      <c r="BV7" s="814"/>
      <c r="BW7" s="814"/>
      <c r="BX7" s="814"/>
      <c r="BY7" s="814"/>
      <c r="BZ7" s="814"/>
      <c r="CA7" s="814"/>
      <c r="CB7" s="814"/>
      <c r="CC7" s="814"/>
      <c r="CD7" s="814"/>
      <c r="CE7" s="814"/>
      <c r="CF7" s="814"/>
      <c r="CG7" s="829"/>
      <c r="CH7" s="810"/>
      <c r="CI7" s="811"/>
      <c r="CJ7" s="811"/>
      <c r="CK7" s="811"/>
      <c r="CL7" s="812"/>
      <c r="CM7" s="810"/>
      <c r="CN7" s="811"/>
      <c r="CO7" s="811"/>
      <c r="CP7" s="811"/>
      <c r="CQ7" s="812"/>
      <c r="CR7" s="810"/>
      <c r="CS7" s="811"/>
      <c r="CT7" s="811"/>
      <c r="CU7" s="811"/>
      <c r="CV7" s="812"/>
      <c r="CW7" s="810"/>
      <c r="CX7" s="811"/>
      <c r="CY7" s="811"/>
      <c r="CZ7" s="811"/>
      <c r="DA7" s="812"/>
      <c r="DB7" s="810"/>
      <c r="DC7" s="811"/>
      <c r="DD7" s="811"/>
      <c r="DE7" s="811"/>
      <c r="DF7" s="812"/>
      <c r="DG7" s="810"/>
      <c r="DH7" s="811"/>
      <c r="DI7" s="811"/>
      <c r="DJ7" s="811"/>
      <c r="DK7" s="812"/>
      <c r="DL7" s="810"/>
      <c r="DM7" s="811"/>
      <c r="DN7" s="811"/>
      <c r="DO7" s="811"/>
      <c r="DP7" s="812"/>
      <c r="DQ7" s="810"/>
      <c r="DR7" s="811"/>
      <c r="DS7" s="811"/>
      <c r="DT7" s="811"/>
      <c r="DU7" s="812"/>
      <c r="DV7" s="813"/>
      <c r="DW7" s="814"/>
      <c r="DX7" s="814"/>
      <c r="DY7" s="814"/>
      <c r="DZ7" s="815"/>
      <c r="EA7" s="232"/>
    </row>
    <row r="8" spans="1:131" s="233" customFormat="1" ht="26.25" customHeight="1" x14ac:dyDescent="0.15">
      <c r="A8" s="236">
        <v>2</v>
      </c>
      <c r="B8" s="847" t="s">
        <v>362</v>
      </c>
      <c r="C8" s="848"/>
      <c r="D8" s="848"/>
      <c r="E8" s="848"/>
      <c r="F8" s="848"/>
      <c r="G8" s="848"/>
      <c r="H8" s="848"/>
      <c r="I8" s="848"/>
      <c r="J8" s="848"/>
      <c r="K8" s="848"/>
      <c r="L8" s="848"/>
      <c r="M8" s="848"/>
      <c r="N8" s="848"/>
      <c r="O8" s="848"/>
      <c r="P8" s="849"/>
      <c r="Q8" s="850">
        <v>381</v>
      </c>
      <c r="R8" s="851"/>
      <c r="S8" s="851"/>
      <c r="T8" s="851"/>
      <c r="U8" s="851"/>
      <c r="V8" s="851">
        <v>369</v>
      </c>
      <c r="W8" s="851"/>
      <c r="X8" s="851"/>
      <c r="Y8" s="851"/>
      <c r="Z8" s="851"/>
      <c r="AA8" s="851">
        <v>12</v>
      </c>
      <c r="AB8" s="851"/>
      <c r="AC8" s="851"/>
      <c r="AD8" s="851"/>
      <c r="AE8" s="852"/>
      <c r="AF8" s="853">
        <v>12</v>
      </c>
      <c r="AG8" s="854"/>
      <c r="AH8" s="854"/>
      <c r="AI8" s="854"/>
      <c r="AJ8" s="855"/>
      <c r="AK8" s="836"/>
      <c r="AL8" s="837"/>
      <c r="AM8" s="837"/>
      <c r="AN8" s="837"/>
      <c r="AO8" s="837"/>
      <c r="AP8" s="837"/>
      <c r="AQ8" s="837"/>
      <c r="AR8" s="837"/>
      <c r="AS8" s="837"/>
      <c r="AT8" s="837"/>
      <c r="AU8" s="838"/>
      <c r="AV8" s="838"/>
      <c r="AW8" s="838"/>
      <c r="AX8" s="838"/>
      <c r="AY8" s="839"/>
      <c r="AZ8" s="230"/>
      <c r="BA8" s="230"/>
      <c r="BB8" s="230"/>
      <c r="BC8" s="230"/>
      <c r="BD8" s="230"/>
      <c r="BE8" s="231"/>
      <c r="BF8" s="231"/>
      <c r="BG8" s="231"/>
      <c r="BH8" s="231"/>
      <c r="BI8" s="231"/>
      <c r="BJ8" s="231"/>
      <c r="BK8" s="231"/>
      <c r="BL8" s="231"/>
      <c r="BM8" s="231"/>
      <c r="BN8" s="231"/>
      <c r="BO8" s="231"/>
      <c r="BP8" s="231"/>
      <c r="BQ8" s="236">
        <v>2</v>
      </c>
      <c r="BR8" s="237"/>
      <c r="BS8" s="840"/>
      <c r="BT8" s="841"/>
      <c r="BU8" s="841"/>
      <c r="BV8" s="841"/>
      <c r="BW8" s="841"/>
      <c r="BX8" s="841"/>
      <c r="BY8" s="841"/>
      <c r="BZ8" s="841"/>
      <c r="CA8" s="841"/>
      <c r="CB8" s="841"/>
      <c r="CC8" s="841"/>
      <c r="CD8" s="841"/>
      <c r="CE8" s="841"/>
      <c r="CF8" s="841"/>
      <c r="CG8" s="842"/>
      <c r="CH8" s="843"/>
      <c r="CI8" s="844"/>
      <c r="CJ8" s="844"/>
      <c r="CK8" s="844"/>
      <c r="CL8" s="845"/>
      <c r="CM8" s="843"/>
      <c r="CN8" s="844"/>
      <c r="CO8" s="844"/>
      <c r="CP8" s="844"/>
      <c r="CQ8" s="845"/>
      <c r="CR8" s="843"/>
      <c r="CS8" s="844"/>
      <c r="CT8" s="844"/>
      <c r="CU8" s="844"/>
      <c r="CV8" s="845"/>
      <c r="CW8" s="843"/>
      <c r="CX8" s="844"/>
      <c r="CY8" s="844"/>
      <c r="CZ8" s="844"/>
      <c r="DA8" s="845"/>
      <c r="DB8" s="843"/>
      <c r="DC8" s="844"/>
      <c r="DD8" s="844"/>
      <c r="DE8" s="844"/>
      <c r="DF8" s="845"/>
      <c r="DG8" s="843"/>
      <c r="DH8" s="844"/>
      <c r="DI8" s="844"/>
      <c r="DJ8" s="844"/>
      <c r="DK8" s="845"/>
      <c r="DL8" s="843"/>
      <c r="DM8" s="844"/>
      <c r="DN8" s="844"/>
      <c r="DO8" s="844"/>
      <c r="DP8" s="845"/>
      <c r="DQ8" s="843"/>
      <c r="DR8" s="844"/>
      <c r="DS8" s="844"/>
      <c r="DT8" s="844"/>
      <c r="DU8" s="845"/>
      <c r="DV8" s="840"/>
      <c r="DW8" s="841"/>
      <c r="DX8" s="841"/>
      <c r="DY8" s="841"/>
      <c r="DZ8" s="846"/>
      <c r="EA8" s="232"/>
    </row>
    <row r="9" spans="1:131" s="233" customFormat="1" ht="26.25" customHeight="1" x14ac:dyDescent="0.15">
      <c r="A9" s="236">
        <v>3</v>
      </c>
      <c r="B9" s="847"/>
      <c r="C9" s="848"/>
      <c r="D9" s="848"/>
      <c r="E9" s="848"/>
      <c r="F9" s="848"/>
      <c r="G9" s="848"/>
      <c r="H9" s="848"/>
      <c r="I9" s="848"/>
      <c r="J9" s="848"/>
      <c r="K9" s="848"/>
      <c r="L9" s="848"/>
      <c r="M9" s="848"/>
      <c r="N9" s="848"/>
      <c r="O9" s="848"/>
      <c r="P9" s="849"/>
      <c r="Q9" s="850"/>
      <c r="R9" s="851"/>
      <c r="S9" s="851"/>
      <c r="T9" s="851"/>
      <c r="U9" s="851"/>
      <c r="V9" s="851"/>
      <c r="W9" s="851"/>
      <c r="X9" s="851"/>
      <c r="Y9" s="851"/>
      <c r="Z9" s="851"/>
      <c r="AA9" s="851"/>
      <c r="AB9" s="851"/>
      <c r="AC9" s="851"/>
      <c r="AD9" s="851"/>
      <c r="AE9" s="852"/>
      <c r="AF9" s="853"/>
      <c r="AG9" s="854"/>
      <c r="AH9" s="854"/>
      <c r="AI9" s="854"/>
      <c r="AJ9" s="855"/>
      <c r="AK9" s="836"/>
      <c r="AL9" s="837"/>
      <c r="AM9" s="837"/>
      <c r="AN9" s="837"/>
      <c r="AO9" s="837"/>
      <c r="AP9" s="837"/>
      <c r="AQ9" s="837"/>
      <c r="AR9" s="837"/>
      <c r="AS9" s="837"/>
      <c r="AT9" s="837"/>
      <c r="AU9" s="838"/>
      <c r="AV9" s="838"/>
      <c r="AW9" s="838"/>
      <c r="AX9" s="838"/>
      <c r="AY9" s="839"/>
      <c r="AZ9" s="230"/>
      <c r="BA9" s="230"/>
      <c r="BB9" s="230"/>
      <c r="BC9" s="230"/>
      <c r="BD9" s="230"/>
      <c r="BE9" s="231"/>
      <c r="BF9" s="231"/>
      <c r="BG9" s="231"/>
      <c r="BH9" s="231"/>
      <c r="BI9" s="231"/>
      <c r="BJ9" s="231"/>
      <c r="BK9" s="231"/>
      <c r="BL9" s="231"/>
      <c r="BM9" s="231"/>
      <c r="BN9" s="231"/>
      <c r="BO9" s="231"/>
      <c r="BP9" s="231"/>
      <c r="BQ9" s="236">
        <v>3</v>
      </c>
      <c r="BR9" s="237"/>
      <c r="BS9" s="840"/>
      <c r="BT9" s="841"/>
      <c r="BU9" s="841"/>
      <c r="BV9" s="841"/>
      <c r="BW9" s="841"/>
      <c r="BX9" s="841"/>
      <c r="BY9" s="841"/>
      <c r="BZ9" s="841"/>
      <c r="CA9" s="841"/>
      <c r="CB9" s="841"/>
      <c r="CC9" s="841"/>
      <c r="CD9" s="841"/>
      <c r="CE9" s="841"/>
      <c r="CF9" s="841"/>
      <c r="CG9" s="842"/>
      <c r="CH9" s="843"/>
      <c r="CI9" s="844"/>
      <c r="CJ9" s="844"/>
      <c r="CK9" s="844"/>
      <c r="CL9" s="845"/>
      <c r="CM9" s="843"/>
      <c r="CN9" s="844"/>
      <c r="CO9" s="844"/>
      <c r="CP9" s="844"/>
      <c r="CQ9" s="845"/>
      <c r="CR9" s="843"/>
      <c r="CS9" s="844"/>
      <c r="CT9" s="844"/>
      <c r="CU9" s="844"/>
      <c r="CV9" s="845"/>
      <c r="CW9" s="843"/>
      <c r="CX9" s="844"/>
      <c r="CY9" s="844"/>
      <c r="CZ9" s="844"/>
      <c r="DA9" s="845"/>
      <c r="DB9" s="843"/>
      <c r="DC9" s="844"/>
      <c r="DD9" s="844"/>
      <c r="DE9" s="844"/>
      <c r="DF9" s="845"/>
      <c r="DG9" s="843"/>
      <c r="DH9" s="844"/>
      <c r="DI9" s="844"/>
      <c r="DJ9" s="844"/>
      <c r="DK9" s="845"/>
      <c r="DL9" s="843"/>
      <c r="DM9" s="844"/>
      <c r="DN9" s="844"/>
      <c r="DO9" s="844"/>
      <c r="DP9" s="845"/>
      <c r="DQ9" s="843"/>
      <c r="DR9" s="844"/>
      <c r="DS9" s="844"/>
      <c r="DT9" s="844"/>
      <c r="DU9" s="845"/>
      <c r="DV9" s="840"/>
      <c r="DW9" s="841"/>
      <c r="DX9" s="841"/>
      <c r="DY9" s="841"/>
      <c r="DZ9" s="846"/>
      <c r="EA9" s="232"/>
    </row>
    <row r="10" spans="1:131" s="233" customFormat="1" ht="26.25" customHeight="1" x14ac:dyDescent="0.15">
      <c r="A10" s="236">
        <v>4</v>
      </c>
      <c r="B10" s="847"/>
      <c r="C10" s="848"/>
      <c r="D10" s="848"/>
      <c r="E10" s="848"/>
      <c r="F10" s="848"/>
      <c r="G10" s="848"/>
      <c r="H10" s="848"/>
      <c r="I10" s="848"/>
      <c r="J10" s="848"/>
      <c r="K10" s="848"/>
      <c r="L10" s="848"/>
      <c r="M10" s="848"/>
      <c r="N10" s="848"/>
      <c r="O10" s="848"/>
      <c r="P10" s="849"/>
      <c r="Q10" s="850"/>
      <c r="R10" s="851"/>
      <c r="S10" s="851"/>
      <c r="T10" s="851"/>
      <c r="U10" s="851"/>
      <c r="V10" s="851"/>
      <c r="W10" s="851"/>
      <c r="X10" s="851"/>
      <c r="Y10" s="851"/>
      <c r="Z10" s="851"/>
      <c r="AA10" s="851"/>
      <c r="AB10" s="851"/>
      <c r="AC10" s="851"/>
      <c r="AD10" s="851"/>
      <c r="AE10" s="852"/>
      <c r="AF10" s="853"/>
      <c r="AG10" s="854"/>
      <c r="AH10" s="854"/>
      <c r="AI10" s="854"/>
      <c r="AJ10" s="855"/>
      <c r="AK10" s="836"/>
      <c r="AL10" s="837"/>
      <c r="AM10" s="837"/>
      <c r="AN10" s="837"/>
      <c r="AO10" s="837"/>
      <c r="AP10" s="837"/>
      <c r="AQ10" s="837"/>
      <c r="AR10" s="837"/>
      <c r="AS10" s="837"/>
      <c r="AT10" s="837"/>
      <c r="AU10" s="838"/>
      <c r="AV10" s="838"/>
      <c r="AW10" s="838"/>
      <c r="AX10" s="838"/>
      <c r="AY10" s="839"/>
      <c r="AZ10" s="230"/>
      <c r="BA10" s="230"/>
      <c r="BB10" s="230"/>
      <c r="BC10" s="230"/>
      <c r="BD10" s="230"/>
      <c r="BE10" s="231"/>
      <c r="BF10" s="231"/>
      <c r="BG10" s="231"/>
      <c r="BH10" s="231"/>
      <c r="BI10" s="231"/>
      <c r="BJ10" s="231"/>
      <c r="BK10" s="231"/>
      <c r="BL10" s="231"/>
      <c r="BM10" s="231"/>
      <c r="BN10" s="231"/>
      <c r="BO10" s="231"/>
      <c r="BP10" s="231"/>
      <c r="BQ10" s="236">
        <v>4</v>
      </c>
      <c r="BR10" s="237"/>
      <c r="BS10" s="840"/>
      <c r="BT10" s="841"/>
      <c r="BU10" s="841"/>
      <c r="BV10" s="841"/>
      <c r="BW10" s="841"/>
      <c r="BX10" s="841"/>
      <c r="BY10" s="841"/>
      <c r="BZ10" s="841"/>
      <c r="CA10" s="841"/>
      <c r="CB10" s="841"/>
      <c r="CC10" s="841"/>
      <c r="CD10" s="841"/>
      <c r="CE10" s="841"/>
      <c r="CF10" s="841"/>
      <c r="CG10" s="842"/>
      <c r="CH10" s="843"/>
      <c r="CI10" s="844"/>
      <c r="CJ10" s="844"/>
      <c r="CK10" s="844"/>
      <c r="CL10" s="845"/>
      <c r="CM10" s="843"/>
      <c r="CN10" s="844"/>
      <c r="CO10" s="844"/>
      <c r="CP10" s="844"/>
      <c r="CQ10" s="845"/>
      <c r="CR10" s="843"/>
      <c r="CS10" s="844"/>
      <c r="CT10" s="844"/>
      <c r="CU10" s="844"/>
      <c r="CV10" s="845"/>
      <c r="CW10" s="843"/>
      <c r="CX10" s="844"/>
      <c r="CY10" s="844"/>
      <c r="CZ10" s="844"/>
      <c r="DA10" s="845"/>
      <c r="DB10" s="843"/>
      <c r="DC10" s="844"/>
      <c r="DD10" s="844"/>
      <c r="DE10" s="844"/>
      <c r="DF10" s="845"/>
      <c r="DG10" s="843"/>
      <c r="DH10" s="844"/>
      <c r="DI10" s="844"/>
      <c r="DJ10" s="844"/>
      <c r="DK10" s="845"/>
      <c r="DL10" s="843"/>
      <c r="DM10" s="844"/>
      <c r="DN10" s="844"/>
      <c r="DO10" s="844"/>
      <c r="DP10" s="845"/>
      <c r="DQ10" s="843"/>
      <c r="DR10" s="844"/>
      <c r="DS10" s="844"/>
      <c r="DT10" s="844"/>
      <c r="DU10" s="845"/>
      <c r="DV10" s="840"/>
      <c r="DW10" s="841"/>
      <c r="DX10" s="841"/>
      <c r="DY10" s="841"/>
      <c r="DZ10" s="846"/>
      <c r="EA10" s="232"/>
    </row>
    <row r="11" spans="1:131" s="233" customFormat="1" ht="26.25" customHeight="1" x14ac:dyDescent="0.15">
      <c r="A11" s="236">
        <v>5</v>
      </c>
      <c r="B11" s="847"/>
      <c r="C11" s="848"/>
      <c r="D11" s="848"/>
      <c r="E11" s="848"/>
      <c r="F11" s="848"/>
      <c r="G11" s="848"/>
      <c r="H11" s="848"/>
      <c r="I11" s="848"/>
      <c r="J11" s="848"/>
      <c r="K11" s="848"/>
      <c r="L11" s="848"/>
      <c r="M11" s="848"/>
      <c r="N11" s="848"/>
      <c r="O11" s="848"/>
      <c r="P11" s="849"/>
      <c r="Q11" s="850"/>
      <c r="R11" s="851"/>
      <c r="S11" s="851"/>
      <c r="T11" s="851"/>
      <c r="U11" s="851"/>
      <c r="V11" s="851"/>
      <c r="W11" s="851"/>
      <c r="X11" s="851"/>
      <c r="Y11" s="851"/>
      <c r="Z11" s="851"/>
      <c r="AA11" s="851"/>
      <c r="AB11" s="851"/>
      <c r="AC11" s="851"/>
      <c r="AD11" s="851"/>
      <c r="AE11" s="852"/>
      <c r="AF11" s="853"/>
      <c r="AG11" s="854"/>
      <c r="AH11" s="854"/>
      <c r="AI11" s="854"/>
      <c r="AJ11" s="855"/>
      <c r="AK11" s="836"/>
      <c r="AL11" s="837"/>
      <c r="AM11" s="837"/>
      <c r="AN11" s="837"/>
      <c r="AO11" s="837"/>
      <c r="AP11" s="837"/>
      <c r="AQ11" s="837"/>
      <c r="AR11" s="837"/>
      <c r="AS11" s="837"/>
      <c r="AT11" s="837"/>
      <c r="AU11" s="838"/>
      <c r="AV11" s="838"/>
      <c r="AW11" s="838"/>
      <c r="AX11" s="838"/>
      <c r="AY11" s="839"/>
      <c r="AZ11" s="230"/>
      <c r="BA11" s="230"/>
      <c r="BB11" s="230"/>
      <c r="BC11" s="230"/>
      <c r="BD11" s="230"/>
      <c r="BE11" s="231"/>
      <c r="BF11" s="231"/>
      <c r="BG11" s="231"/>
      <c r="BH11" s="231"/>
      <c r="BI11" s="231"/>
      <c r="BJ11" s="231"/>
      <c r="BK11" s="231"/>
      <c r="BL11" s="231"/>
      <c r="BM11" s="231"/>
      <c r="BN11" s="231"/>
      <c r="BO11" s="231"/>
      <c r="BP11" s="231"/>
      <c r="BQ11" s="236">
        <v>5</v>
      </c>
      <c r="BR11" s="237"/>
      <c r="BS11" s="840"/>
      <c r="BT11" s="841"/>
      <c r="BU11" s="841"/>
      <c r="BV11" s="841"/>
      <c r="BW11" s="841"/>
      <c r="BX11" s="841"/>
      <c r="BY11" s="841"/>
      <c r="BZ11" s="841"/>
      <c r="CA11" s="841"/>
      <c r="CB11" s="841"/>
      <c r="CC11" s="841"/>
      <c r="CD11" s="841"/>
      <c r="CE11" s="841"/>
      <c r="CF11" s="841"/>
      <c r="CG11" s="842"/>
      <c r="CH11" s="843"/>
      <c r="CI11" s="844"/>
      <c r="CJ11" s="844"/>
      <c r="CK11" s="844"/>
      <c r="CL11" s="845"/>
      <c r="CM11" s="843"/>
      <c r="CN11" s="844"/>
      <c r="CO11" s="844"/>
      <c r="CP11" s="844"/>
      <c r="CQ11" s="845"/>
      <c r="CR11" s="843"/>
      <c r="CS11" s="844"/>
      <c r="CT11" s="844"/>
      <c r="CU11" s="844"/>
      <c r="CV11" s="845"/>
      <c r="CW11" s="843"/>
      <c r="CX11" s="844"/>
      <c r="CY11" s="844"/>
      <c r="CZ11" s="844"/>
      <c r="DA11" s="845"/>
      <c r="DB11" s="843"/>
      <c r="DC11" s="844"/>
      <c r="DD11" s="844"/>
      <c r="DE11" s="844"/>
      <c r="DF11" s="845"/>
      <c r="DG11" s="843"/>
      <c r="DH11" s="844"/>
      <c r="DI11" s="844"/>
      <c r="DJ11" s="844"/>
      <c r="DK11" s="845"/>
      <c r="DL11" s="843"/>
      <c r="DM11" s="844"/>
      <c r="DN11" s="844"/>
      <c r="DO11" s="844"/>
      <c r="DP11" s="845"/>
      <c r="DQ11" s="843"/>
      <c r="DR11" s="844"/>
      <c r="DS11" s="844"/>
      <c r="DT11" s="844"/>
      <c r="DU11" s="845"/>
      <c r="DV11" s="840"/>
      <c r="DW11" s="841"/>
      <c r="DX11" s="841"/>
      <c r="DY11" s="841"/>
      <c r="DZ11" s="846"/>
      <c r="EA11" s="232"/>
    </row>
    <row r="12" spans="1:131" s="233" customFormat="1" ht="26.25" customHeight="1" x14ac:dyDescent="0.15">
      <c r="A12" s="236">
        <v>6</v>
      </c>
      <c r="B12" s="847"/>
      <c r="C12" s="848"/>
      <c r="D12" s="848"/>
      <c r="E12" s="848"/>
      <c r="F12" s="848"/>
      <c r="G12" s="848"/>
      <c r="H12" s="848"/>
      <c r="I12" s="848"/>
      <c r="J12" s="848"/>
      <c r="K12" s="848"/>
      <c r="L12" s="848"/>
      <c r="M12" s="848"/>
      <c r="N12" s="848"/>
      <c r="O12" s="848"/>
      <c r="P12" s="849"/>
      <c r="Q12" s="850"/>
      <c r="R12" s="851"/>
      <c r="S12" s="851"/>
      <c r="T12" s="851"/>
      <c r="U12" s="851"/>
      <c r="V12" s="851"/>
      <c r="W12" s="851"/>
      <c r="X12" s="851"/>
      <c r="Y12" s="851"/>
      <c r="Z12" s="851"/>
      <c r="AA12" s="851"/>
      <c r="AB12" s="851"/>
      <c r="AC12" s="851"/>
      <c r="AD12" s="851"/>
      <c r="AE12" s="852"/>
      <c r="AF12" s="853"/>
      <c r="AG12" s="854"/>
      <c r="AH12" s="854"/>
      <c r="AI12" s="854"/>
      <c r="AJ12" s="855"/>
      <c r="AK12" s="836"/>
      <c r="AL12" s="837"/>
      <c r="AM12" s="837"/>
      <c r="AN12" s="837"/>
      <c r="AO12" s="837"/>
      <c r="AP12" s="837"/>
      <c r="AQ12" s="837"/>
      <c r="AR12" s="837"/>
      <c r="AS12" s="837"/>
      <c r="AT12" s="837"/>
      <c r="AU12" s="838"/>
      <c r="AV12" s="838"/>
      <c r="AW12" s="838"/>
      <c r="AX12" s="838"/>
      <c r="AY12" s="839"/>
      <c r="AZ12" s="230"/>
      <c r="BA12" s="230"/>
      <c r="BB12" s="230"/>
      <c r="BC12" s="230"/>
      <c r="BD12" s="230"/>
      <c r="BE12" s="231"/>
      <c r="BF12" s="231"/>
      <c r="BG12" s="231"/>
      <c r="BH12" s="231"/>
      <c r="BI12" s="231"/>
      <c r="BJ12" s="231"/>
      <c r="BK12" s="231"/>
      <c r="BL12" s="231"/>
      <c r="BM12" s="231"/>
      <c r="BN12" s="231"/>
      <c r="BO12" s="231"/>
      <c r="BP12" s="231"/>
      <c r="BQ12" s="236">
        <v>6</v>
      </c>
      <c r="BR12" s="237"/>
      <c r="BS12" s="840"/>
      <c r="BT12" s="841"/>
      <c r="BU12" s="841"/>
      <c r="BV12" s="841"/>
      <c r="BW12" s="841"/>
      <c r="BX12" s="841"/>
      <c r="BY12" s="841"/>
      <c r="BZ12" s="841"/>
      <c r="CA12" s="841"/>
      <c r="CB12" s="841"/>
      <c r="CC12" s="841"/>
      <c r="CD12" s="841"/>
      <c r="CE12" s="841"/>
      <c r="CF12" s="841"/>
      <c r="CG12" s="842"/>
      <c r="CH12" s="843"/>
      <c r="CI12" s="844"/>
      <c r="CJ12" s="844"/>
      <c r="CK12" s="844"/>
      <c r="CL12" s="845"/>
      <c r="CM12" s="843"/>
      <c r="CN12" s="844"/>
      <c r="CO12" s="844"/>
      <c r="CP12" s="844"/>
      <c r="CQ12" s="845"/>
      <c r="CR12" s="843"/>
      <c r="CS12" s="844"/>
      <c r="CT12" s="844"/>
      <c r="CU12" s="844"/>
      <c r="CV12" s="845"/>
      <c r="CW12" s="843"/>
      <c r="CX12" s="844"/>
      <c r="CY12" s="844"/>
      <c r="CZ12" s="844"/>
      <c r="DA12" s="845"/>
      <c r="DB12" s="843"/>
      <c r="DC12" s="844"/>
      <c r="DD12" s="844"/>
      <c r="DE12" s="844"/>
      <c r="DF12" s="845"/>
      <c r="DG12" s="843"/>
      <c r="DH12" s="844"/>
      <c r="DI12" s="844"/>
      <c r="DJ12" s="844"/>
      <c r="DK12" s="845"/>
      <c r="DL12" s="843"/>
      <c r="DM12" s="844"/>
      <c r="DN12" s="844"/>
      <c r="DO12" s="844"/>
      <c r="DP12" s="845"/>
      <c r="DQ12" s="843"/>
      <c r="DR12" s="844"/>
      <c r="DS12" s="844"/>
      <c r="DT12" s="844"/>
      <c r="DU12" s="845"/>
      <c r="DV12" s="840"/>
      <c r="DW12" s="841"/>
      <c r="DX12" s="841"/>
      <c r="DY12" s="841"/>
      <c r="DZ12" s="846"/>
      <c r="EA12" s="232"/>
    </row>
    <row r="13" spans="1:131" s="233" customFormat="1" ht="26.25" customHeight="1" x14ac:dyDescent="0.15">
      <c r="A13" s="236">
        <v>7</v>
      </c>
      <c r="B13" s="847"/>
      <c r="C13" s="848"/>
      <c r="D13" s="848"/>
      <c r="E13" s="848"/>
      <c r="F13" s="848"/>
      <c r="G13" s="848"/>
      <c r="H13" s="848"/>
      <c r="I13" s="848"/>
      <c r="J13" s="848"/>
      <c r="K13" s="848"/>
      <c r="L13" s="848"/>
      <c r="M13" s="848"/>
      <c r="N13" s="848"/>
      <c r="O13" s="848"/>
      <c r="P13" s="849"/>
      <c r="Q13" s="850"/>
      <c r="R13" s="851"/>
      <c r="S13" s="851"/>
      <c r="T13" s="851"/>
      <c r="U13" s="851"/>
      <c r="V13" s="851"/>
      <c r="W13" s="851"/>
      <c r="X13" s="851"/>
      <c r="Y13" s="851"/>
      <c r="Z13" s="851"/>
      <c r="AA13" s="851"/>
      <c r="AB13" s="851"/>
      <c r="AC13" s="851"/>
      <c r="AD13" s="851"/>
      <c r="AE13" s="852"/>
      <c r="AF13" s="853"/>
      <c r="AG13" s="854"/>
      <c r="AH13" s="854"/>
      <c r="AI13" s="854"/>
      <c r="AJ13" s="855"/>
      <c r="AK13" s="836"/>
      <c r="AL13" s="837"/>
      <c r="AM13" s="837"/>
      <c r="AN13" s="837"/>
      <c r="AO13" s="837"/>
      <c r="AP13" s="837"/>
      <c r="AQ13" s="837"/>
      <c r="AR13" s="837"/>
      <c r="AS13" s="837"/>
      <c r="AT13" s="837"/>
      <c r="AU13" s="838"/>
      <c r="AV13" s="838"/>
      <c r="AW13" s="838"/>
      <c r="AX13" s="838"/>
      <c r="AY13" s="839"/>
      <c r="AZ13" s="230"/>
      <c r="BA13" s="230"/>
      <c r="BB13" s="230"/>
      <c r="BC13" s="230"/>
      <c r="BD13" s="230"/>
      <c r="BE13" s="231"/>
      <c r="BF13" s="231"/>
      <c r="BG13" s="231"/>
      <c r="BH13" s="231"/>
      <c r="BI13" s="231"/>
      <c r="BJ13" s="231"/>
      <c r="BK13" s="231"/>
      <c r="BL13" s="231"/>
      <c r="BM13" s="231"/>
      <c r="BN13" s="231"/>
      <c r="BO13" s="231"/>
      <c r="BP13" s="231"/>
      <c r="BQ13" s="236">
        <v>7</v>
      </c>
      <c r="BR13" s="237"/>
      <c r="BS13" s="840"/>
      <c r="BT13" s="841"/>
      <c r="BU13" s="841"/>
      <c r="BV13" s="841"/>
      <c r="BW13" s="841"/>
      <c r="BX13" s="841"/>
      <c r="BY13" s="841"/>
      <c r="BZ13" s="841"/>
      <c r="CA13" s="841"/>
      <c r="CB13" s="841"/>
      <c r="CC13" s="841"/>
      <c r="CD13" s="841"/>
      <c r="CE13" s="841"/>
      <c r="CF13" s="841"/>
      <c r="CG13" s="842"/>
      <c r="CH13" s="843"/>
      <c r="CI13" s="844"/>
      <c r="CJ13" s="844"/>
      <c r="CK13" s="844"/>
      <c r="CL13" s="845"/>
      <c r="CM13" s="843"/>
      <c r="CN13" s="844"/>
      <c r="CO13" s="844"/>
      <c r="CP13" s="844"/>
      <c r="CQ13" s="845"/>
      <c r="CR13" s="843"/>
      <c r="CS13" s="844"/>
      <c r="CT13" s="844"/>
      <c r="CU13" s="844"/>
      <c r="CV13" s="845"/>
      <c r="CW13" s="843"/>
      <c r="CX13" s="844"/>
      <c r="CY13" s="844"/>
      <c r="CZ13" s="844"/>
      <c r="DA13" s="845"/>
      <c r="DB13" s="843"/>
      <c r="DC13" s="844"/>
      <c r="DD13" s="844"/>
      <c r="DE13" s="844"/>
      <c r="DF13" s="845"/>
      <c r="DG13" s="843"/>
      <c r="DH13" s="844"/>
      <c r="DI13" s="844"/>
      <c r="DJ13" s="844"/>
      <c r="DK13" s="845"/>
      <c r="DL13" s="843"/>
      <c r="DM13" s="844"/>
      <c r="DN13" s="844"/>
      <c r="DO13" s="844"/>
      <c r="DP13" s="845"/>
      <c r="DQ13" s="843"/>
      <c r="DR13" s="844"/>
      <c r="DS13" s="844"/>
      <c r="DT13" s="844"/>
      <c r="DU13" s="845"/>
      <c r="DV13" s="840"/>
      <c r="DW13" s="841"/>
      <c r="DX13" s="841"/>
      <c r="DY13" s="841"/>
      <c r="DZ13" s="846"/>
      <c r="EA13" s="232"/>
    </row>
    <row r="14" spans="1:131" s="233" customFormat="1" ht="26.25" customHeight="1" x14ac:dyDescent="0.15">
      <c r="A14" s="236">
        <v>8</v>
      </c>
      <c r="B14" s="847"/>
      <c r="C14" s="848"/>
      <c r="D14" s="848"/>
      <c r="E14" s="848"/>
      <c r="F14" s="848"/>
      <c r="G14" s="848"/>
      <c r="H14" s="848"/>
      <c r="I14" s="848"/>
      <c r="J14" s="848"/>
      <c r="K14" s="848"/>
      <c r="L14" s="848"/>
      <c r="M14" s="848"/>
      <c r="N14" s="848"/>
      <c r="O14" s="848"/>
      <c r="P14" s="849"/>
      <c r="Q14" s="850"/>
      <c r="R14" s="851"/>
      <c r="S14" s="851"/>
      <c r="T14" s="851"/>
      <c r="U14" s="851"/>
      <c r="V14" s="851"/>
      <c r="W14" s="851"/>
      <c r="X14" s="851"/>
      <c r="Y14" s="851"/>
      <c r="Z14" s="851"/>
      <c r="AA14" s="851"/>
      <c r="AB14" s="851"/>
      <c r="AC14" s="851"/>
      <c r="AD14" s="851"/>
      <c r="AE14" s="852"/>
      <c r="AF14" s="853"/>
      <c r="AG14" s="854"/>
      <c r="AH14" s="854"/>
      <c r="AI14" s="854"/>
      <c r="AJ14" s="855"/>
      <c r="AK14" s="836"/>
      <c r="AL14" s="837"/>
      <c r="AM14" s="837"/>
      <c r="AN14" s="837"/>
      <c r="AO14" s="837"/>
      <c r="AP14" s="837"/>
      <c r="AQ14" s="837"/>
      <c r="AR14" s="837"/>
      <c r="AS14" s="837"/>
      <c r="AT14" s="837"/>
      <c r="AU14" s="838"/>
      <c r="AV14" s="838"/>
      <c r="AW14" s="838"/>
      <c r="AX14" s="838"/>
      <c r="AY14" s="839"/>
      <c r="AZ14" s="230"/>
      <c r="BA14" s="230"/>
      <c r="BB14" s="230"/>
      <c r="BC14" s="230"/>
      <c r="BD14" s="230"/>
      <c r="BE14" s="231"/>
      <c r="BF14" s="231"/>
      <c r="BG14" s="231"/>
      <c r="BH14" s="231"/>
      <c r="BI14" s="231"/>
      <c r="BJ14" s="231"/>
      <c r="BK14" s="231"/>
      <c r="BL14" s="231"/>
      <c r="BM14" s="231"/>
      <c r="BN14" s="231"/>
      <c r="BO14" s="231"/>
      <c r="BP14" s="231"/>
      <c r="BQ14" s="236">
        <v>8</v>
      </c>
      <c r="BR14" s="237"/>
      <c r="BS14" s="840"/>
      <c r="BT14" s="841"/>
      <c r="BU14" s="841"/>
      <c r="BV14" s="841"/>
      <c r="BW14" s="841"/>
      <c r="BX14" s="841"/>
      <c r="BY14" s="841"/>
      <c r="BZ14" s="841"/>
      <c r="CA14" s="841"/>
      <c r="CB14" s="841"/>
      <c r="CC14" s="841"/>
      <c r="CD14" s="841"/>
      <c r="CE14" s="841"/>
      <c r="CF14" s="841"/>
      <c r="CG14" s="842"/>
      <c r="CH14" s="843"/>
      <c r="CI14" s="844"/>
      <c r="CJ14" s="844"/>
      <c r="CK14" s="844"/>
      <c r="CL14" s="845"/>
      <c r="CM14" s="843"/>
      <c r="CN14" s="844"/>
      <c r="CO14" s="844"/>
      <c r="CP14" s="844"/>
      <c r="CQ14" s="845"/>
      <c r="CR14" s="843"/>
      <c r="CS14" s="844"/>
      <c r="CT14" s="844"/>
      <c r="CU14" s="844"/>
      <c r="CV14" s="845"/>
      <c r="CW14" s="843"/>
      <c r="CX14" s="844"/>
      <c r="CY14" s="844"/>
      <c r="CZ14" s="844"/>
      <c r="DA14" s="845"/>
      <c r="DB14" s="843"/>
      <c r="DC14" s="844"/>
      <c r="DD14" s="844"/>
      <c r="DE14" s="844"/>
      <c r="DF14" s="845"/>
      <c r="DG14" s="843"/>
      <c r="DH14" s="844"/>
      <c r="DI14" s="844"/>
      <c r="DJ14" s="844"/>
      <c r="DK14" s="845"/>
      <c r="DL14" s="843"/>
      <c r="DM14" s="844"/>
      <c r="DN14" s="844"/>
      <c r="DO14" s="844"/>
      <c r="DP14" s="845"/>
      <c r="DQ14" s="843"/>
      <c r="DR14" s="844"/>
      <c r="DS14" s="844"/>
      <c r="DT14" s="844"/>
      <c r="DU14" s="845"/>
      <c r="DV14" s="840"/>
      <c r="DW14" s="841"/>
      <c r="DX14" s="841"/>
      <c r="DY14" s="841"/>
      <c r="DZ14" s="846"/>
      <c r="EA14" s="232"/>
    </row>
    <row r="15" spans="1:131" s="233" customFormat="1" ht="26.25" customHeight="1" x14ac:dyDescent="0.15">
      <c r="A15" s="236">
        <v>9</v>
      </c>
      <c r="B15" s="847"/>
      <c r="C15" s="848"/>
      <c r="D15" s="848"/>
      <c r="E15" s="848"/>
      <c r="F15" s="848"/>
      <c r="G15" s="848"/>
      <c r="H15" s="848"/>
      <c r="I15" s="848"/>
      <c r="J15" s="848"/>
      <c r="K15" s="848"/>
      <c r="L15" s="848"/>
      <c r="M15" s="848"/>
      <c r="N15" s="848"/>
      <c r="O15" s="848"/>
      <c r="P15" s="849"/>
      <c r="Q15" s="850"/>
      <c r="R15" s="851"/>
      <c r="S15" s="851"/>
      <c r="T15" s="851"/>
      <c r="U15" s="851"/>
      <c r="V15" s="851"/>
      <c r="W15" s="851"/>
      <c r="X15" s="851"/>
      <c r="Y15" s="851"/>
      <c r="Z15" s="851"/>
      <c r="AA15" s="851"/>
      <c r="AB15" s="851"/>
      <c r="AC15" s="851"/>
      <c r="AD15" s="851"/>
      <c r="AE15" s="852"/>
      <c r="AF15" s="853"/>
      <c r="AG15" s="854"/>
      <c r="AH15" s="854"/>
      <c r="AI15" s="854"/>
      <c r="AJ15" s="855"/>
      <c r="AK15" s="836"/>
      <c r="AL15" s="837"/>
      <c r="AM15" s="837"/>
      <c r="AN15" s="837"/>
      <c r="AO15" s="837"/>
      <c r="AP15" s="837"/>
      <c r="AQ15" s="837"/>
      <c r="AR15" s="837"/>
      <c r="AS15" s="837"/>
      <c r="AT15" s="837"/>
      <c r="AU15" s="838"/>
      <c r="AV15" s="838"/>
      <c r="AW15" s="838"/>
      <c r="AX15" s="838"/>
      <c r="AY15" s="839"/>
      <c r="AZ15" s="230"/>
      <c r="BA15" s="230"/>
      <c r="BB15" s="230"/>
      <c r="BC15" s="230"/>
      <c r="BD15" s="230"/>
      <c r="BE15" s="231"/>
      <c r="BF15" s="231"/>
      <c r="BG15" s="231"/>
      <c r="BH15" s="231"/>
      <c r="BI15" s="231"/>
      <c r="BJ15" s="231"/>
      <c r="BK15" s="231"/>
      <c r="BL15" s="231"/>
      <c r="BM15" s="231"/>
      <c r="BN15" s="231"/>
      <c r="BO15" s="231"/>
      <c r="BP15" s="231"/>
      <c r="BQ15" s="236">
        <v>9</v>
      </c>
      <c r="BR15" s="237"/>
      <c r="BS15" s="840"/>
      <c r="BT15" s="841"/>
      <c r="BU15" s="841"/>
      <c r="BV15" s="841"/>
      <c r="BW15" s="841"/>
      <c r="BX15" s="841"/>
      <c r="BY15" s="841"/>
      <c r="BZ15" s="841"/>
      <c r="CA15" s="841"/>
      <c r="CB15" s="841"/>
      <c r="CC15" s="841"/>
      <c r="CD15" s="841"/>
      <c r="CE15" s="841"/>
      <c r="CF15" s="841"/>
      <c r="CG15" s="842"/>
      <c r="CH15" s="843"/>
      <c r="CI15" s="844"/>
      <c r="CJ15" s="844"/>
      <c r="CK15" s="844"/>
      <c r="CL15" s="845"/>
      <c r="CM15" s="843"/>
      <c r="CN15" s="844"/>
      <c r="CO15" s="844"/>
      <c r="CP15" s="844"/>
      <c r="CQ15" s="845"/>
      <c r="CR15" s="843"/>
      <c r="CS15" s="844"/>
      <c r="CT15" s="844"/>
      <c r="CU15" s="844"/>
      <c r="CV15" s="845"/>
      <c r="CW15" s="843"/>
      <c r="CX15" s="844"/>
      <c r="CY15" s="844"/>
      <c r="CZ15" s="844"/>
      <c r="DA15" s="845"/>
      <c r="DB15" s="843"/>
      <c r="DC15" s="844"/>
      <c r="DD15" s="844"/>
      <c r="DE15" s="844"/>
      <c r="DF15" s="845"/>
      <c r="DG15" s="843"/>
      <c r="DH15" s="844"/>
      <c r="DI15" s="844"/>
      <c r="DJ15" s="844"/>
      <c r="DK15" s="845"/>
      <c r="DL15" s="843"/>
      <c r="DM15" s="844"/>
      <c r="DN15" s="844"/>
      <c r="DO15" s="844"/>
      <c r="DP15" s="845"/>
      <c r="DQ15" s="843"/>
      <c r="DR15" s="844"/>
      <c r="DS15" s="844"/>
      <c r="DT15" s="844"/>
      <c r="DU15" s="845"/>
      <c r="DV15" s="840"/>
      <c r="DW15" s="841"/>
      <c r="DX15" s="841"/>
      <c r="DY15" s="841"/>
      <c r="DZ15" s="846"/>
      <c r="EA15" s="232"/>
    </row>
    <row r="16" spans="1:131" s="233" customFormat="1" ht="26.25" customHeight="1" x14ac:dyDescent="0.15">
      <c r="A16" s="236">
        <v>10</v>
      </c>
      <c r="B16" s="847"/>
      <c r="C16" s="848"/>
      <c r="D16" s="848"/>
      <c r="E16" s="848"/>
      <c r="F16" s="848"/>
      <c r="G16" s="848"/>
      <c r="H16" s="848"/>
      <c r="I16" s="848"/>
      <c r="J16" s="848"/>
      <c r="K16" s="848"/>
      <c r="L16" s="848"/>
      <c r="M16" s="848"/>
      <c r="N16" s="848"/>
      <c r="O16" s="848"/>
      <c r="P16" s="849"/>
      <c r="Q16" s="850"/>
      <c r="R16" s="851"/>
      <c r="S16" s="851"/>
      <c r="T16" s="851"/>
      <c r="U16" s="851"/>
      <c r="V16" s="851"/>
      <c r="W16" s="851"/>
      <c r="X16" s="851"/>
      <c r="Y16" s="851"/>
      <c r="Z16" s="851"/>
      <c r="AA16" s="851"/>
      <c r="AB16" s="851"/>
      <c r="AC16" s="851"/>
      <c r="AD16" s="851"/>
      <c r="AE16" s="852"/>
      <c r="AF16" s="853"/>
      <c r="AG16" s="854"/>
      <c r="AH16" s="854"/>
      <c r="AI16" s="854"/>
      <c r="AJ16" s="855"/>
      <c r="AK16" s="836"/>
      <c r="AL16" s="837"/>
      <c r="AM16" s="837"/>
      <c r="AN16" s="837"/>
      <c r="AO16" s="837"/>
      <c r="AP16" s="837"/>
      <c r="AQ16" s="837"/>
      <c r="AR16" s="837"/>
      <c r="AS16" s="837"/>
      <c r="AT16" s="837"/>
      <c r="AU16" s="838"/>
      <c r="AV16" s="838"/>
      <c r="AW16" s="838"/>
      <c r="AX16" s="838"/>
      <c r="AY16" s="839"/>
      <c r="AZ16" s="230"/>
      <c r="BA16" s="230"/>
      <c r="BB16" s="230"/>
      <c r="BC16" s="230"/>
      <c r="BD16" s="230"/>
      <c r="BE16" s="231"/>
      <c r="BF16" s="231"/>
      <c r="BG16" s="231"/>
      <c r="BH16" s="231"/>
      <c r="BI16" s="231"/>
      <c r="BJ16" s="231"/>
      <c r="BK16" s="231"/>
      <c r="BL16" s="231"/>
      <c r="BM16" s="231"/>
      <c r="BN16" s="231"/>
      <c r="BO16" s="231"/>
      <c r="BP16" s="231"/>
      <c r="BQ16" s="236">
        <v>10</v>
      </c>
      <c r="BR16" s="237"/>
      <c r="BS16" s="840"/>
      <c r="BT16" s="841"/>
      <c r="BU16" s="841"/>
      <c r="BV16" s="841"/>
      <c r="BW16" s="841"/>
      <c r="BX16" s="841"/>
      <c r="BY16" s="841"/>
      <c r="BZ16" s="841"/>
      <c r="CA16" s="841"/>
      <c r="CB16" s="841"/>
      <c r="CC16" s="841"/>
      <c r="CD16" s="841"/>
      <c r="CE16" s="841"/>
      <c r="CF16" s="841"/>
      <c r="CG16" s="842"/>
      <c r="CH16" s="843"/>
      <c r="CI16" s="844"/>
      <c r="CJ16" s="844"/>
      <c r="CK16" s="844"/>
      <c r="CL16" s="845"/>
      <c r="CM16" s="843"/>
      <c r="CN16" s="844"/>
      <c r="CO16" s="844"/>
      <c r="CP16" s="844"/>
      <c r="CQ16" s="845"/>
      <c r="CR16" s="843"/>
      <c r="CS16" s="844"/>
      <c r="CT16" s="844"/>
      <c r="CU16" s="844"/>
      <c r="CV16" s="845"/>
      <c r="CW16" s="843"/>
      <c r="CX16" s="844"/>
      <c r="CY16" s="844"/>
      <c r="CZ16" s="844"/>
      <c r="DA16" s="845"/>
      <c r="DB16" s="843"/>
      <c r="DC16" s="844"/>
      <c r="DD16" s="844"/>
      <c r="DE16" s="844"/>
      <c r="DF16" s="845"/>
      <c r="DG16" s="843"/>
      <c r="DH16" s="844"/>
      <c r="DI16" s="844"/>
      <c r="DJ16" s="844"/>
      <c r="DK16" s="845"/>
      <c r="DL16" s="843"/>
      <c r="DM16" s="844"/>
      <c r="DN16" s="844"/>
      <c r="DO16" s="844"/>
      <c r="DP16" s="845"/>
      <c r="DQ16" s="843"/>
      <c r="DR16" s="844"/>
      <c r="DS16" s="844"/>
      <c r="DT16" s="844"/>
      <c r="DU16" s="845"/>
      <c r="DV16" s="840"/>
      <c r="DW16" s="841"/>
      <c r="DX16" s="841"/>
      <c r="DY16" s="841"/>
      <c r="DZ16" s="846"/>
      <c r="EA16" s="232"/>
    </row>
    <row r="17" spans="1:131" s="233" customFormat="1" ht="26.25" customHeight="1" x14ac:dyDescent="0.15">
      <c r="A17" s="236">
        <v>11</v>
      </c>
      <c r="B17" s="847"/>
      <c r="C17" s="848"/>
      <c r="D17" s="848"/>
      <c r="E17" s="848"/>
      <c r="F17" s="848"/>
      <c r="G17" s="848"/>
      <c r="H17" s="848"/>
      <c r="I17" s="848"/>
      <c r="J17" s="848"/>
      <c r="K17" s="848"/>
      <c r="L17" s="848"/>
      <c r="M17" s="848"/>
      <c r="N17" s="848"/>
      <c r="O17" s="848"/>
      <c r="P17" s="849"/>
      <c r="Q17" s="850"/>
      <c r="R17" s="851"/>
      <c r="S17" s="851"/>
      <c r="T17" s="851"/>
      <c r="U17" s="851"/>
      <c r="V17" s="851"/>
      <c r="W17" s="851"/>
      <c r="X17" s="851"/>
      <c r="Y17" s="851"/>
      <c r="Z17" s="851"/>
      <c r="AA17" s="851"/>
      <c r="AB17" s="851"/>
      <c r="AC17" s="851"/>
      <c r="AD17" s="851"/>
      <c r="AE17" s="852"/>
      <c r="AF17" s="853"/>
      <c r="AG17" s="854"/>
      <c r="AH17" s="854"/>
      <c r="AI17" s="854"/>
      <c r="AJ17" s="855"/>
      <c r="AK17" s="836"/>
      <c r="AL17" s="837"/>
      <c r="AM17" s="837"/>
      <c r="AN17" s="837"/>
      <c r="AO17" s="837"/>
      <c r="AP17" s="837"/>
      <c r="AQ17" s="837"/>
      <c r="AR17" s="837"/>
      <c r="AS17" s="837"/>
      <c r="AT17" s="837"/>
      <c r="AU17" s="838"/>
      <c r="AV17" s="838"/>
      <c r="AW17" s="838"/>
      <c r="AX17" s="838"/>
      <c r="AY17" s="839"/>
      <c r="AZ17" s="230"/>
      <c r="BA17" s="230"/>
      <c r="BB17" s="230"/>
      <c r="BC17" s="230"/>
      <c r="BD17" s="230"/>
      <c r="BE17" s="231"/>
      <c r="BF17" s="231"/>
      <c r="BG17" s="231"/>
      <c r="BH17" s="231"/>
      <c r="BI17" s="231"/>
      <c r="BJ17" s="231"/>
      <c r="BK17" s="231"/>
      <c r="BL17" s="231"/>
      <c r="BM17" s="231"/>
      <c r="BN17" s="231"/>
      <c r="BO17" s="231"/>
      <c r="BP17" s="231"/>
      <c r="BQ17" s="236">
        <v>11</v>
      </c>
      <c r="BR17" s="237"/>
      <c r="BS17" s="840"/>
      <c r="BT17" s="841"/>
      <c r="BU17" s="841"/>
      <c r="BV17" s="841"/>
      <c r="BW17" s="841"/>
      <c r="BX17" s="841"/>
      <c r="BY17" s="841"/>
      <c r="BZ17" s="841"/>
      <c r="CA17" s="841"/>
      <c r="CB17" s="841"/>
      <c r="CC17" s="841"/>
      <c r="CD17" s="841"/>
      <c r="CE17" s="841"/>
      <c r="CF17" s="841"/>
      <c r="CG17" s="842"/>
      <c r="CH17" s="843"/>
      <c r="CI17" s="844"/>
      <c r="CJ17" s="844"/>
      <c r="CK17" s="844"/>
      <c r="CL17" s="845"/>
      <c r="CM17" s="843"/>
      <c r="CN17" s="844"/>
      <c r="CO17" s="844"/>
      <c r="CP17" s="844"/>
      <c r="CQ17" s="845"/>
      <c r="CR17" s="843"/>
      <c r="CS17" s="844"/>
      <c r="CT17" s="844"/>
      <c r="CU17" s="844"/>
      <c r="CV17" s="845"/>
      <c r="CW17" s="843"/>
      <c r="CX17" s="844"/>
      <c r="CY17" s="844"/>
      <c r="CZ17" s="844"/>
      <c r="DA17" s="845"/>
      <c r="DB17" s="843"/>
      <c r="DC17" s="844"/>
      <c r="DD17" s="844"/>
      <c r="DE17" s="844"/>
      <c r="DF17" s="845"/>
      <c r="DG17" s="843"/>
      <c r="DH17" s="844"/>
      <c r="DI17" s="844"/>
      <c r="DJ17" s="844"/>
      <c r="DK17" s="845"/>
      <c r="DL17" s="843"/>
      <c r="DM17" s="844"/>
      <c r="DN17" s="844"/>
      <c r="DO17" s="844"/>
      <c r="DP17" s="845"/>
      <c r="DQ17" s="843"/>
      <c r="DR17" s="844"/>
      <c r="DS17" s="844"/>
      <c r="DT17" s="844"/>
      <c r="DU17" s="845"/>
      <c r="DV17" s="840"/>
      <c r="DW17" s="841"/>
      <c r="DX17" s="841"/>
      <c r="DY17" s="841"/>
      <c r="DZ17" s="846"/>
      <c r="EA17" s="232"/>
    </row>
    <row r="18" spans="1:131" s="233" customFormat="1" ht="26.25" customHeight="1" x14ac:dyDescent="0.15">
      <c r="A18" s="236">
        <v>12</v>
      </c>
      <c r="B18" s="847"/>
      <c r="C18" s="848"/>
      <c r="D18" s="848"/>
      <c r="E18" s="848"/>
      <c r="F18" s="848"/>
      <c r="G18" s="848"/>
      <c r="H18" s="848"/>
      <c r="I18" s="848"/>
      <c r="J18" s="848"/>
      <c r="K18" s="848"/>
      <c r="L18" s="848"/>
      <c r="M18" s="848"/>
      <c r="N18" s="848"/>
      <c r="O18" s="848"/>
      <c r="P18" s="849"/>
      <c r="Q18" s="850"/>
      <c r="R18" s="851"/>
      <c r="S18" s="851"/>
      <c r="T18" s="851"/>
      <c r="U18" s="851"/>
      <c r="V18" s="851"/>
      <c r="W18" s="851"/>
      <c r="X18" s="851"/>
      <c r="Y18" s="851"/>
      <c r="Z18" s="851"/>
      <c r="AA18" s="851"/>
      <c r="AB18" s="851"/>
      <c r="AC18" s="851"/>
      <c r="AD18" s="851"/>
      <c r="AE18" s="852"/>
      <c r="AF18" s="853"/>
      <c r="AG18" s="854"/>
      <c r="AH18" s="854"/>
      <c r="AI18" s="854"/>
      <c r="AJ18" s="855"/>
      <c r="AK18" s="836"/>
      <c r="AL18" s="837"/>
      <c r="AM18" s="837"/>
      <c r="AN18" s="837"/>
      <c r="AO18" s="837"/>
      <c r="AP18" s="837"/>
      <c r="AQ18" s="837"/>
      <c r="AR18" s="837"/>
      <c r="AS18" s="837"/>
      <c r="AT18" s="837"/>
      <c r="AU18" s="838"/>
      <c r="AV18" s="838"/>
      <c r="AW18" s="838"/>
      <c r="AX18" s="838"/>
      <c r="AY18" s="839"/>
      <c r="AZ18" s="230"/>
      <c r="BA18" s="230"/>
      <c r="BB18" s="230"/>
      <c r="BC18" s="230"/>
      <c r="BD18" s="230"/>
      <c r="BE18" s="231"/>
      <c r="BF18" s="231"/>
      <c r="BG18" s="231"/>
      <c r="BH18" s="231"/>
      <c r="BI18" s="231"/>
      <c r="BJ18" s="231"/>
      <c r="BK18" s="231"/>
      <c r="BL18" s="231"/>
      <c r="BM18" s="231"/>
      <c r="BN18" s="231"/>
      <c r="BO18" s="231"/>
      <c r="BP18" s="231"/>
      <c r="BQ18" s="236">
        <v>12</v>
      </c>
      <c r="BR18" s="237"/>
      <c r="BS18" s="840"/>
      <c r="BT18" s="841"/>
      <c r="BU18" s="841"/>
      <c r="BV18" s="841"/>
      <c r="BW18" s="841"/>
      <c r="BX18" s="841"/>
      <c r="BY18" s="841"/>
      <c r="BZ18" s="841"/>
      <c r="CA18" s="841"/>
      <c r="CB18" s="841"/>
      <c r="CC18" s="841"/>
      <c r="CD18" s="841"/>
      <c r="CE18" s="841"/>
      <c r="CF18" s="841"/>
      <c r="CG18" s="842"/>
      <c r="CH18" s="843"/>
      <c r="CI18" s="844"/>
      <c r="CJ18" s="844"/>
      <c r="CK18" s="844"/>
      <c r="CL18" s="845"/>
      <c r="CM18" s="843"/>
      <c r="CN18" s="844"/>
      <c r="CO18" s="844"/>
      <c r="CP18" s="844"/>
      <c r="CQ18" s="845"/>
      <c r="CR18" s="843"/>
      <c r="CS18" s="844"/>
      <c r="CT18" s="844"/>
      <c r="CU18" s="844"/>
      <c r="CV18" s="845"/>
      <c r="CW18" s="843"/>
      <c r="CX18" s="844"/>
      <c r="CY18" s="844"/>
      <c r="CZ18" s="844"/>
      <c r="DA18" s="845"/>
      <c r="DB18" s="843"/>
      <c r="DC18" s="844"/>
      <c r="DD18" s="844"/>
      <c r="DE18" s="844"/>
      <c r="DF18" s="845"/>
      <c r="DG18" s="843"/>
      <c r="DH18" s="844"/>
      <c r="DI18" s="844"/>
      <c r="DJ18" s="844"/>
      <c r="DK18" s="845"/>
      <c r="DL18" s="843"/>
      <c r="DM18" s="844"/>
      <c r="DN18" s="844"/>
      <c r="DO18" s="844"/>
      <c r="DP18" s="845"/>
      <c r="DQ18" s="843"/>
      <c r="DR18" s="844"/>
      <c r="DS18" s="844"/>
      <c r="DT18" s="844"/>
      <c r="DU18" s="845"/>
      <c r="DV18" s="840"/>
      <c r="DW18" s="841"/>
      <c r="DX18" s="841"/>
      <c r="DY18" s="841"/>
      <c r="DZ18" s="846"/>
      <c r="EA18" s="232"/>
    </row>
    <row r="19" spans="1:131" s="233" customFormat="1" ht="26.25" customHeight="1" x14ac:dyDescent="0.15">
      <c r="A19" s="236">
        <v>13</v>
      </c>
      <c r="B19" s="847"/>
      <c r="C19" s="848"/>
      <c r="D19" s="848"/>
      <c r="E19" s="848"/>
      <c r="F19" s="848"/>
      <c r="G19" s="848"/>
      <c r="H19" s="848"/>
      <c r="I19" s="848"/>
      <c r="J19" s="848"/>
      <c r="K19" s="848"/>
      <c r="L19" s="848"/>
      <c r="M19" s="848"/>
      <c r="N19" s="848"/>
      <c r="O19" s="848"/>
      <c r="P19" s="849"/>
      <c r="Q19" s="850"/>
      <c r="R19" s="851"/>
      <c r="S19" s="851"/>
      <c r="T19" s="851"/>
      <c r="U19" s="851"/>
      <c r="V19" s="851"/>
      <c r="W19" s="851"/>
      <c r="X19" s="851"/>
      <c r="Y19" s="851"/>
      <c r="Z19" s="851"/>
      <c r="AA19" s="851"/>
      <c r="AB19" s="851"/>
      <c r="AC19" s="851"/>
      <c r="AD19" s="851"/>
      <c r="AE19" s="852"/>
      <c r="AF19" s="853"/>
      <c r="AG19" s="854"/>
      <c r="AH19" s="854"/>
      <c r="AI19" s="854"/>
      <c r="AJ19" s="855"/>
      <c r="AK19" s="836"/>
      <c r="AL19" s="837"/>
      <c r="AM19" s="837"/>
      <c r="AN19" s="837"/>
      <c r="AO19" s="837"/>
      <c r="AP19" s="837"/>
      <c r="AQ19" s="837"/>
      <c r="AR19" s="837"/>
      <c r="AS19" s="837"/>
      <c r="AT19" s="837"/>
      <c r="AU19" s="838"/>
      <c r="AV19" s="838"/>
      <c r="AW19" s="838"/>
      <c r="AX19" s="838"/>
      <c r="AY19" s="839"/>
      <c r="AZ19" s="230"/>
      <c r="BA19" s="230"/>
      <c r="BB19" s="230"/>
      <c r="BC19" s="230"/>
      <c r="BD19" s="230"/>
      <c r="BE19" s="231"/>
      <c r="BF19" s="231"/>
      <c r="BG19" s="231"/>
      <c r="BH19" s="231"/>
      <c r="BI19" s="231"/>
      <c r="BJ19" s="231"/>
      <c r="BK19" s="231"/>
      <c r="BL19" s="231"/>
      <c r="BM19" s="231"/>
      <c r="BN19" s="231"/>
      <c r="BO19" s="231"/>
      <c r="BP19" s="231"/>
      <c r="BQ19" s="236">
        <v>13</v>
      </c>
      <c r="BR19" s="237"/>
      <c r="BS19" s="840"/>
      <c r="BT19" s="841"/>
      <c r="BU19" s="841"/>
      <c r="BV19" s="841"/>
      <c r="BW19" s="841"/>
      <c r="BX19" s="841"/>
      <c r="BY19" s="841"/>
      <c r="BZ19" s="841"/>
      <c r="CA19" s="841"/>
      <c r="CB19" s="841"/>
      <c r="CC19" s="841"/>
      <c r="CD19" s="841"/>
      <c r="CE19" s="841"/>
      <c r="CF19" s="841"/>
      <c r="CG19" s="842"/>
      <c r="CH19" s="843"/>
      <c r="CI19" s="844"/>
      <c r="CJ19" s="844"/>
      <c r="CK19" s="844"/>
      <c r="CL19" s="845"/>
      <c r="CM19" s="843"/>
      <c r="CN19" s="844"/>
      <c r="CO19" s="844"/>
      <c r="CP19" s="844"/>
      <c r="CQ19" s="845"/>
      <c r="CR19" s="843"/>
      <c r="CS19" s="844"/>
      <c r="CT19" s="844"/>
      <c r="CU19" s="844"/>
      <c r="CV19" s="845"/>
      <c r="CW19" s="843"/>
      <c r="CX19" s="844"/>
      <c r="CY19" s="844"/>
      <c r="CZ19" s="844"/>
      <c r="DA19" s="845"/>
      <c r="DB19" s="843"/>
      <c r="DC19" s="844"/>
      <c r="DD19" s="844"/>
      <c r="DE19" s="844"/>
      <c r="DF19" s="845"/>
      <c r="DG19" s="843"/>
      <c r="DH19" s="844"/>
      <c r="DI19" s="844"/>
      <c r="DJ19" s="844"/>
      <c r="DK19" s="845"/>
      <c r="DL19" s="843"/>
      <c r="DM19" s="844"/>
      <c r="DN19" s="844"/>
      <c r="DO19" s="844"/>
      <c r="DP19" s="845"/>
      <c r="DQ19" s="843"/>
      <c r="DR19" s="844"/>
      <c r="DS19" s="844"/>
      <c r="DT19" s="844"/>
      <c r="DU19" s="845"/>
      <c r="DV19" s="840"/>
      <c r="DW19" s="841"/>
      <c r="DX19" s="841"/>
      <c r="DY19" s="841"/>
      <c r="DZ19" s="846"/>
      <c r="EA19" s="232"/>
    </row>
    <row r="20" spans="1:131" s="233" customFormat="1" ht="26.25" customHeight="1" x14ac:dyDescent="0.15">
      <c r="A20" s="236">
        <v>14</v>
      </c>
      <c r="B20" s="847"/>
      <c r="C20" s="848"/>
      <c r="D20" s="848"/>
      <c r="E20" s="848"/>
      <c r="F20" s="848"/>
      <c r="G20" s="848"/>
      <c r="H20" s="848"/>
      <c r="I20" s="848"/>
      <c r="J20" s="848"/>
      <c r="K20" s="848"/>
      <c r="L20" s="848"/>
      <c r="M20" s="848"/>
      <c r="N20" s="848"/>
      <c r="O20" s="848"/>
      <c r="P20" s="849"/>
      <c r="Q20" s="850"/>
      <c r="R20" s="851"/>
      <c r="S20" s="851"/>
      <c r="T20" s="851"/>
      <c r="U20" s="851"/>
      <c r="V20" s="851"/>
      <c r="W20" s="851"/>
      <c r="X20" s="851"/>
      <c r="Y20" s="851"/>
      <c r="Z20" s="851"/>
      <c r="AA20" s="851"/>
      <c r="AB20" s="851"/>
      <c r="AC20" s="851"/>
      <c r="AD20" s="851"/>
      <c r="AE20" s="852"/>
      <c r="AF20" s="853"/>
      <c r="AG20" s="854"/>
      <c r="AH20" s="854"/>
      <c r="AI20" s="854"/>
      <c r="AJ20" s="855"/>
      <c r="AK20" s="836"/>
      <c r="AL20" s="837"/>
      <c r="AM20" s="837"/>
      <c r="AN20" s="837"/>
      <c r="AO20" s="837"/>
      <c r="AP20" s="837"/>
      <c r="AQ20" s="837"/>
      <c r="AR20" s="837"/>
      <c r="AS20" s="837"/>
      <c r="AT20" s="837"/>
      <c r="AU20" s="838"/>
      <c r="AV20" s="838"/>
      <c r="AW20" s="838"/>
      <c r="AX20" s="838"/>
      <c r="AY20" s="839"/>
      <c r="AZ20" s="230"/>
      <c r="BA20" s="230"/>
      <c r="BB20" s="230"/>
      <c r="BC20" s="230"/>
      <c r="BD20" s="230"/>
      <c r="BE20" s="231"/>
      <c r="BF20" s="231"/>
      <c r="BG20" s="231"/>
      <c r="BH20" s="231"/>
      <c r="BI20" s="231"/>
      <c r="BJ20" s="231"/>
      <c r="BK20" s="231"/>
      <c r="BL20" s="231"/>
      <c r="BM20" s="231"/>
      <c r="BN20" s="231"/>
      <c r="BO20" s="231"/>
      <c r="BP20" s="231"/>
      <c r="BQ20" s="236">
        <v>14</v>
      </c>
      <c r="BR20" s="237"/>
      <c r="BS20" s="840"/>
      <c r="BT20" s="841"/>
      <c r="BU20" s="841"/>
      <c r="BV20" s="841"/>
      <c r="BW20" s="841"/>
      <c r="BX20" s="841"/>
      <c r="BY20" s="841"/>
      <c r="BZ20" s="841"/>
      <c r="CA20" s="841"/>
      <c r="CB20" s="841"/>
      <c r="CC20" s="841"/>
      <c r="CD20" s="841"/>
      <c r="CE20" s="841"/>
      <c r="CF20" s="841"/>
      <c r="CG20" s="842"/>
      <c r="CH20" s="843"/>
      <c r="CI20" s="844"/>
      <c r="CJ20" s="844"/>
      <c r="CK20" s="844"/>
      <c r="CL20" s="845"/>
      <c r="CM20" s="843"/>
      <c r="CN20" s="844"/>
      <c r="CO20" s="844"/>
      <c r="CP20" s="844"/>
      <c r="CQ20" s="845"/>
      <c r="CR20" s="843"/>
      <c r="CS20" s="844"/>
      <c r="CT20" s="844"/>
      <c r="CU20" s="844"/>
      <c r="CV20" s="845"/>
      <c r="CW20" s="843"/>
      <c r="CX20" s="844"/>
      <c r="CY20" s="844"/>
      <c r="CZ20" s="844"/>
      <c r="DA20" s="845"/>
      <c r="DB20" s="843"/>
      <c r="DC20" s="844"/>
      <c r="DD20" s="844"/>
      <c r="DE20" s="844"/>
      <c r="DF20" s="845"/>
      <c r="DG20" s="843"/>
      <c r="DH20" s="844"/>
      <c r="DI20" s="844"/>
      <c r="DJ20" s="844"/>
      <c r="DK20" s="845"/>
      <c r="DL20" s="843"/>
      <c r="DM20" s="844"/>
      <c r="DN20" s="844"/>
      <c r="DO20" s="844"/>
      <c r="DP20" s="845"/>
      <c r="DQ20" s="843"/>
      <c r="DR20" s="844"/>
      <c r="DS20" s="844"/>
      <c r="DT20" s="844"/>
      <c r="DU20" s="845"/>
      <c r="DV20" s="840"/>
      <c r="DW20" s="841"/>
      <c r="DX20" s="841"/>
      <c r="DY20" s="841"/>
      <c r="DZ20" s="846"/>
      <c r="EA20" s="232"/>
    </row>
    <row r="21" spans="1:131" s="233" customFormat="1" ht="26.25" customHeight="1" thickBot="1" x14ac:dyDescent="0.2">
      <c r="A21" s="236">
        <v>15</v>
      </c>
      <c r="B21" s="847"/>
      <c r="C21" s="848"/>
      <c r="D21" s="848"/>
      <c r="E21" s="848"/>
      <c r="F21" s="848"/>
      <c r="G21" s="848"/>
      <c r="H21" s="848"/>
      <c r="I21" s="848"/>
      <c r="J21" s="848"/>
      <c r="K21" s="848"/>
      <c r="L21" s="848"/>
      <c r="M21" s="848"/>
      <c r="N21" s="848"/>
      <c r="O21" s="848"/>
      <c r="P21" s="849"/>
      <c r="Q21" s="850"/>
      <c r="R21" s="851"/>
      <c r="S21" s="851"/>
      <c r="T21" s="851"/>
      <c r="U21" s="851"/>
      <c r="V21" s="851"/>
      <c r="W21" s="851"/>
      <c r="X21" s="851"/>
      <c r="Y21" s="851"/>
      <c r="Z21" s="851"/>
      <c r="AA21" s="851"/>
      <c r="AB21" s="851"/>
      <c r="AC21" s="851"/>
      <c r="AD21" s="851"/>
      <c r="AE21" s="852"/>
      <c r="AF21" s="853"/>
      <c r="AG21" s="854"/>
      <c r="AH21" s="854"/>
      <c r="AI21" s="854"/>
      <c r="AJ21" s="855"/>
      <c r="AK21" s="836"/>
      <c r="AL21" s="837"/>
      <c r="AM21" s="837"/>
      <c r="AN21" s="837"/>
      <c r="AO21" s="837"/>
      <c r="AP21" s="837"/>
      <c r="AQ21" s="837"/>
      <c r="AR21" s="837"/>
      <c r="AS21" s="837"/>
      <c r="AT21" s="837"/>
      <c r="AU21" s="838"/>
      <c r="AV21" s="838"/>
      <c r="AW21" s="838"/>
      <c r="AX21" s="838"/>
      <c r="AY21" s="839"/>
      <c r="AZ21" s="230"/>
      <c r="BA21" s="230"/>
      <c r="BB21" s="230"/>
      <c r="BC21" s="230"/>
      <c r="BD21" s="230"/>
      <c r="BE21" s="231"/>
      <c r="BF21" s="231"/>
      <c r="BG21" s="231"/>
      <c r="BH21" s="231"/>
      <c r="BI21" s="231"/>
      <c r="BJ21" s="231"/>
      <c r="BK21" s="231"/>
      <c r="BL21" s="231"/>
      <c r="BM21" s="231"/>
      <c r="BN21" s="231"/>
      <c r="BO21" s="231"/>
      <c r="BP21" s="231"/>
      <c r="BQ21" s="236">
        <v>15</v>
      </c>
      <c r="BR21" s="237"/>
      <c r="BS21" s="840"/>
      <c r="BT21" s="841"/>
      <c r="BU21" s="841"/>
      <c r="BV21" s="841"/>
      <c r="BW21" s="841"/>
      <c r="BX21" s="841"/>
      <c r="BY21" s="841"/>
      <c r="BZ21" s="841"/>
      <c r="CA21" s="841"/>
      <c r="CB21" s="841"/>
      <c r="CC21" s="841"/>
      <c r="CD21" s="841"/>
      <c r="CE21" s="841"/>
      <c r="CF21" s="841"/>
      <c r="CG21" s="842"/>
      <c r="CH21" s="843"/>
      <c r="CI21" s="844"/>
      <c r="CJ21" s="844"/>
      <c r="CK21" s="844"/>
      <c r="CL21" s="845"/>
      <c r="CM21" s="843"/>
      <c r="CN21" s="844"/>
      <c r="CO21" s="844"/>
      <c r="CP21" s="844"/>
      <c r="CQ21" s="845"/>
      <c r="CR21" s="843"/>
      <c r="CS21" s="844"/>
      <c r="CT21" s="844"/>
      <c r="CU21" s="844"/>
      <c r="CV21" s="845"/>
      <c r="CW21" s="843"/>
      <c r="CX21" s="844"/>
      <c r="CY21" s="844"/>
      <c r="CZ21" s="844"/>
      <c r="DA21" s="845"/>
      <c r="DB21" s="843"/>
      <c r="DC21" s="844"/>
      <c r="DD21" s="844"/>
      <c r="DE21" s="844"/>
      <c r="DF21" s="845"/>
      <c r="DG21" s="843"/>
      <c r="DH21" s="844"/>
      <c r="DI21" s="844"/>
      <c r="DJ21" s="844"/>
      <c r="DK21" s="845"/>
      <c r="DL21" s="843"/>
      <c r="DM21" s="844"/>
      <c r="DN21" s="844"/>
      <c r="DO21" s="844"/>
      <c r="DP21" s="845"/>
      <c r="DQ21" s="843"/>
      <c r="DR21" s="844"/>
      <c r="DS21" s="844"/>
      <c r="DT21" s="844"/>
      <c r="DU21" s="845"/>
      <c r="DV21" s="840"/>
      <c r="DW21" s="841"/>
      <c r="DX21" s="841"/>
      <c r="DY21" s="841"/>
      <c r="DZ21" s="846"/>
      <c r="EA21" s="232"/>
    </row>
    <row r="22" spans="1:131" s="233" customFormat="1" ht="26.25" customHeight="1" x14ac:dyDescent="0.15">
      <c r="A22" s="236">
        <v>16</v>
      </c>
      <c r="B22" s="847"/>
      <c r="C22" s="848"/>
      <c r="D22" s="848"/>
      <c r="E22" s="848"/>
      <c r="F22" s="848"/>
      <c r="G22" s="848"/>
      <c r="H22" s="848"/>
      <c r="I22" s="848"/>
      <c r="J22" s="848"/>
      <c r="K22" s="848"/>
      <c r="L22" s="848"/>
      <c r="M22" s="848"/>
      <c r="N22" s="848"/>
      <c r="O22" s="848"/>
      <c r="P22" s="849"/>
      <c r="Q22" s="866"/>
      <c r="R22" s="867"/>
      <c r="S22" s="867"/>
      <c r="T22" s="867"/>
      <c r="U22" s="867"/>
      <c r="V22" s="867"/>
      <c r="W22" s="867"/>
      <c r="X22" s="867"/>
      <c r="Y22" s="867"/>
      <c r="Z22" s="867"/>
      <c r="AA22" s="867"/>
      <c r="AB22" s="867"/>
      <c r="AC22" s="867"/>
      <c r="AD22" s="867"/>
      <c r="AE22" s="868"/>
      <c r="AF22" s="853"/>
      <c r="AG22" s="854"/>
      <c r="AH22" s="854"/>
      <c r="AI22" s="854"/>
      <c r="AJ22" s="855"/>
      <c r="AK22" s="869"/>
      <c r="AL22" s="870"/>
      <c r="AM22" s="870"/>
      <c r="AN22" s="870"/>
      <c r="AO22" s="870"/>
      <c r="AP22" s="870"/>
      <c r="AQ22" s="870"/>
      <c r="AR22" s="870"/>
      <c r="AS22" s="870"/>
      <c r="AT22" s="870"/>
      <c r="AU22" s="871"/>
      <c r="AV22" s="871"/>
      <c r="AW22" s="871"/>
      <c r="AX22" s="871"/>
      <c r="AY22" s="872"/>
      <c r="AZ22" s="873" t="s">
        <v>363</v>
      </c>
      <c r="BA22" s="873"/>
      <c r="BB22" s="873"/>
      <c r="BC22" s="873"/>
      <c r="BD22" s="874"/>
      <c r="BE22" s="231"/>
      <c r="BF22" s="231"/>
      <c r="BG22" s="231"/>
      <c r="BH22" s="231"/>
      <c r="BI22" s="231"/>
      <c r="BJ22" s="231"/>
      <c r="BK22" s="231"/>
      <c r="BL22" s="231"/>
      <c r="BM22" s="231"/>
      <c r="BN22" s="231"/>
      <c r="BO22" s="231"/>
      <c r="BP22" s="231"/>
      <c r="BQ22" s="236">
        <v>16</v>
      </c>
      <c r="BR22" s="237"/>
      <c r="BS22" s="840"/>
      <c r="BT22" s="841"/>
      <c r="BU22" s="841"/>
      <c r="BV22" s="841"/>
      <c r="BW22" s="841"/>
      <c r="BX22" s="841"/>
      <c r="BY22" s="841"/>
      <c r="BZ22" s="841"/>
      <c r="CA22" s="841"/>
      <c r="CB22" s="841"/>
      <c r="CC22" s="841"/>
      <c r="CD22" s="841"/>
      <c r="CE22" s="841"/>
      <c r="CF22" s="841"/>
      <c r="CG22" s="842"/>
      <c r="CH22" s="843"/>
      <c r="CI22" s="844"/>
      <c r="CJ22" s="844"/>
      <c r="CK22" s="844"/>
      <c r="CL22" s="845"/>
      <c r="CM22" s="843"/>
      <c r="CN22" s="844"/>
      <c r="CO22" s="844"/>
      <c r="CP22" s="844"/>
      <c r="CQ22" s="845"/>
      <c r="CR22" s="843"/>
      <c r="CS22" s="844"/>
      <c r="CT22" s="844"/>
      <c r="CU22" s="844"/>
      <c r="CV22" s="845"/>
      <c r="CW22" s="843"/>
      <c r="CX22" s="844"/>
      <c r="CY22" s="844"/>
      <c r="CZ22" s="844"/>
      <c r="DA22" s="845"/>
      <c r="DB22" s="843"/>
      <c r="DC22" s="844"/>
      <c r="DD22" s="844"/>
      <c r="DE22" s="844"/>
      <c r="DF22" s="845"/>
      <c r="DG22" s="843"/>
      <c r="DH22" s="844"/>
      <c r="DI22" s="844"/>
      <c r="DJ22" s="844"/>
      <c r="DK22" s="845"/>
      <c r="DL22" s="843"/>
      <c r="DM22" s="844"/>
      <c r="DN22" s="844"/>
      <c r="DO22" s="844"/>
      <c r="DP22" s="845"/>
      <c r="DQ22" s="843"/>
      <c r="DR22" s="844"/>
      <c r="DS22" s="844"/>
      <c r="DT22" s="844"/>
      <c r="DU22" s="845"/>
      <c r="DV22" s="840"/>
      <c r="DW22" s="841"/>
      <c r="DX22" s="841"/>
      <c r="DY22" s="841"/>
      <c r="DZ22" s="846"/>
      <c r="EA22" s="232"/>
    </row>
    <row r="23" spans="1:131" s="233" customFormat="1" ht="26.25" customHeight="1" thickBot="1" x14ac:dyDescent="0.2">
      <c r="A23" s="238" t="s">
        <v>364</v>
      </c>
      <c r="B23" s="856" t="s">
        <v>365</v>
      </c>
      <c r="C23" s="857"/>
      <c r="D23" s="857"/>
      <c r="E23" s="857"/>
      <c r="F23" s="857"/>
      <c r="G23" s="857"/>
      <c r="H23" s="857"/>
      <c r="I23" s="857"/>
      <c r="J23" s="857"/>
      <c r="K23" s="857"/>
      <c r="L23" s="857"/>
      <c r="M23" s="857"/>
      <c r="N23" s="857"/>
      <c r="O23" s="857"/>
      <c r="P23" s="858"/>
      <c r="Q23" s="859">
        <v>9468</v>
      </c>
      <c r="R23" s="860"/>
      <c r="S23" s="860"/>
      <c r="T23" s="860"/>
      <c r="U23" s="860"/>
      <c r="V23" s="860">
        <v>9351</v>
      </c>
      <c r="W23" s="860"/>
      <c r="X23" s="860"/>
      <c r="Y23" s="860"/>
      <c r="Z23" s="860"/>
      <c r="AA23" s="860">
        <v>117</v>
      </c>
      <c r="AB23" s="860"/>
      <c r="AC23" s="860"/>
      <c r="AD23" s="860"/>
      <c r="AE23" s="861"/>
      <c r="AF23" s="862">
        <v>44</v>
      </c>
      <c r="AG23" s="860"/>
      <c r="AH23" s="860"/>
      <c r="AI23" s="860"/>
      <c r="AJ23" s="863"/>
      <c r="AK23" s="864"/>
      <c r="AL23" s="865"/>
      <c r="AM23" s="865"/>
      <c r="AN23" s="865"/>
      <c r="AO23" s="865"/>
      <c r="AP23" s="860">
        <v>4535</v>
      </c>
      <c r="AQ23" s="860"/>
      <c r="AR23" s="860"/>
      <c r="AS23" s="860"/>
      <c r="AT23" s="860"/>
      <c r="AU23" s="876"/>
      <c r="AV23" s="876"/>
      <c r="AW23" s="876"/>
      <c r="AX23" s="876"/>
      <c r="AY23" s="877"/>
      <c r="AZ23" s="878" t="s">
        <v>366</v>
      </c>
      <c r="BA23" s="879"/>
      <c r="BB23" s="879"/>
      <c r="BC23" s="879"/>
      <c r="BD23" s="880"/>
      <c r="BE23" s="231"/>
      <c r="BF23" s="231"/>
      <c r="BG23" s="231"/>
      <c r="BH23" s="231"/>
      <c r="BI23" s="231"/>
      <c r="BJ23" s="231"/>
      <c r="BK23" s="231"/>
      <c r="BL23" s="231"/>
      <c r="BM23" s="231"/>
      <c r="BN23" s="231"/>
      <c r="BO23" s="231"/>
      <c r="BP23" s="231"/>
      <c r="BQ23" s="236">
        <v>17</v>
      </c>
      <c r="BR23" s="237"/>
      <c r="BS23" s="840"/>
      <c r="BT23" s="841"/>
      <c r="BU23" s="841"/>
      <c r="BV23" s="841"/>
      <c r="BW23" s="841"/>
      <c r="BX23" s="841"/>
      <c r="BY23" s="841"/>
      <c r="BZ23" s="841"/>
      <c r="CA23" s="841"/>
      <c r="CB23" s="841"/>
      <c r="CC23" s="841"/>
      <c r="CD23" s="841"/>
      <c r="CE23" s="841"/>
      <c r="CF23" s="841"/>
      <c r="CG23" s="842"/>
      <c r="CH23" s="843"/>
      <c r="CI23" s="844"/>
      <c r="CJ23" s="844"/>
      <c r="CK23" s="844"/>
      <c r="CL23" s="845"/>
      <c r="CM23" s="843"/>
      <c r="CN23" s="844"/>
      <c r="CO23" s="844"/>
      <c r="CP23" s="844"/>
      <c r="CQ23" s="845"/>
      <c r="CR23" s="843"/>
      <c r="CS23" s="844"/>
      <c r="CT23" s="844"/>
      <c r="CU23" s="844"/>
      <c r="CV23" s="845"/>
      <c r="CW23" s="843"/>
      <c r="CX23" s="844"/>
      <c r="CY23" s="844"/>
      <c r="CZ23" s="844"/>
      <c r="DA23" s="845"/>
      <c r="DB23" s="843"/>
      <c r="DC23" s="844"/>
      <c r="DD23" s="844"/>
      <c r="DE23" s="844"/>
      <c r="DF23" s="845"/>
      <c r="DG23" s="843"/>
      <c r="DH23" s="844"/>
      <c r="DI23" s="844"/>
      <c r="DJ23" s="844"/>
      <c r="DK23" s="845"/>
      <c r="DL23" s="843"/>
      <c r="DM23" s="844"/>
      <c r="DN23" s="844"/>
      <c r="DO23" s="844"/>
      <c r="DP23" s="845"/>
      <c r="DQ23" s="843"/>
      <c r="DR23" s="844"/>
      <c r="DS23" s="844"/>
      <c r="DT23" s="844"/>
      <c r="DU23" s="845"/>
      <c r="DV23" s="840"/>
      <c r="DW23" s="841"/>
      <c r="DX23" s="841"/>
      <c r="DY23" s="841"/>
      <c r="DZ23" s="846"/>
      <c r="EA23" s="232"/>
    </row>
    <row r="24" spans="1:131" s="233" customFormat="1" ht="26.25" customHeight="1" x14ac:dyDescent="0.15">
      <c r="A24" s="875" t="s">
        <v>367</v>
      </c>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230"/>
      <c r="BA24" s="230"/>
      <c r="BB24" s="230"/>
      <c r="BC24" s="230"/>
      <c r="BD24" s="230"/>
      <c r="BE24" s="231"/>
      <c r="BF24" s="231"/>
      <c r="BG24" s="231"/>
      <c r="BH24" s="231"/>
      <c r="BI24" s="231"/>
      <c r="BJ24" s="231"/>
      <c r="BK24" s="231"/>
      <c r="BL24" s="231"/>
      <c r="BM24" s="231"/>
      <c r="BN24" s="231"/>
      <c r="BO24" s="231"/>
      <c r="BP24" s="231"/>
      <c r="BQ24" s="236">
        <v>18</v>
      </c>
      <c r="BR24" s="237"/>
      <c r="BS24" s="840"/>
      <c r="BT24" s="841"/>
      <c r="BU24" s="841"/>
      <c r="BV24" s="841"/>
      <c r="BW24" s="841"/>
      <c r="BX24" s="841"/>
      <c r="BY24" s="841"/>
      <c r="BZ24" s="841"/>
      <c r="CA24" s="841"/>
      <c r="CB24" s="841"/>
      <c r="CC24" s="841"/>
      <c r="CD24" s="841"/>
      <c r="CE24" s="841"/>
      <c r="CF24" s="841"/>
      <c r="CG24" s="842"/>
      <c r="CH24" s="843"/>
      <c r="CI24" s="844"/>
      <c r="CJ24" s="844"/>
      <c r="CK24" s="844"/>
      <c r="CL24" s="845"/>
      <c r="CM24" s="843"/>
      <c r="CN24" s="844"/>
      <c r="CO24" s="844"/>
      <c r="CP24" s="844"/>
      <c r="CQ24" s="845"/>
      <c r="CR24" s="843"/>
      <c r="CS24" s="844"/>
      <c r="CT24" s="844"/>
      <c r="CU24" s="844"/>
      <c r="CV24" s="845"/>
      <c r="CW24" s="843"/>
      <c r="CX24" s="844"/>
      <c r="CY24" s="844"/>
      <c r="CZ24" s="844"/>
      <c r="DA24" s="845"/>
      <c r="DB24" s="843"/>
      <c r="DC24" s="844"/>
      <c r="DD24" s="844"/>
      <c r="DE24" s="844"/>
      <c r="DF24" s="845"/>
      <c r="DG24" s="843"/>
      <c r="DH24" s="844"/>
      <c r="DI24" s="844"/>
      <c r="DJ24" s="844"/>
      <c r="DK24" s="845"/>
      <c r="DL24" s="843"/>
      <c r="DM24" s="844"/>
      <c r="DN24" s="844"/>
      <c r="DO24" s="844"/>
      <c r="DP24" s="845"/>
      <c r="DQ24" s="843"/>
      <c r="DR24" s="844"/>
      <c r="DS24" s="844"/>
      <c r="DT24" s="844"/>
      <c r="DU24" s="845"/>
      <c r="DV24" s="840"/>
      <c r="DW24" s="841"/>
      <c r="DX24" s="841"/>
      <c r="DY24" s="841"/>
      <c r="DZ24" s="846"/>
      <c r="EA24" s="232"/>
    </row>
    <row r="25" spans="1:131" ht="26.25" customHeight="1" thickBot="1" x14ac:dyDescent="0.2">
      <c r="A25" s="792" t="s">
        <v>368</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30"/>
      <c r="BK25" s="230"/>
      <c r="BL25" s="230"/>
      <c r="BM25" s="230"/>
      <c r="BN25" s="230"/>
      <c r="BO25" s="239"/>
      <c r="BP25" s="239"/>
      <c r="BQ25" s="236">
        <v>19</v>
      </c>
      <c r="BR25" s="237"/>
      <c r="BS25" s="840"/>
      <c r="BT25" s="841"/>
      <c r="BU25" s="841"/>
      <c r="BV25" s="841"/>
      <c r="BW25" s="841"/>
      <c r="BX25" s="841"/>
      <c r="BY25" s="841"/>
      <c r="BZ25" s="841"/>
      <c r="CA25" s="841"/>
      <c r="CB25" s="841"/>
      <c r="CC25" s="841"/>
      <c r="CD25" s="841"/>
      <c r="CE25" s="841"/>
      <c r="CF25" s="841"/>
      <c r="CG25" s="842"/>
      <c r="CH25" s="843"/>
      <c r="CI25" s="844"/>
      <c r="CJ25" s="844"/>
      <c r="CK25" s="844"/>
      <c r="CL25" s="845"/>
      <c r="CM25" s="843"/>
      <c r="CN25" s="844"/>
      <c r="CO25" s="844"/>
      <c r="CP25" s="844"/>
      <c r="CQ25" s="845"/>
      <c r="CR25" s="843"/>
      <c r="CS25" s="844"/>
      <c r="CT25" s="844"/>
      <c r="CU25" s="844"/>
      <c r="CV25" s="845"/>
      <c r="CW25" s="843"/>
      <c r="CX25" s="844"/>
      <c r="CY25" s="844"/>
      <c r="CZ25" s="844"/>
      <c r="DA25" s="845"/>
      <c r="DB25" s="843"/>
      <c r="DC25" s="844"/>
      <c r="DD25" s="844"/>
      <c r="DE25" s="844"/>
      <c r="DF25" s="845"/>
      <c r="DG25" s="843"/>
      <c r="DH25" s="844"/>
      <c r="DI25" s="844"/>
      <c r="DJ25" s="844"/>
      <c r="DK25" s="845"/>
      <c r="DL25" s="843"/>
      <c r="DM25" s="844"/>
      <c r="DN25" s="844"/>
      <c r="DO25" s="844"/>
      <c r="DP25" s="845"/>
      <c r="DQ25" s="843"/>
      <c r="DR25" s="844"/>
      <c r="DS25" s="844"/>
      <c r="DT25" s="844"/>
      <c r="DU25" s="845"/>
      <c r="DV25" s="840"/>
      <c r="DW25" s="841"/>
      <c r="DX25" s="841"/>
      <c r="DY25" s="841"/>
      <c r="DZ25" s="846"/>
      <c r="EA25" s="228"/>
    </row>
    <row r="26" spans="1:131" ht="26.25" customHeight="1" x14ac:dyDescent="0.15">
      <c r="A26" s="794" t="s">
        <v>344</v>
      </c>
      <c r="B26" s="795"/>
      <c r="C26" s="795"/>
      <c r="D26" s="795"/>
      <c r="E26" s="795"/>
      <c r="F26" s="795"/>
      <c r="G26" s="795"/>
      <c r="H26" s="795"/>
      <c r="I26" s="795"/>
      <c r="J26" s="795"/>
      <c r="K26" s="795"/>
      <c r="L26" s="795"/>
      <c r="M26" s="795"/>
      <c r="N26" s="795"/>
      <c r="O26" s="795"/>
      <c r="P26" s="796"/>
      <c r="Q26" s="800" t="s">
        <v>369</v>
      </c>
      <c r="R26" s="801"/>
      <c r="S26" s="801"/>
      <c r="T26" s="801"/>
      <c r="U26" s="802"/>
      <c r="V26" s="800" t="s">
        <v>370</v>
      </c>
      <c r="W26" s="801"/>
      <c r="X26" s="801"/>
      <c r="Y26" s="801"/>
      <c r="Z26" s="802"/>
      <c r="AA26" s="800" t="s">
        <v>371</v>
      </c>
      <c r="AB26" s="801"/>
      <c r="AC26" s="801"/>
      <c r="AD26" s="801"/>
      <c r="AE26" s="801"/>
      <c r="AF26" s="881" t="s">
        <v>372</v>
      </c>
      <c r="AG26" s="882"/>
      <c r="AH26" s="882"/>
      <c r="AI26" s="882"/>
      <c r="AJ26" s="883"/>
      <c r="AK26" s="801" t="s">
        <v>373</v>
      </c>
      <c r="AL26" s="801"/>
      <c r="AM26" s="801"/>
      <c r="AN26" s="801"/>
      <c r="AO26" s="802"/>
      <c r="AP26" s="800" t="s">
        <v>374</v>
      </c>
      <c r="AQ26" s="801"/>
      <c r="AR26" s="801"/>
      <c r="AS26" s="801"/>
      <c r="AT26" s="802"/>
      <c r="AU26" s="800" t="s">
        <v>375</v>
      </c>
      <c r="AV26" s="801"/>
      <c r="AW26" s="801"/>
      <c r="AX26" s="801"/>
      <c r="AY26" s="802"/>
      <c r="AZ26" s="800" t="s">
        <v>376</v>
      </c>
      <c r="BA26" s="801"/>
      <c r="BB26" s="801"/>
      <c r="BC26" s="801"/>
      <c r="BD26" s="802"/>
      <c r="BE26" s="800" t="s">
        <v>351</v>
      </c>
      <c r="BF26" s="801"/>
      <c r="BG26" s="801"/>
      <c r="BH26" s="801"/>
      <c r="BI26" s="807"/>
      <c r="BJ26" s="230"/>
      <c r="BK26" s="230"/>
      <c r="BL26" s="230"/>
      <c r="BM26" s="230"/>
      <c r="BN26" s="230"/>
      <c r="BO26" s="239"/>
      <c r="BP26" s="239"/>
      <c r="BQ26" s="236">
        <v>20</v>
      </c>
      <c r="BR26" s="237"/>
      <c r="BS26" s="840"/>
      <c r="BT26" s="841"/>
      <c r="BU26" s="841"/>
      <c r="BV26" s="841"/>
      <c r="BW26" s="841"/>
      <c r="BX26" s="841"/>
      <c r="BY26" s="841"/>
      <c r="BZ26" s="841"/>
      <c r="CA26" s="841"/>
      <c r="CB26" s="841"/>
      <c r="CC26" s="841"/>
      <c r="CD26" s="841"/>
      <c r="CE26" s="841"/>
      <c r="CF26" s="841"/>
      <c r="CG26" s="842"/>
      <c r="CH26" s="843"/>
      <c r="CI26" s="844"/>
      <c r="CJ26" s="844"/>
      <c r="CK26" s="844"/>
      <c r="CL26" s="845"/>
      <c r="CM26" s="843"/>
      <c r="CN26" s="844"/>
      <c r="CO26" s="844"/>
      <c r="CP26" s="844"/>
      <c r="CQ26" s="845"/>
      <c r="CR26" s="843"/>
      <c r="CS26" s="844"/>
      <c r="CT26" s="844"/>
      <c r="CU26" s="844"/>
      <c r="CV26" s="845"/>
      <c r="CW26" s="843"/>
      <c r="CX26" s="844"/>
      <c r="CY26" s="844"/>
      <c r="CZ26" s="844"/>
      <c r="DA26" s="845"/>
      <c r="DB26" s="843"/>
      <c r="DC26" s="844"/>
      <c r="DD26" s="844"/>
      <c r="DE26" s="844"/>
      <c r="DF26" s="845"/>
      <c r="DG26" s="843"/>
      <c r="DH26" s="844"/>
      <c r="DI26" s="844"/>
      <c r="DJ26" s="844"/>
      <c r="DK26" s="845"/>
      <c r="DL26" s="843"/>
      <c r="DM26" s="844"/>
      <c r="DN26" s="844"/>
      <c r="DO26" s="844"/>
      <c r="DP26" s="845"/>
      <c r="DQ26" s="843"/>
      <c r="DR26" s="844"/>
      <c r="DS26" s="844"/>
      <c r="DT26" s="844"/>
      <c r="DU26" s="845"/>
      <c r="DV26" s="840"/>
      <c r="DW26" s="841"/>
      <c r="DX26" s="841"/>
      <c r="DY26" s="841"/>
      <c r="DZ26" s="846"/>
      <c r="EA26" s="228"/>
    </row>
    <row r="27" spans="1:131" ht="26.25" customHeight="1" thickBot="1" x14ac:dyDescent="0.2">
      <c r="A27" s="797"/>
      <c r="B27" s="798"/>
      <c r="C27" s="798"/>
      <c r="D27" s="798"/>
      <c r="E27" s="798"/>
      <c r="F27" s="798"/>
      <c r="G27" s="798"/>
      <c r="H27" s="798"/>
      <c r="I27" s="798"/>
      <c r="J27" s="798"/>
      <c r="K27" s="798"/>
      <c r="L27" s="798"/>
      <c r="M27" s="798"/>
      <c r="N27" s="798"/>
      <c r="O27" s="798"/>
      <c r="P27" s="799"/>
      <c r="Q27" s="803"/>
      <c r="R27" s="804"/>
      <c r="S27" s="804"/>
      <c r="T27" s="804"/>
      <c r="U27" s="805"/>
      <c r="V27" s="803"/>
      <c r="W27" s="804"/>
      <c r="X27" s="804"/>
      <c r="Y27" s="804"/>
      <c r="Z27" s="805"/>
      <c r="AA27" s="803"/>
      <c r="AB27" s="804"/>
      <c r="AC27" s="804"/>
      <c r="AD27" s="804"/>
      <c r="AE27" s="804"/>
      <c r="AF27" s="884"/>
      <c r="AG27" s="885"/>
      <c r="AH27" s="885"/>
      <c r="AI27" s="885"/>
      <c r="AJ27" s="886"/>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09"/>
      <c r="BJ27" s="230"/>
      <c r="BK27" s="230"/>
      <c r="BL27" s="230"/>
      <c r="BM27" s="230"/>
      <c r="BN27" s="230"/>
      <c r="BO27" s="239"/>
      <c r="BP27" s="239"/>
      <c r="BQ27" s="236">
        <v>21</v>
      </c>
      <c r="BR27" s="237"/>
      <c r="BS27" s="840"/>
      <c r="BT27" s="841"/>
      <c r="BU27" s="841"/>
      <c r="BV27" s="841"/>
      <c r="BW27" s="841"/>
      <c r="BX27" s="841"/>
      <c r="BY27" s="841"/>
      <c r="BZ27" s="841"/>
      <c r="CA27" s="841"/>
      <c r="CB27" s="841"/>
      <c r="CC27" s="841"/>
      <c r="CD27" s="841"/>
      <c r="CE27" s="841"/>
      <c r="CF27" s="841"/>
      <c r="CG27" s="842"/>
      <c r="CH27" s="843"/>
      <c r="CI27" s="844"/>
      <c r="CJ27" s="844"/>
      <c r="CK27" s="844"/>
      <c r="CL27" s="845"/>
      <c r="CM27" s="843"/>
      <c r="CN27" s="844"/>
      <c r="CO27" s="844"/>
      <c r="CP27" s="844"/>
      <c r="CQ27" s="845"/>
      <c r="CR27" s="843"/>
      <c r="CS27" s="844"/>
      <c r="CT27" s="844"/>
      <c r="CU27" s="844"/>
      <c r="CV27" s="845"/>
      <c r="CW27" s="843"/>
      <c r="CX27" s="844"/>
      <c r="CY27" s="844"/>
      <c r="CZ27" s="844"/>
      <c r="DA27" s="845"/>
      <c r="DB27" s="843"/>
      <c r="DC27" s="844"/>
      <c r="DD27" s="844"/>
      <c r="DE27" s="844"/>
      <c r="DF27" s="845"/>
      <c r="DG27" s="843"/>
      <c r="DH27" s="844"/>
      <c r="DI27" s="844"/>
      <c r="DJ27" s="844"/>
      <c r="DK27" s="845"/>
      <c r="DL27" s="843"/>
      <c r="DM27" s="844"/>
      <c r="DN27" s="844"/>
      <c r="DO27" s="844"/>
      <c r="DP27" s="845"/>
      <c r="DQ27" s="843"/>
      <c r="DR27" s="844"/>
      <c r="DS27" s="844"/>
      <c r="DT27" s="844"/>
      <c r="DU27" s="845"/>
      <c r="DV27" s="840"/>
      <c r="DW27" s="841"/>
      <c r="DX27" s="841"/>
      <c r="DY27" s="841"/>
      <c r="DZ27" s="846"/>
      <c r="EA27" s="228"/>
    </row>
    <row r="28" spans="1:131" ht="26.25" customHeight="1" thickTop="1" x14ac:dyDescent="0.15">
      <c r="A28" s="240">
        <v>1</v>
      </c>
      <c r="B28" s="816" t="s">
        <v>377</v>
      </c>
      <c r="C28" s="817"/>
      <c r="D28" s="817"/>
      <c r="E28" s="817"/>
      <c r="F28" s="817"/>
      <c r="G28" s="817"/>
      <c r="H28" s="817"/>
      <c r="I28" s="817"/>
      <c r="J28" s="817"/>
      <c r="K28" s="817"/>
      <c r="L28" s="817"/>
      <c r="M28" s="817"/>
      <c r="N28" s="817"/>
      <c r="O28" s="817"/>
      <c r="P28" s="818"/>
      <c r="Q28" s="889">
        <v>970</v>
      </c>
      <c r="R28" s="890"/>
      <c r="S28" s="890"/>
      <c r="T28" s="890"/>
      <c r="U28" s="890"/>
      <c r="V28" s="890">
        <v>956</v>
      </c>
      <c r="W28" s="890"/>
      <c r="X28" s="890"/>
      <c r="Y28" s="890"/>
      <c r="Z28" s="890"/>
      <c r="AA28" s="890">
        <v>14</v>
      </c>
      <c r="AB28" s="890"/>
      <c r="AC28" s="890"/>
      <c r="AD28" s="890"/>
      <c r="AE28" s="891"/>
      <c r="AF28" s="892">
        <v>14</v>
      </c>
      <c r="AG28" s="890"/>
      <c r="AH28" s="890"/>
      <c r="AI28" s="890"/>
      <c r="AJ28" s="893"/>
      <c r="AK28" s="894"/>
      <c r="AL28" s="895"/>
      <c r="AM28" s="895"/>
      <c r="AN28" s="895"/>
      <c r="AO28" s="895"/>
      <c r="AP28" s="895"/>
      <c r="AQ28" s="895"/>
      <c r="AR28" s="895"/>
      <c r="AS28" s="895"/>
      <c r="AT28" s="895"/>
      <c r="AU28" s="895"/>
      <c r="AV28" s="895"/>
      <c r="AW28" s="895"/>
      <c r="AX28" s="895"/>
      <c r="AY28" s="895"/>
      <c r="AZ28" s="896" t="s">
        <v>547</v>
      </c>
      <c r="BA28" s="896"/>
      <c r="BB28" s="896"/>
      <c r="BC28" s="896"/>
      <c r="BD28" s="896"/>
      <c r="BE28" s="887"/>
      <c r="BF28" s="887"/>
      <c r="BG28" s="887"/>
      <c r="BH28" s="887"/>
      <c r="BI28" s="888"/>
      <c r="BJ28" s="230"/>
      <c r="BK28" s="230"/>
      <c r="BL28" s="230"/>
      <c r="BM28" s="230"/>
      <c r="BN28" s="230"/>
      <c r="BO28" s="239"/>
      <c r="BP28" s="239"/>
      <c r="BQ28" s="236">
        <v>22</v>
      </c>
      <c r="BR28" s="237"/>
      <c r="BS28" s="840"/>
      <c r="BT28" s="841"/>
      <c r="BU28" s="841"/>
      <c r="BV28" s="841"/>
      <c r="BW28" s="841"/>
      <c r="BX28" s="841"/>
      <c r="BY28" s="841"/>
      <c r="BZ28" s="841"/>
      <c r="CA28" s="841"/>
      <c r="CB28" s="841"/>
      <c r="CC28" s="841"/>
      <c r="CD28" s="841"/>
      <c r="CE28" s="841"/>
      <c r="CF28" s="841"/>
      <c r="CG28" s="842"/>
      <c r="CH28" s="843"/>
      <c r="CI28" s="844"/>
      <c r="CJ28" s="844"/>
      <c r="CK28" s="844"/>
      <c r="CL28" s="845"/>
      <c r="CM28" s="843"/>
      <c r="CN28" s="844"/>
      <c r="CO28" s="844"/>
      <c r="CP28" s="844"/>
      <c r="CQ28" s="845"/>
      <c r="CR28" s="843"/>
      <c r="CS28" s="844"/>
      <c r="CT28" s="844"/>
      <c r="CU28" s="844"/>
      <c r="CV28" s="845"/>
      <c r="CW28" s="843"/>
      <c r="CX28" s="844"/>
      <c r="CY28" s="844"/>
      <c r="CZ28" s="844"/>
      <c r="DA28" s="845"/>
      <c r="DB28" s="843"/>
      <c r="DC28" s="844"/>
      <c r="DD28" s="844"/>
      <c r="DE28" s="844"/>
      <c r="DF28" s="845"/>
      <c r="DG28" s="843"/>
      <c r="DH28" s="844"/>
      <c r="DI28" s="844"/>
      <c r="DJ28" s="844"/>
      <c r="DK28" s="845"/>
      <c r="DL28" s="843"/>
      <c r="DM28" s="844"/>
      <c r="DN28" s="844"/>
      <c r="DO28" s="844"/>
      <c r="DP28" s="845"/>
      <c r="DQ28" s="843"/>
      <c r="DR28" s="844"/>
      <c r="DS28" s="844"/>
      <c r="DT28" s="844"/>
      <c r="DU28" s="845"/>
      <c r="DV28" s="840"/>
      <c r="DW28" s="841"/>
      <c r="DX28" s="841"/>
      <c r="DY28" s="841"/>
      <c r="DZ28" s="846"/>
      <c r="EA28" s="228"/>
    </row>
    <row r="29" spans="1:131" ht="26.25" customHeight="1" x14ac:dyDescent="0.15">
      <c r="A29" s="240">
        <v>2</v>
      </c>
      <c r="B29" s="847" t="s">
        <v>378</v>
      </c>
      <c r="C29" s="848"/>
      <c r="D29" s="848"/>
      <c r="E29" s="848"/>
      <c r="F29" s="848"/>
      <c r="G29" s="848"/>
      <c r="H29" s="848"/>
      <c r="I29" s="848"/>
      <c r="J29" s="848"/>
      <c r="K29" s="848"/>
      <c r="L29" s="848"/>
      <c r="M29" s="848"/>
      <c r="N29" s="848"/>
      <c r="O29" s="848"/>
      <c r="P29" s="849"/>
      <c r="Q29" s="850">
        <v>63</v>
      </c>
      <c r="R29" s="851"/>
      <c r="S29" s="851"/>
      <c r="T29" s="851"/>
      <c r="U29" s="851"/>
      <c r="V29" s="851">
        <v>63</v>
      </c>
      <c r="W29" s="851"/>
      <c r="X29" s="851"/>
      <c r="Y29" s="851"/>
      <c r="Z29" s="851"/>
      <c r="AA29" s="851">
        <v>0</v>
      </c>
      <c r="AB29" s="851"/>
      <c r="AC29" s="851"/>
      <c r="AD29" s="851"/>
      <c r="AE29" s="852"/>
      <c r="AF29" s="853">
        <v>0</v>
      </c>
      <c r="AG29" s="854"/>
      <c r="AH29" s="854"/>
      <c r="AI29" s="854"/>
      <c r="AJ29" s="855"/>
      <c r="AK29" s="901"/>
      <c r="AL29" s="897"/>
      <c r="AM29" s="897"/>
      <c r="AN29" s="897"/>
      <c r="AO29" s="897"/>
      <c r="AP29" s="897"/>
      <c r="AQ29" s="897"/>
      <c r="AR29" s="897"/>
      <c r="AS29" s="897"/>
      <c r="AT29" s="897"/>
      <c r="AU29" s="897"/>
      <c r="AV29" s="897"/>
      <c r="AW29" s="897"/>
      <c r="AX29" s="897"/>
      <c r="AY29" s="897"/>
      <c r="AZ29" s="898" t="s">
        <v>547</v>
      </c>
      <c r="BA29" s="898"/>
      <c r="BB29" s="898"/>
      <c r="BC29" s="898"/>
      <c r="BD29" s="898"/>
      <c r="BE29" s="899"/>
      <c r="BF29" s="899"/>
      <c r="BG29" s="899"/>
      <c r="BH29" s="899"/>
      <c r="BI29" s="900"/>
      <c r="BJ29" s="230"/>
      <c r="BK29" s="230"/>
      <c r="BL29" s="230"/>
      <c r="BM29" s="230"/>
      <c r="BN29" s="230"/>
      <c r="BO29" s="239"/>
      <c r="BP29" s="239"/>
      <c r="BQ29" s="236">
        <v>23</v>
      </c>
      <c r="BR29" s="237"/>
      <c r="BS29" s="840"/>
      <c r="BT29" s="841"/>
      <c r="BU29" s="841"/>
      <c r="BV29" s="841"/>
      <c r="BW29" s="841"/>
      <c r="BX29" s="841"/>
      <c r="BY29" s="841"/>
      <c r="BZ29" s="841"/>
      <c r="CA29" s="841"/>
      <c r="CB29" s="841"/>
      <c r="CC29" s="841"/>
      <c r="CD29" s="841"/>
      <c r="CE29" s="841"/>
      <c r="CF29" s="841"/>
      <c r="CG29" s="842"/>
      <c r="CH29" s="843"/>
      <c r="CI29" s="844"/>
      <c r="CJ29" s="844"/>
      <c r="CK29" s="844"/>
      <c r="CL29" s="845"/>
      <c r="CM29" s="843"/>
      <c r="CN29" s="844"/>
      <c r="CO29" s="844"/>
      <c r="CP29" s="844"/>
      <c r="CQ29" s="845"/>
      <c r="CR29" s="843"/>
      <c r="CS29" s="844"/>
      <c r="CT29" s="844"/>
      <c r="CU29" s="844"/>
      <c r="CV29" s="845"/>
      <c r="CW29" s="843"/>
      <c r="CX29" s="844"/>
      <c r="CY29" s="844"/>
      <c r="CZ29" s="844"/>
      <c r="DA29" s="845"/>
      <c r="DB29" s="843"/>
      <c r="DC29" s="844"/>
      <c r="DD29" s="844"/>
      <c r="DE29" s="844"/>
      <c r="DF29" s="845"/>
      <c r="DG29" s="843"/>
      <c r="DH29" s="844"/>
      <c r="DI29" s="844"/>
      <c r="DJ29" s="844"/>
      <c r="DK29" s="845"/>
      <c r="DL29" s="843"/>
      <c r="DM29" s="844"/>
      <c r="DN29" s="844"/>
      <c r="DO29" s="844"/>
      <c r="DP29" s="845"/>
      <c r="DQ29" s="843"/>
      <c r="DR29" s="844"/>
      <c r="DS29" s="844"/>
      <c r="DT29" s="844"/>
      <c r="DU29" s="845"/>
      <c r="DV29" s="840"/>
      <c r="DW29" s="841"/>
      <c r="DX29" s="841"/>
      <c r="DY29" s="841"/>
      <c r="DZ29" s="846"/>
      <c r="EA29" s="228"/>
    </row>
    <row r="30" spans="1:131" ht="26.25" customHeight="1" x14ac:dyDescent="0.15">
      <c r="A30" s="240">
        <v>3</v>
      </c>
      <c r="B30" s="847" t="s">
        <v>379</v>
      </c>
      <c r="C30" s="848"/>
      <c r="D30" s="848"/>
      <c r="E30" s="848"/>
      <c r="F30" s="848"/>
      <c r="G30" s="848"/>
      <c r="H30" s="848"/>
      <c r="I30" s="848"/>
      <c r="J30" s="848"/>
      <c r="K30" s="848"/>
      <c r="L30" s="848"/>
      <c r="M30" s="848"/>
      <c r="N30" s="848"/>
      <c r="O30" s="848"/>
      <c r="P30" s="849"/>
      <c r="Q30" s="850">
        <v>351</v>
      </c>
      <c r="R30" s="851"/>
      <c r="S30" s="851"/>
      <c r="T30" s="851"/>
      <c r="U30" s="851"/>
      <c r="V30" s="851">
        <v>12</v>
      </c>
      <c r="W30" s="851"/>
      <c r="X30" s="851"/>
      <c r="Y30" s="851"/>
      <c r="Z30" s="851"/>
      <c r="AA30" s="851">
        <v>339</v>
      </c>
      <c r="AB30" s="851"/>
      <c r="AC30" s="851"/>
      <c r="AD30" s="851"/>
      <c r="AE30" s="852"/>
      <c r="AF30" s="853">
        <v>339</v>
      </c>
      <c r="AG30" s="854"/>
      <c r="AH30" s="854"/>
      <c r="AI30" s="854"/>
      <c r="AJ30" s="855"/>
      <c r="AK30" s="901"/>
      <c r="AL30" s="897"/>
      <c r="AM30" s="897"/>
      <c r="AN30" s="897"/>
      <c r="AO30" s="897"/>
      <c r="AP30" s="897">
        <v>50</v>
      </c>
      <c r="AQ30" s="897"/>
      <c r="AR30" s="897"/>
      <c r="AS30" s="897"/>
      <c r="AT30" s="897"/>
      <c r="AU30" s="897"/>
      <c r="AV30" s="897"/>
      <c r="AW30" s="897"/>
      <c r="AX30" s="897"/>
      <c r="AY30" s="897"/>
      <c r="AZ30" s="898" t="s">
        <v>547</v>
      </c>
      <c r="BA30" s="898"/>
      <c r="BB30" s="898"/>
      <c r="BC30" s="898"/>
      <c r="BD30" s="898"/>
      <c r="BE30" s="899" t="s">
        <v>380</v>
      </c>
      <c r="BF30" s="899"/>
      <c r="BG30" s="899"/>
      <c r="BH30" s="899"/>
      <c r="BI30" s="900"/>
      <c r="BJ30" s="230"/>
      <c r="BK30" s="230"/>
      <c r="BL30" s="230"/>
      <c r="BM30" s="230"/>
      <c r="BN30" s="230"/>
      <c r="BO30" s="239"/>
      <c r="BP30" s="239"/>
      <c r="BQ30" s="236">
        <v>24</v>
      </c>
      <c r="BR30" s="237"/>
      <c r="BS30" s="840"/>
      <c r="BT30" s="841"/>
      <c r="BU30" s="841"/>
      <c r="BV30" s="841"/>
      <c r="BW30" s="841"/>
      <c r="BX30" s="841"/>
      <c r="BY30" s="841"/>
      <c r="BZ30" s="841"/>
      <c r="CA30" s="841"/>
      <c r="CB30" s="841"/>
      <c r="CC30" s="841"/>
      <c r="CD30" s="841"/>
      <c r="CE30" s="841"/>
      <c r="CF30" s="841"/>
      <c r="CG30" s="842"/>
      <c r="CH30" s="843"/>
      <c r="CI30" s="844"/>
      <c r="CJ30" s="844"/>
      <c r="CK30" s="844"/>
      <c r="CL30" s="845"/>
      <c r="CM30" s="843"/>
      <c r="CN30" s="844"/>
      <c r="CO30" s="844"/>
      <c r="CP30" s="844"/>
      <c r="CQ30" s="845"/>
      <c r="CR30" s="843"/>
      <c r="CS30" s="844"/>
      <c r="CT30" s="844"/>
      <c r="CU30" s="844"/>
      <c r="CV30" s="845"/>
      <c r="CW30" s="843"/>
      <c r="CX30" s="844"/>
      <c r="CY30" s="844"/>
      <c r="CZ30" s="844"/>
      <c r="DA30" s="845"/>
      <c r="DB30" s="843"/>
      <c r="DC30" s="844"/>
      <c r="DD30" s="844"/>
      <c r="DE30" s="844"/>
      <c r="DF30" s="845"/>
      <c r="DG30" s="843"/>
      <c r="DH30" s="844"/>
      <c r="DI30" s="844"/>
      <c r="DJ30" s="844"/>
      <c r="DK30" s="845"/>
      <c r="DL30" s="843"/>
      <c r="DM30" s="844"/>
      <c r="DN30" s="844"/>
      <c r="DO30" s="844"/>
      <c r="DP30" s="845"/>
      <c r="DQ30" s="843"/>
      <c r="DR30" s="844"/>
      <c r="DS30" s="844"/>
      <c r="DT30" s="844"/>
      <c r="DU30" s="845"/>
      <c r="DV30" s="840"/>
      <c r="DW30" s="841"/>
      <c r="DX30" s="841"/>
      <c r="DY30" s="841"/>
      <c r="DZ30" s="846"/>
      <c r="EA30" s="228"/>
    </row>
    <row r="31" spans="1:131" ht="26.25" customHeight="1" x14ac:dyDescent="0.15">
      <c r="A31" s="240">
        <v>4</v>
      </c>
      <c r="B31" s="847" t="s">
        <v>381</v>
      </c>
      <c r="C31" s="848"/>
      <c r="D31" s="848"/>
      <c r="E31" s="848"/>
      <c r="F31" s="848"/>
      <c r="G31" s="848"/>
      <c r="H31" s="848"/>
      <c r="I31" s="848"/>
      <c r="J31" s="848"/>
      <c r="K31" s="848"/>
      <c r="L31" s="848"/>
      <c r="M31" s="848"/>
      <c r="N31" s="848"/>
      <c r="O31" s="848"/>
      <c r="P31" s="849"/>
      <c r="Q31" s="850">
        <v>2652</v>
      </c>
      <c r="R31" s="851"/>
      <c r="S31" s="851"/>
      <c r="T31" s="851"/>
      <c r="U31" s="851"/>
      <c r="V31" s="851">
        <v>86</v>
      </c>
      <c r="W31" s="851"/>
      <c r="X31" s="851"/>
      <c r="Y31" s="851"/>
      <c r="Z31" s="851"/>
      <c r="AA31" s="851">
        <v>2566</v>
      </c>
      <c r="AB31" s="851"/>
      <c r="AC31" s="851"/>
      <c r="AD31" s="851"/>
      <c r="AE31" s="852"/>
      <c r="AF31" s="853">
        <v>2566</v>
      </c>
      <c r="AG31" s="854"/>
      <c r="AH31" s="854"/>
      <c r="AI31" s="854"/>
      <c r="AJ31" s="855"/>
      <c r="AK31" s="901"/>
      <c r="AL31" s="897"/>
      <c r="AM31" s="897"/>
      <c r="AN31" s="897"/>
      <c r="AO31" s="897"/>
      <c r="AP31" s="897">
        <v>61</v>
      </c>
      <c r="AQ31" s="897"/>
      <c r="AR31" s="897"/>
      <c r="AS31" s="897"/>
      <c r="AT31" s="897"/>
      <c r="AU31" s="897"/>
      <c r="AV31" s="897"/>
      <c r="AW31" s="897"/>
      <c r="AX31" s="897"/>
      <c r="AY31" s="897"/>
      <c r="AZ31" s="898" t="s">
        <v>547</v>
      </c>
      <c r="BA31" s="898"/>
      <c r="BB31" s="898"/>
      <c r="BC31" s="898"/>
      <c r="BD31" s="898"/>
      <c r="BE31" s="899" t="s">
        <v>380</v>
      </c>
      <c r="BF31" s="899"/>
      <c r="BG31" s="899"/>
      <c r="BH31" s="899"/>
      <c r="BI31" s="900"/>
      <c r="BJ31" s="230"/>
      <c r="BK31" s="230"/>
      <c r="BL31" s="230"/>
      <c r="BM31" s="230"/>
      <c r="BN31" s="230"/>
      <c r="BO31" s="239"/>
      <c r="BP31" s="239"/>
      <c r="BQ31" s="236">
        <v>25</v>
      </c>
      <c r="BR31" s="237"/>
      <c r="BS31" s="840"/>
      <c r="BT31" s="841"/>
      <c r="BU31" s="841"/>
      <c r="BV31" s="841"/>
      <c r="BW31" s="841"/>
      <c r="BX31" s="841"/>
      <c r="BY31" s="841"/>
      <c r="BZ31" s="841"/>
      <c r="CA31" s="841"/>
      <c r="CB31" s="841"/>
      <c r="CC31" s="841"/>
      <c r="CD31" s="841"/>
      <c r="CE31" s="841"/>
      <c r="CF31" s="841"/>
      <c r="CG31" s="842"/>
      <c r="CH31" s="843"/>
      <c r="CI31" s="844"/>
      <c r="CJ31" s="844"/>
      <c r="CK31" s="844"/>
      <c r="CL31" s="845"/>
      <c r="CM31" s="843"/>
      <c r="CN31" s="844"/>
      <c r="CO31" s="844"/>
      <c r="CP31" s="844"/>
      <c r="CQ31" s="845"/>
      <c r="CR31" s="843"/>
      <c r="CS31" s="844"/>
      <c r="CT31" s="844"/>
      <c r="CU31" s="844"/>
      <c r="CV31" s="845"/>
      <c r="CW31" s="843"/>
      <c r="CX31" s="844"/>
      <c r="CY31" s="844"/>
      <c r="CZ31" s="844"/>
      <c r="DA31" s="845"/>
      <c r="DB31" s="843"/>
      <c r="DC31" s="844"/>
      <c r="DD31" s="844"/>
      <c r="DE31" s="844"/>
      <c r="DF31" s="845"/>
      <c r="DG31" s="843"/>
      <c r="DH31" s="844"/>
      <c r="DI31" s="844"/>
      <c r="DJ31" s="844"/>
      <c r="DK31" s="845"/>
      <c r="DL31" s="843"/>
      <c r="DM31" s="844"/>
      <c r="DN31" s="844"/>
      <c r="DO31" s="844"/>
      <c r="DP31" s="845"/>
      <c r="DQ31" s="843"/>
      <c r="DR31" s="844"/>
      <c r="DS31" s="844"/>
      <c r="DT31" s="844"/>
      <c r="DU31" s="845"/>
      <c r="DV31" s="840"/>
      <c r="DW31" s="841"/>
      <c r="DX31" s="841"/>
      <c r="DY31" s="841"/>
      <c r="DZ31" s="846"/>
      <c r="EA31" s="228"/>
    </row>
    <row r="32" spans="1:131" ht="26.25" customHeight="1" x14ac:dyDescent="0.15">
      <c r="A32" s="240">
        <v>5</v>
      </c>
      <c r="B32" s="847"/>
      <c r="C32" s="848"/>
      <c r="D32" s="848"/>
      <c r="E32" s="848"/>
      <c r="F32" s="848"/>
      <c r="G32" s="848"/>
      <c r="H32" s="848"/>
      <c r="I32" s="848"/>
      <c r="J32" s="848"/>
      <c r="K32" s="848"/>
      <c r="L32" s="848"/>
      <c r="M32" s="848"/>
      <c r="N32" s="848"/>
      <c r="O32" s="848"/>
      <c r="P32" s="849"/>
      <c r="Q32" s="850"/>
      <c r="R32" s="851"/>
      <c r="S32" s="851"/>
      <c r="T32" s="851"/>
      <c r="U32" s="851"/>
      <c r="V32" s="851"/>
      <c r="W32" s="851"/>
      <c r="X32" s="851"/>
      <c r="Y32" s="851"/>
      <c r="Z32" s="851"/>
      <c r="AA32" s="851"/>
      <c r="AB32" s="851"/>
      <c r="AC32" s="851"/>
      <c r="AD32" s="851"/>
      <c r="AE32" s="852"/>
      <c r="AF32" s="853"/>
      <c r="AG32" s="854"/>
      <c r="AH32" s="854"/>
      <c r="AI32" s="854"/>
      <c r="AJ32" s="855"/>
      <c r="AK32" s="901"/>
      <c r="AL32" s="897"/>
      <c r="AM32" s="897"/>
      <c r="AN32" s="897"/>
      <c r="AO32" s="897"/>
      <c r="AP32" s="897"/>
      <c r="AQ32" s="897"/>
      <c r="AR32" s="897"/>
      <c r="AS32" s="897"/>
      <c r="AT32" s="897"/>
      <c r="AU32" s="897"/>
      <c r="AV32" s="897"/>
      <c r="AW32" s="897"/>
      <c r="AX32" s="897"/>
      <c r="AY32" s="897"/>
      <c r="AZ32" s="898"/>
      <c r="BA32" s="898"/>
      <c r="BB32" s="898"/>
      <c r="BC32" s="898"/>
      <c r="BD32" s="898"/>
      <c r="BE32" s="899"/>
      <c r="BF32" s="899"/>
      <c r="BG32" s="899"/>
      <c r="BH32" s="899"/>
      <c r="BI32" s="900"/>
      <c r="BJ32" s="230"/>
      <c r="BK32" s="230"/>
      <c r="BL32" s="230"/>
      <c r="BM32" s="230"/>
      <c r="BN32" s="230"/>
      <c r="BO32" s="239"/>
      <c r="BP32" s="239"/>
      <c r="BQ32" s="236">
        <v>26</v>
      </c>
      <c r="BR32" s="237"/>
      <c r="BS32" s="840"/>
      <c r="BT32" s="841"/>
      <c r="BU32" s="841"/>
      <c r="BV32" s="841"/>
      <c r="BW32" s="841"/>
      <c r="BX32" s="841"/>
      <c r="BY32" s="841"/>
      <c r="BZ32" s="841"/>
      <c r="CA32" s="841"/>
      <c r="CB32" s="841"/>
      <c r="CC32" s="841"/>
      <c r="CD32" s="841"/>
      <c r="CE32" s="841"/>
      <c r="CF32" s="841"/>
      <c r="CG32" s="842"/>
      <c r="CH32" s="843"/>
      <c r="CI32" s="844"/>
      <c r="CJ32" s="844"/>
      <c r="CK32" s="844"/>
      <c r="CL32" s="845"/>
      <c r="CM32" s="843"/>
      <c r="CN32" s="844"/>
      <c r="CO32" s="844"/>
      <c r="CP32" s="844"/>
      <c r="CQ32" s="845"/>
      <c r="CR32" s="843"/>
      <c r="CS32" s="844"/>
      <c r="CT32" s="844"/>
      <c r="CU32" s="844"/>
      <c r="CV32" s="845"/>
      <c r="CW32" s="843"/>
      <c r="CX32" s="844"/>
      <c r="CY32" s="844"/>
      <c r="CZ32" s="844"/>
      <c r="DA32" s="845"/>
      <c r="DB32" s="843"/>
      <c r="DC32" s="844"/>
      <c r="DD32" s="844"/>
      <c r="DE32" s="844"/>
      <c r="DF32" s="845"/>
      <c r="DG32" s="843"/>
      <c r="DH32" s="844"/>
      <c r="DI32" s="844"/>
      <c r="DJ32" s="844"/>
      <c r="DK32" s="845"/>
      <c r="DL32" s="843"/>
      <c r="DM32" s="844"/>
      <c r="DN32" s="844"/>
      <c r="DO32" s="844"/>
      <c r="DP32" s="845"/>
      <c r="DQ32" s="843"/>
      <c r="DR32" s="844"/>
      <c r="DS32" s="844"/>
      <c r="DT32" s="844"/>
      <c r="DU32" s="845"/>
      <c r="DV32" s="840"/>
      <c r="DW32" s="841"/>
      <c r="DX32" s="841"/>
      <c r="DY32" s="841"/>
      <c r="DZ32" s="846"/>
      <c r="EA32" s="228"/>
    </row>
    <row r="33" spans="1:131" ht="26.25" customHeight="1" x14ac:dyDescent="0.15">
      <c r="A33" s="240">
        <v>6</v>
      </c>
      <c r="B33" s="847"/>
      <c r="C33" s="848"/>
      <c r="D33" s="848"/>
      <c r="E33" s="848"/>
      <c r="F33" s="848"/>
      <c r="G33" s="848"/>
      <c r="H33" s="848"/>
      <c r="I33" s="848"/>
      <c r="J33" s="848"/>
      <c r="K33" s="848"/>
      <c r="L33" s="848"/>
      <c r="M33" s="848"/>
      <c r="N33" s="848"/>
      <c r="O33" s="848"/>
      <c r="P33" s="849"/>
      <c r="Q33" s="850"/>
      <c r="R33" s="851"/>
      <c r="S33" s="851"/>
      <c r="T33" s="851"/>
      <c r="U33" s="851"/>
      <c r="V33" s="851"/>
      <c r="W33" s="851"/>
      <c r="X33" s="851"/>
      <c r="Y33" s="851"/>
      <c r="Z33" s="851"/>
      <c r="AA33" s="851"/>
      <c r="AB33" s="851"/>
      <c r="AC33" s="851"/>
      <c r="AD33" s="851"/>
      <c r="AE33" s="852"/>
      <c r="AF33" s="853"/>
      <c r="AG33" s="854"/>
      <c r="AH33" s="854"/>
      <c r="AI33" s="854"/>
      <c r="AJ33" s="855"/>
      <c r="AK33" s="901"/>
      <c r="AL33" s="897"/>
      <c r="AM33" s="897"/>
      <c r="AN33" s="897"/>
      <c r="AO33" s="897"/>
      <c r="AP33" s="897"/>
      <c r="AQ33" s="897"/>
      <c r="AR33" s="897"/>
      <c r="AS33" s="897"/>
      <c r="AT33" s="897"/>
      <c r="AU33" s="897"/>
      <c r="AV33" s="897"/>
      <c r="AW33" s="897"/>
      <c r="AX33" s="897"/>
      <c r="AY33" s="897"/>
      <c r="AZ33" s="898"/>
      <c r="BA33" s="898"/>
      <c r="BB33" s="898"/>
      <c r="BC33" s="898"/>
      <c r="BD33" s="898"/>
      <c r="BE33" s="899"/>
      <c r="BF33" s="899"/>
      <c r="BG33" s="899"/>
      <c r="BH33" s="899"/>
      <c r="BI33" s="900"/>
      <c r="BJ33" s="230"/>
      <c r="BK33" s="230"/>
      <c r="BL33" s="230"/>
      <c r="BM33" s="230"/>
      <c r="BN33" s="230"/>
      <c r="BO33" s="239"/>
      <c r="BP33" s="239"/>
      <c r="BQ33" s="236">
        <v>27</v>
      </c>
      <c r="BR33" s="237"/>
      <c r="BS33" s="840"/>
      <c r="BT33" s="841"/>
      <c r="BU33" s="841"/>
      <c r="BV33" s="841"/>
      <c r="BW33" s="841"/>
      <c r="BX33" s="841"/>
      <c r="BY33" s="841"/>
      <c r="BZ33" s="841"/>
      <c r="CA33" s="841"/>
      <c r="CB33" s="841"/>
      <c r="CC33" s="841"/>
      <c r="CD33" s="841"/>
      <c r="CE33" s="841"/>
      <c r="CF33" s="841"/>
      <c r="CG33" s="842"/>
      <c r="CH33" s="843"/>
      <c r="CI33" s="844"/>
      <c r="CJ33" s="844"/>
      <c r="CK33" s="844"/>
      <c r="CL33" s="845"/>
      <c r="CM33" s="843"/>
      <c r="CN33" s="844"/>
      <c r="CO33" s="844"/>
      <c r="CP33" s="844"/>
      <c r="CQ33" s="845"/>
      <c r="CR33" s="843"/>
      <c r="CS33" s="844"/>
      <c r="CT33" s="844"/>
      <c r="CU33" s="844"/>
      <c r="CV33" s="845"/>
      <c r="CW33" s="843"/>
      <c r="CX33" s="844"/>
      <c r="CY33" s="844"/>
      <c r="CZ33" s="844"/>
      <c r="DA33" s="845"/>
      <c r="DB33" s="843"/>
      <c r="DC33" s="844"/>
      <c r="DD33" s="844"/>
      <c r="DE33" s="844"/>
      <c r="DF33" s="845"/>
      <c r="DG33" s="843"/>
      <c r="DH33" s="844"/>
      <c r="DI33" s="844"/>
      <c r="DJ33" s="844"/>
      <c r="DK33" s="845"/>
      <c r="DL33" s="843"/>
      <c r="DM33" s="844"/>
      <c r="DN33" s="844"/>
      <c r="DO33" s="844"/>
      <c r="DP33" s="845"/>
      <c r="DQ33" s="843"/>
      <c r="DR33" s="844"/>
      <c r="DS33" s="844"/>
      <c r="DT33" s="844"/>
      <c r="DU33" s="845"/>
      <c r="DV33" s="840"/>
      <c r="DW33" s="841"/>
      <c r="DX33" s="841"/>
      <c r="DY33" s="841"/>
      <c r="DZ33" s="846"/>
      <c r="EA33" s="228"/>
    </row>
    <row r="34" spans="1:131" ht="26.25" customHeight="1" x14ac:dyDescent="0.15">
      <c r="A34" s="240">
        <v>7</v>
      </c>
      <c r="B34" s="847"/>
      <c r="C34" s="848"/>
      <c r="D34" s="848"/>
      <c r="E34" s="848"/>
      <c r="F34" s="848"/>
      <c r="G34" s="848"/>
      <c r="H34" s="848"/>
      <c r="I34" s="848"/>
      <c r="J34" s="848"/>
      <c r="K34" s="848"/>
      <c r="L34" s="848"/>
      <c r="M34" s="848"/>
      <c r="N34" s="848"/>
      <c r="O34" s="848"/>
      <c r="P34" s="849"/>
      <c r="Q34" s="850"/>
      <c r="R34" s="851"/>
      <c r="S34" s="851"/>
      <c r="T34" s="851"/>
      <c r="U34" s="851"/>
      <c r="V34" s="851"/>
      <c r="W34" s="851"/>
      <c r="X34" s="851"/>
      <c r="Y34" s="851"/>
      <c r="Z34" s="851"/>
      <c r="AA34" s="851"/>
      <c r="AB34" s="851"/>
      <c r="AC34" s="851"/>
      <c r="AD34" s="851"/>
      <c r="AE34" s="852"/>
      <c r="AF34" s="853"/>
      <c r="AG34" s="854"/>
      <c r="AH34" s="854"/>
      <c r="AI34" s="854"/>
      <c r="AJ34" s="855"/>
      <c r="AK34" s="901"/>
      <c r="AL34" s="897"/>
      <c r="AM34" s="897"/>
      <c r="AN34" s="897"/>
      <c r="AO34" s="897"/>
      <c r="AP34" s="897"/>
      <c r="AQ34" s="897"/>
      <c r="AR34" s="897"/>
      <c r="AS34" s="897"/>
      <c r="AT34" s="897"/>
      <c r="AU34" s="897"/>
      <c r="AV34" s="897"/>
      <c r="AW34" s="897"/>
      <c r="AX34" s="897"/>
      <c r="AY34" s="897"/>
      <c r="AZ34" s="898"/>
      <c r="BA34" s="898"/>
      <c r="BB34" s="898"/>
      <c r="BC34" s="898"/>
      <c r="BD34" s="898"/>
      <c r="BE34" s="899"/>
      <c r="BF34" s="899"/>
      <c r="BG34" s="899"/>
      <c r="BH34" s="899"/>
      <c r="BI34" s="900"/>
      <c r="BJ34" s="230"/>
      <c r="BK34" s="230"/>
      <c r="BL34" s="230"/>
      <c r="BM34" s="230"/>
      <c r="BN34" s="230"/>
      <c r="BO34" s="239"/>
      <c r="BP34" s="239"/>
      <c r="BQ34" s="236">
        <v>28</v>
      </c>
      <c r="BR34" s="237"/>
      <c r="BS34" s="840"/>
      <c r="BT34" s="841"/>
      <c r="BU34" s="841"/>
      <c r="BV34" s="841"/>
      <c r="BW34" s="841"/>
      <c r="BX34" s="841"/>
      <c r="BY34" s="841"/>
      <c r="BZ34" s="841"/>
      <c r="CA34" s="841"/>
      <c r="CB34" s="841"/>
      <c r="CC34" s="841"/>
      <c r="CD34" s="841"/>
      <c r="CE34" s="841"/>
      <c r="CF34" s="841"/>
      <c r="CG34" s="842"/>
      <c r="CH34" s="843"/>
      <c r="CI34" s="844"/>
      <c r="CJ34" s="844"/>
      <c r="CK34" s="844"/>
      <c r="CL34" s="845"/>
      <c r="CM34" s="843"/>
      <c r="CN34" s="844"/>
      <c r="CO34" s="844"/>
      <c r="CP34" s="844"/>
      <c r="CQ34" s="845"/>
      <c r="CR34" s="843"/>
      <c r="CS34" s="844"/>
      <c r="CT34" s="844"/>
      <c r="CU34" s="844"/>
      <c r="CV34" s="845"/>
      <c r="CW34" s="843"/>
      <c r="CX34" s="844"/>
      <c r="CY34" s="844"/>
      <c r="CZ34" s="844"/>
      <c r="DA34" s="845"/>
      <c r="DB34" s="843"/>
      <c r="DC34" s="844"/>
      <c r="DD34" s="844"/>
      <c r="DE34" s="844"/>
      <c r="DF34" s="845"/>
      <c r="DG34" s="843"/>
      <c r="DH34" s="844"/>
      <c r="DI34" s="844"/>
      <c r="DJ34" s="844"/>
      <c r="DK34" s="845"/>
      <c r="DL34" s="843"/>
      <c r="DM34" s="844"/>
      <c r="DN34" s="844"/>
      <c r="DO34" s="844"/>
      <c r="DP34" s="845"/>
      <c r="DQ34" s="843"/>
      <c r="DR34" s="844"/>
      <c r="DS34" s="844"/>
      <c r="DT34" s="844"/>
      <c r="DU34" s="845"/>
      <c r="DV34" s="840"/>
      <c r="DW34" s="841"/>
      <c r="DX34" s="841"/>
      <c r="DY34" s="841"/>
      <c r="DZ34" s="846"/>
      <c r="EA34" s="228"/>
    </row>
    <row r="35" spans="1:131" ht="26.25" customHeight="1" x14ac:dyDescent="0.15">
      <c r="A35" s="240">
        <v>8</v>
      </c>
      <c r="B35" s="847"/>
      <c r="C35" s="848"/>
      <c r="D35" s="848"/>
      <c r="E35" s="848"/>
      <c r="F35" s="848"/>
      <c r="G35" s="848"/>
      <c r="H35" s="848"/>
      <c r="I35" s="848"/>
      <c r="J35" s="848"/>
      <c r="K35" s="848"/>
      <c r="L35" s="848"/>
      <c r="M35" s="848"/>
      <c r="N35" s="848"/>
      <c r="O35" s="848"/>
      <c r="P35" s="849"/>
      <c r="Q35" s="850"/>
      <c r="R35" s="851"/>
      <c r="S35" s="851"/>
      <c r="T35" s="851"/>
      <c r="U35" s="851"/>
      <c r="V35" s="851"/>
      <c r="W35" s="851"/>
      <c r="X35" s="851"/>
      <c r="Y35" s="851"/>
      <c r="Z35" s="851"/>
      <c r="AA35" s="851"/>
      <c r="AB35" s="851"/>
      <c r="AC35" s="851"/>
      <c r="AD35" s="851"/>
      <c r="AE35" s="852"/>
      <c r="AF35" s="853"/>
      <c r="AG35" s="854"/>
      <c r="AH35" s="854"/>
      <c r="AI35" s="854"/>
      <c r="AJ35" s="855"/>
      <c r="AK35" s="901"/>
      <c r="AL35" s="897"/>
      <c r="AM35" s="897"/>
      <c r="AN35" s="897"/>
      <c r="AO35" s="897"/>
      <c r="AP35" s="897"/>
      <c r="AQ35" s="897"/>
      <c r="AR35" s="897"/>
      <c r="AS35" s="897"/>
      <c r="AT35" s="897"/>
      <c r="AU35" s="897"/>
      <c r="AV35" s="897"/>
      <c r="AW35" s="897"/>
      <c r="AX35" s="897"/>
      <c r="AY35" s="897"/>
      <c r="AZ35" s="898"/>
      <c r="BA35" s="898"/>
      <c r="BB35" s="898"/>
      <c r="BC35" s="898"/>
      <c r="BD35" s="898"/>
      <c r="BE35" s="899"/>
      <c r="BF35" s="899"/>
      <c r="BG35" s="899"/>
      <c r="BH35" s="899"/>
      <c r="BI35" s="900"/>
      <c r="BJ35" s="230"/>
      <c r="BK35" s="230"/>
      <c r="BL35" s="230"/>
      <c r="BM35" s="230"/>
      <c r="BN35" s="230"/>
      <c r="BO35" s="239"/>
      <c r="BP35" s="239"/>
      <c r="BQ35" s="236">
        <v>29</v>
      </c>
      <c r="BR35" s="237"/>
      <c r="BS35" s="840"/>
      <c r="BT35" s="841"/>
      <c r="BU35" s="841"/>
      <c r="BV35" s="841"/>
      <c r="BW35" s="841"/>
      <c r="BX35" s="841"/>
      <c r="BY35" s="841"/>
      <c r="BZ35" s="841"/>
      <c r="CA35" s="841"/>
      <c r="CB35" s="841"/>
      <c r="CC35" s="841"/>
      <c r="CD35" s="841"/>
      <c r="CE35" s="841"/>
      <c r="CF35" s="841"/>
      <c r="CG35" s="842"/>
      <c r="CH35" s="843"/>
      <c r="CI35" s="844"/>
      <c r="CJ35" s="844"/>
      <c r="CK35" s="844"/>
      <c r="CL35" s="845"/>
      <c r="CM35" s="843"/>
      <c r="CN35" s="844"/>
      <c r="CO35" s="844"/>
      <c r="CP35" s="844"/>
      <c r="CQ35" s="845"/>
      <c r="CR35" s="843"/>
      <c r="CS35" s="844"/>
      <c r="CT35" s="844"/>
      <c r="CU35" s="844"/>
      <c r="CV35" s="845"/>
      <c r="CW35" s="843"/>
      <c r="CX35" s="844"/>
      <c r="CY35" s="844"/>
      <c r="CZ35" s="844"/>
      <c r="DA35" s="845"/>
      <c r="DB35" s="843"/>
      <c r="DC35" s="844"/>
      <c r="DD35" s="844"/>
      <c r="DE35" s="844"/>
      <c r="DF35" s="845"/>
      <c r="DG35" s="843"/>
      <c r="DH35" s="844"/>
      <c r="DI35" s="844"/>
      <c r="DJ35" s="844"/>
      <c r="DK35" s="845"/>
      <c r="DL35" s="843"/>
      <c r="DM35" s="844"/>
      <c r="DN35" s="844"/>
      <c r="DO35" s="844"/>
      <c r="DP35" s="845"/>
      <c r="DQ35" s="843"/>
      <c r="DR35" s="844"/>
      <c r="DS35" s="844"/>
      <c r="DT35" s="844"/>
      <c r="DU35" s="845"/>
      <c r="DV35" s="840"/>
      <c r="DW35" s="841"/>
      <c r="DX35" s="841"/>
      <c r="DY35" s="841"/>
      <c r="DZ35" s="846"/>
      <c r="EA35" s="228"/>
    </row>
    <row r="36" spans="1:131" ht="26.25" customHeight="1" x14ac:dyDescent="0.15">
      <c r="A36" s="240">
        <v>9</v>
      </c>
      <c r="B36" s="847"/>
      <c r="C36" s="848"/>
      <c r="D36" s="848"/>
      <c r="E36" s="848"/>
      <c r="F36" s="848"/>
      <c r="G36" s="848"/>
      <c r="H36" s="848"/>
      <c r="I36" s="848"/>
      <c r="J36" s="848"/>
      <c r="K36" s="848"/>
      <c r="L36" s="848"/>
      <c r="M36" s="848"/>
      <c r="N36" s="848"/>
      <c r="O36" s="848"/>
      <c r="P36" s="849"/>
      <c r="Q36" s="850"/>
      <c r="R36" s="851"/>
      <c r="S36" s="851"/>
      <c r="T36" s="851"/>
      <c r="U36" s="851"/>
      <c r="V36" s="851"/>
      <c r="W36" s="851"/>
      <c r="X36" s="851"/>
      <c r="Y36" s="851"/>
      <c r="Z36" s="851"/>
      <c r="AA36" s="851"/>
      <c r="AB36" s="851"/>
      <c r="AC36" s="851"/>
      <c r="AD36" s="851"/>
      <c r="AE36" s="852"/>
      <c r="AF36" s="853"/>
      <c r="AG36" s="854"/>
      <c r="AH36" s="854"/>
      <c r="AI36" s="854"/>
      <c r="AJ36" s="855"/>
      <c r="AK36" s="901"/>
      <c r="AL36" s="897"/>
      <c r="AM36" s="897"/>
      <c r="AN36" s="897"/>
      <c r="AO36" s="897"/>
      <c r="AP36" s="897"/>
      <c r="AQ36" s="897"/>
      <c r="AR36" s="897"/>
      <c r="AS36" s="897"/>
      <c r="AT36" s="897"/>
      <c r="AU36" s="897"/>
      <c r="AV36" s="897"/>
      <c r="AW36" s="897"/>
      <c r="AX36" s="897"/>
      <c r="AY36" s="897"/>
      <c r="AZ36" s="898"/>
      <c r="BA36" s="898"/>
      <c r="BB36" s="898"/>
      <c r="BC36" s="898"/>
      <c r="BD36" s="898"/>
      <c r="BE36" s="899"/>
      <c r="BF36" s="899"/>
      <c r="BG36" s="899"/>
      <c r="BH36" s="899"/>
      <c r="BI36" s="900"/>
      <c r="BJ36" s="230"/>
      <c r="BK36" s="230"/>
      <c r="BL36" s="230"/>
      <c r="BM36" s="230"/>
      <c r="BN36" s="230"/>
      <c r="BO36" s="239"/>
      <c r="BP36" s="239"/>
      <c r="BQ36" s="236">
        <v>30</v>
      </c>
      <c r="BR36" s="237"/>
      <c r="BS36" s="840"/>
      <c r="BT36" s="841"/>
      <c r="BU36" s="841"/>
      <c r="BV36" s="841"/>
      <c r="BW36" s="841"/>
      <c r="BX36" s="841"/>
      <c r="BY36" s="841"/>
      <c r="BZ36" s="841"/>
      <c r="CA36" s="841"/>
      <c r="CB36" s="841"/>
      <c r="CC36" s="841"/>
      <c r="CD36" s="841"/>
      <c r="CE36" s="841"/>
      <c r="CF36" s="841"/>
      <c r="CG36" s="842"/>
      <c r="CH36" s="843"/>
      <c r="CI36" s="844"/>
      <c r="CJ36" s="844"/>
      <c r="CK36" s="844"/>
      <c r="CL36" s="845"/>
      <c r="CM36" s="843"/>
      <c r="CN36" s="844"/>
      <c r="CO36" s="844"/>
      <c r="CP36" s="844"/>
      <c r="CQ36" s="845"/>
      <c r="CR36" s="843"/>
      <c r="CS36" s="844"/>
      <c r="CT36" s="844"/>
      <c r="CU36" s="844"/>
      <c r="CV36" s="845"/>
      <c r="CW36" s="843"/>
      <c r="CX36" s="844"/>
      <c r="CY36" s="844"/>
      <c r="CZ36" s="844"/>
      <c r="DA36" s="845"/>
      <c r="DB36" s="843"/>
      <c r="DC36" s="844"/>
      <c r="DD36" s="844"/>
      <c r="DE36" s="844"/>
      <c r="DF36" s="845"/>
      <c r="DG36" s="843"/>
      <c r="DH36" s="844"/>
      <c r="DI36" s="844"/>
      <c r="DJ36" s="844"/>
      <c r="DK36" s="845"/>
      <c r="DL36" s="843"/>
      <c r="DM36" s="844"/>
      <c r="DN36" s="844"/>
      <c r="DO36" s="844"/>
      <c r="DP36" s="845"/>
      <c r="DQ36" s="843"/>
      <c r="DR36" s="844"/>
      <c r="DS36" s="844"/>
      <c r="DT36" s="844"/>
      <c r="DU36" s="845"/>
      <c r="DV36" s="840"/>
      <c r="DW36" s="841"/>
      <c r="DX36" s="841"/>
      <c r="DY36" s="841"/>
      <c r="DZ36" s="846"/>
      <c r="EA36" s="228"/>
    </row>
    <row r="37" spans="1:131" ht="26.25" customHeight="1" x14ac:dyDescent="0.15">
      <c r="A37" s="240">
        <v>10</v>
      </c>
      <c r="B37" s="847"/>
      <c r="C37" s="848"/>
      <c r="D37" s="848"/>
      <c r="E37" s="848"/>
      <c r="F37" s="848"/>
      <c r="G37" s="848"/>
      <c r="H37" s="848"/>
      <c r="I37" s="848"/>
      <c r="J37" s="848"/>
      <c r="K37" s="848"/>
      <c r="L37" s="848"/>
      <c r="M37" s="848"/>
      <c r="N37" s="848"/>
      <c r="O37" s="848"/>
      <c r="P37" s="849"/>
      <c r="Q37" s="850"/>
      <c r="R37" s="851"/>
      <c r="S37" s="851"/>
      <c r="T37" s="851"/>
      <c r="U37" s="851"/>
      <c r="V37" s="851"/>
      <c r="W37" s="851"/>
      <c r="X37" s="851"/>
      <c r="Y37" s="851"/>
      <c r="Z37" s="851"/>
      <c r="AA37" s="851"/>
      <c r="AB37" s="851"/>
      <c r="AC37" s="851"/>
      <c r="AD37" s="851"/>
      <c r="AE37" s="852"/>
      <c r="AF37" s="853"/>
      <c r="AG37" s="854"/>
      <c r="AH37" s="854"/>
      <c r="AI37" s="854"/>
      <c r="AJ37" s="855"/>
      <c r="AK37" s="901"/>
      <c r="AL37" s="897"/>
      <c r="AM37" s="897"/>
      <c r="AN37" s="897"/>
      <c r="AO37" s="897"/>
      <c r="AP37" s="897"/>
      <c r="AQ37" s="897"/>
      <c r="AR37" s="897"/>
      <c r="AS37" s="897"/>
      <c r="AT37" s="897"/>
      <c r="AU37" s="897"/>
      <c r="AV37" s="897"/>
      <c r="AW37" s="897"/>
      <c r="AX37" s="897"/>
      <c r="AY37" s="897"/>
      <c r="AZ37" s="898"/>
      <c r="BA37" s="898"/>
      <c r="BB37" s="898"/>
      <c r="BC37" s="898"/>
      <c r="BD37" s="898"/>
      <c r="BE37" s="899"/>
      <c r="BF37" s="899"/>
      <c r="BG37" s="899"/>
      <c r="BH37" s="899"/>
      <c r="BI37" s="900"/>
      <c r="BJ37" s="230"/>
      <c r="BK37" s="230"/>
      <c r="BL37" s="230"/>
      <c r="BM37" s="230"/>
      <c r="BN37" s="230"/>
      <c r="BO37" s="239"/>
      <c r="BP37" s="239"/>
      <c r="BQ37" s="236">
        <v>31</v>
      </c>
      <c r="BR37" s="237"/>
      <c r="BS37" s="840"/>
      <c r="BT37" s="841"/>
      <c r="BU37" s="841"/>
      <c r="BV37" s="841"/>
      <c r="BW37" s="841"/>
      <c r="BX37" s="841"/>
      <c r="BY37" s="841"/>
      <c r="BZ37" s="841"/>
      <c r="CA37" s="841"/>
      <c r="CB37" s="841"/>
      <c r="CC37" s="841"/>
      <c r="CD37" s="841"/>
      <c r="CE37" s="841"/>
      <c r="CF37" s="841"/>
      <c r="CG37" s="842"/>
      <c r="CH37" s="843"/>
      <c r="CI37" s="844"/>
      <c r="CJ37" s="844"/>
      <c r="CK37" s="844"/>
      <c r="CL37" s="845"/>
      <c r="CM37" s="843"/>
      <c r="CN37" s="844"/>
      <c r="CO37" s="844"/>
      <c r="CP37" s="844"/>
      <c r="CQ37" s="845"/>
      <c r="CR37" s="843"/>
      <c r="CS37" s="844"/>
      <c r="CT37" s="844"/>
      <c r="CU37" s="844"/>
      <c r="CV37" s="845"/>
      <c r="CW37" s="843"/>
      <c r="CX37" s="844"/>
      <c r="CY37" s="844"/>
      <c r="CZ37" s="844"/>
      <c r="DA37" s="845"/>
      <c r="DB37" s="843"/>
      <c r="DC37" s="844"/>
      <c r="DD37" s="844"/>
      <c r="DE37" s="844"/>
      <c r="DF37" s="845"/>
      <c r="DG37" s="843"/>
      <c r="DH37" s="844"/>
      <c r="DI37" s="844"/>
      <c r="DJ37" s="844"/>
      <c r="DK37" s="845"/>
      <c r="DL37" s="843"/>
      <c r="DM37" s="844"/>
      <c r="DN37" s="844"/>
      <c r="DO37" s="844"/>
      <c r="DP37" s="845"/>
      <c r="DQ37" s="843"/>
      <c r="DR37" s="844"/>
      <c r="DS37" s="844"/>
      <c r="DT37" s="844"/>
      <c r="DU37" s="845"/>
      <c r="DV37" s="840"/>
      <c r="DW37" s="841"/>
      <c r="DX37" s="841"/>
      <c r="DY37" s="841"/>
      <c r="DZ37" s="846"/>
      <c r="EA37" s="228"/>
    </row>
    <row r="38" spans="1:131" ht="26.25" customHeight="1" x14ac:dyDescent="0.15">
      <c r="A38" s="240">
        <v>11</v>
      </c>
      <c r="B38" s="847"/>
      <c r="C38" s="848"/>
      <c r="D38" s="848"/>
      <c r="E38" s="848"/>
      <c r="F38" s="848"/>
      <c r="G38" s="848"/>
      <c r="H38" s="848"/>
      <c r="I38" s="848"/>
      <c r="J38" s="848"/>
      <c r="K38" s="848"/>
      <c r="L38" s="848"/>
      <c r="M38" s="848"/>
      <c r="N38" s="848"/>
      <c r="O38" s="848"/>
      <c r="P38" s="849"/>
      <c r="Q38" s="850"/>
      <c r="R38" s="851"/>
      <c r="S38" s="851"/>
      <c r="T38" s="851"/>
      <c r="U38" s="851"/>
      <c r="V38" s="851"/>
      <c r="W38" s="851"/>
      <c r="X38" s="851"/>
      <c r="Y38" s="851"/>
      <c r="Z38" s="851"/>
      <c r="AA38" s="851"/>
      <c r="AB38" s="851"/>
      <c r="AC38" s="851"/>
      <c r="AD38" s="851"/>
      <c r="AE38" s="852"/>
      <c r="AF38" s="853"/>
      <c r="AG38" s="854"/>
      <c r="AH38" s="854"/>
      <c r="AI38" s="854"/>
      <c r="AJ38" s="855"/>
      <c r="AK38" s="901"/>
      <c r="AL38" s="897"/>
      <c r="AM38" s="897"/>
      <c r="AN38" s="897"/>
      <c r="AO38" s="897"/>
      <c r="AP38" s="897"/>
      <c r="AQ38" s="897"/>
      <c r="AR38" s="897"/>
      <c r="AS38" s="897"/>
      <c r="AT38" s="897"/>
      <c r="AU38" s="897"/>
      <c r="AV38" s="897"/>
      <c r="AW38" s="897"/>
      <c r="AX38" s="897"/>
      <c r="AY38" s="897"/>
      <c r="AZ38" s="898"/>
      <c r="BA38" s="898"/>
      <c r="BB38" s="898"/>
      <c r="BC38" s="898"/>
      <c r="BD38" s="898"/>
      <c r="BE38" s="899"/>
      <c r="BF38" s="899"/>
      <c r="BG38" s="899"/>
      <c r="BH38" s="899"/>
      <c r="BI38" s="900"/>
      <c r="BJ38" s="230"/>
      <c r="BK38" s="230"/>
      <c r="BL38" s="230"/>
      <c r="BM38" s="230"/>
      <c r="BN38" s="230"/>
      <c r="BO38" s="239"/>
      <c r="BP38" s="239"/>
      <c r="BQ38" s="236">
        <v>32</v>
      </c>
      <c r="BR38" s="237"/>
      <c r="BS38" s="840"/>
      <c r="BT38" s="841"/>
      <c r="BU38" s="841"/>
      <c r="BV38" s="841"/>
      <c r="BW38" s="841"/>
      <c r="BX38" s="841"/>
      <c r="BY38" s="841"/>
      <c r="BZ38" s="841"/>
      <c r="CA38" s="841"/>
      <c r="CB38" s="841"/>
      <c r="CC38" s="841"/>
      <c r="CD38" s="841"/>
      <c r="CE38" s="841"/>
      <c r="CF38" s="841"/>
      <c r="CG38" s="842"/>
      <c r="CH38" s="843"/>
      <c r="CI38" s="844"/>
      <c r="CJ38" s="844"/>
      <c r="CK38" s="844"/>
      <c r="CL38" s="845"/>
      <c r="CM38" s="843"/>
      <c r="CN38" s="844"/>
      <c r="CO38" s="844"/>
      <c r="CP38" s="844"/>
      <c r="CQ38" s="845"/>
      <c r="CR38" s="843"/>
      <c r="CS38" s="844"/>
      <c r="CT38" s="844"/>
      <c r="CU38" s="844"/>
      <c r="CV38" s="845"/>
      <c r="CW38" s="843"/>
      <c r="CX38" s="844"/>
      <c r="CY38" s="844"/>
      <c r="CZ38" s="844"/>
      <c r="DA38" s="845"/>
      <c r="DB38" s="843"/>
      <c r="DC38" s="844"/>
      <c r="DD38" s="844"/>
      <c r="DE38" s="844"/>
      <c r="DF38" s="845"/>
      <c r="DG38" s="843"/>
      <c r="DH38" s="844"/>
      <c r="DI38" s="844"/>
      <c r="DJ38" s="844"/>
      <c r="DK38" s="845"/>
      <c r="DL38" s="843"/>
      <c r="DM38" s="844"/>
      <c r="DN38" s="844"/>
      <c r="DO38" s="844"/>
      <c r="DP38" s="845"/>
      <c r="DQ38" s="843"/>
      <c r="DR38" s="844"/>
      <c r="DS38" s="844"/>
      <c r="DT38" s="844"/>
      <c r="DU38" s="845"/>
      <c r="DV38" s="840"/>
      <c r="DW38" s="841"/>
      <c r="DX38" s="841"/>
      <c r="DY38" s="841"/>
      <c r="DZ38" s="846"/>
      <c r="EA38" s="228"/>
    </row>
    <row r="39" spans="1:131" ht="26.25" customHeight="1" x14ac:dyDescent="0.15">
      <c r="A39" s="240">
        <v>12</v>
      </c>
      <c r="B39" s="847"/>
      <c r="C39" s="848"/>
      <c r="D39" s="848"/>
      <c r="E39" s="848"/>
      <c r="F39" s="848"/>
      <c r="G39" s="848"/>
      <c r="H39" s="848"/>
      <c r="I39" s="848"/>
      <c r="J39" s="848"/>
      <c r="K39" s="848"/>
      <c r="L39" s="848"/>
      <c r="M39" s="848"/>
      <c r="N39" s="848"/>
      <c r="O39" s="848"/>
      <c r="P39" s="849"/>
      <c r="Q39" s="850"/>
      <c r="R39" s="851"/>
      <c r="S39" s="851"/>
      <c r="T39" s="851"/>
      <c r="U39" s="851"/>
      <c r="V39" s="851"/>
      <c r="W39" s="851"/>
      <c r="X39" s="851"/>
      <c r="Y39" s="851"/>
      <c r="Z39" s="851"/>
      <c r="AA39" s="851"/>
      <c r="AB39" s="851"/>
      <c r="AC39" s="851"/>
      <c r="AD39" s="851"/>
      <c r="AE39" s="852"/>
      <c r="AF39" s="853"/>
      <c r="AG39" s="854"/>
      <c r="AH39" s="854"/>
      <c r="AI39" s="854"/>
      <c r="AJ39" s="855"/>
      <c r="AK39" s="901"/>
      <c r="AL39" s="897"/>
      <c r="AM39" s="897"/>
      <c r="AN39" s="897"/>
      <c r="AO39" s="897"/>
      <c r="AP39" s="897"/>
      <c r="AQ39" s="897"/>
      <c r="AR39" s="897"/>
      <c r="AS39" s="897"/>
      <c r="AT39" s="897"/>
      <c r="AU39" s="897"/>
      <c r="AV39" s="897"/>
      <c r="AW39" s="897"/>
      <c r="AX39" s="897"/>
      <c r="AY39" s="897"/>
      <c r="AZ39" s="898"/>
      <c r="BA39" s="898"/>
      <c r="BB39" s="898"/>
      <c r="BC39" s="898"/>
      <c r="BD39" s="898"/>
      <c r="BE39" s="899"/>
      <c r="BF39" s="899"/>
      <c r="BG39" s="899"/>
      <c r="BH39" s="899"/>
      <c r="BI39" s="900"/>
      <c r="BJ39" s="230"/>
      <c r="BK39" s="230"/>
      <c r="BL39" s="230"/>
      <c r="BM39" s="230"/>
      <c r="BN39" s="230"/>
      <c r="BO39" s="239"/>
      <c r="BP39" s="239"/>
      <c r="BQ39" s="236">
        <v>33</v>
      </c>
      <c r="BR39" s="237"/>
      <c r="BS39" s="840"/>
      <c r="BT39" s="841"/>
      <c r="BU39" s="841"/>
      <c r="BV39" s="841"/>
      <c r="BW39" s="841"/>
      <c r="BX39" s="841"/>
      <c r="BY39" s="841"/>
      <c r="BZ39" s="841"/>
      <c r="CA39" s="841"/>
      <c r="CB39" s="841"/>
      <c r="CC39" s="841"/>
      <c r="CD39" s="841"/>
      <c r="CE39" s="841"/>
      <c r="CF39" s="841"/>
      <c r="CG39" s="842"/>
      <c r="CH39" s="843"/>
      <c r="CI39" s="844"/>
      <c r="CJ39" s="844"/>
      <c r="CK39" s="844"/>
      <c r="CL39" s="845"/>
      <c r="CM39" s="843"/>
      <c r="CN39" s="844"/>
      <c r="CO39" s="844"/>
      <c r="CP39" s="844"/>
      <c r="CQ39" s="845"/>
      <c r="CR39" s="843"/>
      <c r="CS39" s="844"/>
      <c r="CT39" s="844"/>
      <c r="CU39" s="844"/>
      <c r="CV39" s="845"/>
      <c r="CW39" s="843"/>
      <c r="CX39" s="844"/>
      <c r="CY39" s="844"/>
      <c r="CZ39" s="844"/>
      <c r="DA39" s="845"/>
      <c r="DB39" s="843"/>
      <c r="DC39" s="844"/>
      <c r="DD39" s="844"/>
      <c r="DE39" s="844"/>
      <c r="DF39" s="845"/>
      <c r="DG39" s="843"/>
      <c r="DH39" s="844"/>
      <c r="DI39" s="844"/>
      <c r="DJ39" s="844"/>
      <c r="DK39" s="845"/>
      <c r="DL39" s="843"/>
      <c r="DM39" s="844"/>
      <c r="DN39" s="844"/>
      <c r="DO39" s="844"/>
      <c r="DP39" s="845"/>
      <c r="DQ39" s="843"/>
      <c r="DR39" s="844"/>
      <c r="DS39" s="844"/>
      <c r="DT39" s="844"/>
      <c r="DU39" s="845"/>
      <c r="DV39" s="840"/>
      <c r="DW39" s="841"/>
      <c r="DX39" s="841"/>
      <c r="DY39" s="841"/>
      <c r="DZ39" s="846"/>
      <c r="EA39" s="228"/>
    </row>
    <row r="40" spans="1:131" ht="26.25" customHeight="1" x14ac:dyDescent="0.15">
      <c r="A40" s="236">
        <v>13</v>
      </c>
      <c r="B40" s="847"/>
      <c r="C40" s="848"/>
      <c r="D40" s="848"/>
      <c r="E40" s="848"/>
      <c r="F40" s="848"/>
      <c r="G40" s="848"/>
      <c r="H40" s="848"/>
      <c r="I40" s="848"/>
      <c r="J40" s="848"/>
      <c r="K40" s="848"/>
      <c r="L40" s="848"/>
      <c r="M40" s="848"/>
      <c r="N40" s="848"/>
      <c r="O40" s="848"/>
      <c r="P40" s="849"/>
      <c r="Q40" s="850"/>
      <c r="R40" s="851"/>
      <c r="S40" s="851"/>
      <c r="T40" s="851"/>
      <c r="U40" s="851"/>
      <c r="V40" s="851"/>
      <c r="W40" s="851"/>
      <c r="X40" s="851"/>
      <c r="Y40" s="851"/>
      <c r="Z40" s="851"/>
      <c r="AA40" s="851"/>
      <c r="AB40" s="851"/>
      <c r="AC40" s="851"/>
      <c r="AD40" s="851"/>
      <c r="AE40" s="852"/>
      <c r="AF40" s="853"/>
      <c r="AG40" s="854"/>
      <c r="AH40" s="854"/>
      <c r="AI40" s="854"/>
      <c r="AJ40" s="855"/>
      <c r="AK40" s="901"/>
      <c r="AL40" s="897"/>
      <c r="AM40" s="897"/>
      <c r="AN40" s="897"/>
      <c r="AO40" s="897"/>
      <c r="AP40" s="897"/>
      <c r="AQ40" s="897"/>
      <c r="AR40" s="897"/>
      <c r="AS40" s="897"/>
      <c r="AT40" s="897"/>
      <c r="AU40" s="897"/>
      <c r="AV40" s="897"/>
      <c r="AW40" s="897"/>
      <c r="AX40" s="897"/>
      <c r="AY40" s="897"/>
      <c r="AZ40" s="898"/>
      <c r="BA40" s="898"/>
      <c r="BB40" s="898"/>
      <c r="BC40" s="898"/>
      <c r="BD40" s="898"/>
      <c r="BE40" s="899"/>
      <c r="BF40" s="899"/>
      <c r="BG40" s="899"/>
      <c r="BH40" s="899"/>
      <c r="BI40" s="900"/>
      <c r="BJ40" s="230"/>
      <c r="BK40" s="230"/>
      <c r="BL40" s="230"/>
      <c r="BM40" s="230"/>
      <c r="BN40" s="230"/>
      <c r="BO40" s="239"/>
      <c r="BP40" s="239"/>
      <c r="BQ40" s="236">
        <v>34</v>
      </c>
      <c r="BR40" s="237"/>
      <c r="BS40" s="840"/>
      <c r="BT40" s="841"/>
      <c r="BU40" s="841"/>
      <c r="BV40" s="841"/>
      <c r="BW40" s="841"/>
      <c r="BX40" s="841"/>
      <c r="BY40" s="841"/>
      <c r="BZ40" s="841"/>
      <c r="CA40" s="841"/>
      <c r="CB40" s="841"/>
      <c r="CC40" s="841"/>
      <c r="CD40" s="841"/>
      <c r="CE40" s="841"/>
      <c r="CF40" s="841"/>
      <c r="CG40" s="842"/>
      <c r="CH40" s="843"/>
      <c r="CI40" s="844"/>
      <c r="CJ40" s="844"/>
      <c r="CK40" s="844"/>
      <c r="CL40" s="845"/>
      <c r="CM40" s="843"/>
      <c r="CN40" s="844"/>
      <c r="CO40" s="844"/>
      <c r="CP40" s="844"/>
      <c r="CQ40" s="845"/>
      <c r="CR40" s="843"/>
      <c r="CS40" s="844"/>
      <c r="CT40" s="844"/>
      <c r="CU40" s="844"/>
      <c r="CV40" s="845"/>
      <c r="CW40" s="843"/>
      <c r="CX40" s="844"/>
      <c r="CY40" s="844"/>
      <c r="CZ40" s="844"/>
      <c r="DA40" s="845"/>
      <c r="DB40" s="843"/>
      <c r="DC40" s="844"/>
      <c r="DD40" s="844"/>
      <c r="DE40" s="844"/>
      <c r="DF40" s="845"/>
      <c r="DG40" s="843"/>
      <c r="DH40" s="844"/>
      <c r="DI40" s="844"/>
      <c r="DJ40" s="844"/>
      <c r="DK40" s="845"/>
      <c r="DL40" s="843"/>
      <c r="DM40" s="844"/>
      <c r="DN40" s="844"/>
      <c r="DO40" s="844"/>
      <c r="DP40" s="845"/>
      <c r="DQ40" s="843"/>
      <c r="DR40" s="844"/>
      <c r="DS40" s="844"/>
      <c r="DT40" s="844"/>
      <c r="DU40" s="845"/>
      <c r="DV40" s="840"/>
      <c r="DW40" s="841"/>
      <c r="DX40" s="841"/>
      <c r="DY40" s="841"/>
      <c r="DZ40" s="846"/>
      <c r="EA40" s="228"/>
    </row>
    <row r="41" spans="1:131" ht="26.25" customHeight="1" x14ac:dyDescent="0.15">
      <c r="A41" s="236">
        <v>14</v>
      </c>
      <c r="B41" s="847"/>
      <c r="C41" s="848"/>
      <c r="D41" s="848"/>
      <c r="E41" s="848"/>
      <c r="F41" s="848"/>
      <c r="G41" s="848"/>
      <c r="H41" s="848"/>
      <c r="I41" s="848"/>
      <c r="J41" s="848"/>
      <c r="K41" s="848"/>
      <c r="L41" s="848"/>
      <c r="M41" s="848"/>
      <c r="N41" s="848"/>
      <c r="O41" s="848"/>
      <c r="P41" s="849"/>
      <c r="Q41" s="850"/>
      <c r="R41" s="851"/>
      <c r="S41" s="851"/>
      <c r="T41" s="851"/>
      <c r="U41" s="851"/>
      <c r="V41" s="851"/>
      <c r="W41" s="851"/>
      <c r="X41" s="851"/>
      <c r="Y41" s="851"/>
      <c r="Z41" s="851"/>
      <c r="AA41" s="851"/>
      <c r="AB41" s="851"/>
      <c r="AC41" s="851"/>
      <c r="AD41" s="851"/>
      <c r="AE41" s="852"/>
      <c r="AF41" s="853"/>
      <c r="AG41" s="854"/>
      <c r="AH41" s="854"/>
      <c r="AI41" s="854"/>
      <c r="AJ41" s="855"/>
      <c r="AK41" s="901"/>
      <c r="AL41" s="897"/>
      <c r="AM41" s="897"/>
      <c r="AN41" s="897"/>
      <c r="AO41" s="897"/>
      <c r="AP41" s="897"/>
      <c r="AQ41" s="897"/>
      <c r="AR41" s="897"/>
      <c r="AS41" s="897"/>
      <c r="AT41" s="897"/>
      <c r="AU41" s="897"/>
      <c r="AV41" s="897"/>
      <c r="AW41" s="897"/>
      <c r="AX41" s="897"/>
      <c r="AY41" s="897"/>
      <c r="AZ41" s="898"/>
      <c r="BA41" s="898"/>
      <c r="BB41" s="898"/>
      <c r="BC41" s="898"/>
      <c r="BD41" s="898"/>
      <c r="BE41" s="899"/>
      <c r="BF41" s="899"/>
      <c r="BG41" s="899"/>
      <c r="BH41" s="899"/>
      <c r="BI41" s="900"/>
      <c r="BJ41" s="230"/>
      <c r="BK41" s="230"/>
      <c r="BL41" s="230"/>
      <c r="BM41" s="230"/>
      <c r="BN41" s="230"/>
      <c r="BO41" s="239"/>
      <c r="BP41" s="239"/>
      <c r="BQ41" s="236">
        <v>35</v>
      </c>
      <c r="BR41" s="237"/>
      <c r="BS41" s="840"/>
      <c r="BT41" s="841"/>
      <c r="BU41" s="841"/>
      <c r="BV41" s="841"/>
      <c r="BW41" s="841"/>
      <c r="BX41" s="841"/>
      <c r="BY41" s="841"/>
      <c r="BZ41" s="841"/>
      <c r="CA41" s="841"/>
      <c r="CB41" s="841"/>
      <c r="CC41" s="841"/>
      <c r="CD41" s="841"/>
      <c r="CE41" s="841"/>
      <c r="CF41" s="841"/>
      <c r="CG41" s="842"/>
      <c r="CH41" s="843"/>
      <c r="CI41" s="844"/>
      <c r="CJ41" s="844"/>
      <c r="CK41" s="844"/>
      <c r="CL41" s="845"/>
      <c r="CM41" s="843"/>
      <c r="CN41" s="844"/>
      <c r="CO41" s="844"/>
      <c r="CP41" s="844"/>
      <c r="CQ41" s="845"/>
      <c r="CR41" s="843"/>
      <c r="CS41" s="844"/>
      <c r="CT41" s="844"/>
      <c r="CU41" s="844"/>
      <c r="CV41" s="845"/>
      <c r="CW41" s="843"/>
      <c r="CX41" s="844"/>
      <c r="CY41" s="844"/>
      <c r="CZ41" s="844"/>
      <c r="DA41" s="845"/>
      <c r="DB41" s="843"/>
      <c r="DC41" s="844"/>
      <c r="DD41" s="844"/>
      <c r="DE41" s="844"/>
      <c r="DF41" s="845"/>
      <c r="DG41" s="843"/>
      <c r="DH41" s="844"/>
      <c r="DI41" s="844"/>
      <c r="DJ41" s="844"/>
      <c r="DK41" s="845"/>
      <c r="DL41" s="843"/>
      <c r="DM41" s="844"/>
      <c r="DN41" s="844"/>
      <c r="DO41" s="844"/>
      <c r="DP41" s="845"/>
      <c r="DQ41" s="843"/>
      <c r="DR41" s="844"/>
      <c r="DS41" s="844"/>
      <c r="DT41" s="844"/>
      <c r="DU41" s="845"/>
      <c r="DV41" s="840"/>
      <c r="DW41" s="841"/>
      <c r="DX41" s="841"/>
      <c r="DY41" s="841"/>
      <c r="DZ41" s="846"/>
      <c r="EA41" s="228"/>
    </row>
    <row r="42" spans="1:131" ht="26.25" customHeight="1" x14ac:dyDescent="0.15">
      <c r="A42" s="236">
        <v>15</v>
      </c>
      <c r="B42" s="847"/>
      <c r="C42" s="848"/>
      <c r="D42" s="848"/>
      <c r="E42" s="848"/>
      <c r="F42" s="848"/>
      <c r="G42" s="848"/>
      <c r="H42" s="848"/>
      <c r="I42" s="848"/>
      <c r="J42" s="848"/>
      <c r="K42" s="848"/>
      <c r="L42" s="848"/>
      <c r="M42" s="848"/>
      <c r="N42" s="848"/>
      <c r="O42" s="848"/>
      <c r="P42" s="849"/>
      <c r="Q42" s="850"/>
      <c r="R42" s="851"/>
      <c r="S42" s="851"/>
      <c r="T42" s="851"/>
      <c r="U42" s="851"/>
      <c r="V42" s="851"/>
      <c r="W42" s="851"/>
      <c r="X42" s="851"/>
      <c r="Y42" s="851"/>
      <c r="Z42" s="851"/>
      <c r="AA42" s="851"/>
      <c r="AB42" s="851"/>
      <c r="AC42" s="851"/>
      <c r="AD42" s="851"/>
      <c r="AE42" s="852"/>
      <c r="AF42" s="853"/>
      <c r="AG42" s="854"/>
      <c r="AH42" s="854"/>
      <c r="AI42" s="854"/>
      <c r="AJ42" s="855"/>
      <c r="AK42" s="901"/>
      <c r="AL42" s="897"/>
      <c r="AM42" s="897"/>
      <c r="AN42" s="897"/>
      <c r="AO42" s="897"/>
      <c r="AP42" s="897"/>
      <c r="AQ42" s="897"/>
      <c r="AR42" s="897"/>
      <c r="AS42" s="897"/>
      <c r="AT42" s="897"/>
      <c r="AU42" s="897"/>
      <c r="AV42" s="897"/>
      <c r="AW42" s="897"/>
      <c r="AX42" s="897"/>
      <c r="AY42" s="897"/>
      <c r="AZ42" s="898"/>
      <c r="BA42" s="898"/>
      <c r="BB42" s="898"/>
      <c r="BC42" s="898"/>
      <c r="BD42" s="898"/>
      <c r="BE42" s="899"/>
      <c r="BF42" s="899"/>
      <c r="BG42" s="899"/>
      <c r="BH42" s="899"/>
      <c r="BI42" s="900"/>
      <c r="BJ42" s="230"/>
      <c r="BK42" s="230"/>
      <c r="BL42" s="230"/>
      <c r="BM42" s="230"/>
      <c r="BN42" s="230"/>
      <c r="BO42" s="239"/>
      <c r="BP42" s="239"/>
      <c r="BQ42" s="236">
        <v>36</v>
      </c>
      <c r="BR42" s="237"/>
      <c r="BS42" s="840"/>
      <c r="BT42" s="841"/>
      <c r="BU42" s="841"/>
      <c r="BV42" s="841"/>
      <c r="BW42" s="841"/>
      <c r="BX42" s="841"/>
      <c r="BY42" s="841"/>
      <c r="BZ42" s="841"/>
      <c r="CA42" s="841"/>
      <c r="CB42" s="841"/>
      <c r="CC42" s="841"/>
      <c r="CD42" s="841"/>
      <c r="CE42" s="841"/>
      <c r="CF42" s="841"/>
      <c r="CG42" s="842"/>
      <c r="CH42" s="843"/>
      <c r="CI42" s="844"/>
      <c r="CJ42" s="844"/>
      <c r="CK42" s="844"/>
      <c r="CL42" s="845"/>
      <c r="CM42" s="843"/>
      <c r="CN42" s="844"/>
      <c r="CO42" s="844"/>
      <c r="CP42" s="844"/>
      <c r="CQ42" s="845"/>
      <c r="CR42" s="843"/>
      <c r="CS42" s="844"/>
      <c r="CT42" s="844"/>
      <c r="CU42" s="844"/>
      <c r="CV42" s="845"/>
      <c r="CW42" s="843"/>
      <c r="CX42" s="844"/>
      <c r="CY42" s="844"/>
      <c r="CZ42" s="844"/>
      <c r="DA42" s="845"/>
      <c r="DB42" s="843"/>
      <c r="DC42" s="844"/>
      <c r="DD42" s="844"/>
      <c r="DE42" s="844"/>
      <c r="DF42" s="845"/>
      <c r="DG42" s="843"/>
      <c r="DH42" s="844"/>
      <c r="DI42" s="844"/>
      <c r="DJ42" s="844"/>
      <c r="DK42" s="845"/>
      <c r="DL42" s="843"/>
      <c r="DM42" s="844"/>
      <c r="DN42" s="844"/>
      <c r="DO42" s="844"/>
      <c r="DP42" s="845"/>
      <c r="DQ42" s="843"/>
      <c r="DR42" s="844"/>
      <c r="DS42" s="844"/>
      <c r="DT42" s="844"/>
      <c r="DU42" s="845"/>
      <c r="DV42" s="840"/>
      <c r="DW42" s="841"/>
      <c r="DX42" s="841"/>
      <c r="DY42" s="841"/>
      <c r="DZ42" s="846"/>
      <c r="EA42" s="228"/>
    </row>
    <row r="43" spans="1:131" ht="26.25" customHeight="1" x14ac:dyDescent="0.15">
      <c r="A43" s="236">
        <v>16</v>
      </c>
      <c r="B43" s="847"/>
      <c r="C43" s="848"/>
      <c r="D43" s="848"/>
      <c r="E43" s="848"/>
      <c r="F43" s="848"/>
      <c r="G43" s="848"/>
      <c r="H43" s="848"/>
      <c r="I43" s="848"/>
      <c r="J43" s="848"/>
      <c r="K43" s="848"/>
      <c r="L43" s="848"/>
      <c r="M43" s="848"/>
      <c r="N43" s="848"/>
      <c r="O43" s="848"/>
      <c r="P43" s="849"/>
      <c r="Q43" s="850"/>
      <c r="R43" s="851"/>
      <c r="S43" s="851"/>
      <c r="T43" s="851"/>
      <c r="U43" s="851"/>
      <c r="V43" s="851"/>
      <c r="W43" s="851"/>
      <c r="X43" s="851"/>
      <c r="Y43" s="851"/>
      <c r="Z43" s="851"/>
      <c r="AA43" s="851"/>
      <c r="AB43" s="851"/>
      <c r="AC43" s="851"/>
      <c r="AD43" s="851"/>
      <c r="AE43" s="852"/>
      <c r="AF43" s="853"/>
      <c r="AG43" s="854"/>
      <c r="AH43" s="854"/>
      <c r="AI43" s="854"/>
      <c r="AJ43" s="855"/>
      <c r="AK43" s="901"/>
      <c r="AL43" s="897"/>
      <c r="AM43" s="897"/>
      <c r="AN43" s="897"/>
      <c r="AO43" s="897"/>
      <c r="AP43" s="897"/>
      <c r="AQ43" s="897"/>
      <c r="AR43" s="897"/>
      <c r="AS43" s="897"/>
      <c r="AT43" s="897"/>
      <c r="AU43" s="897"/>
      <c r="AV43" s="897"/>
      <c r="AW43" s="897"/>
      <c r="AX43" s="897"/>
      <c r="AY43" s="897"/>
      <c r="AZ43" s="898"/>
      <c r="BA43" s="898"/>
      <c r="BB43" s="898"/>
      <c r="BC43" s="898"/>
      <c r="BD43" s="898"/>
      <c r="BE43" s="899"/>
      <c r="BF43" s="899"/>
      <c r="BG43" s="899"/>
      <c r="BH43" s="899"/>
      <c r="BI43" s="900"/>
      <c r="BJ43" s="230"/>
      <c r="BK43" s="230"/>
      <c r="BL43" s="230"/>
      <c r="BM43" s="230"/>
      <c r="BN43" s="230"/>
      <c r="BO43" s="239"/>
      <c r="BP43" s="239"/>
      <c r="BQ43" s="236">
        <v>37</v>
      </c>
      <c r="BR43" s="237"/>
      <c r="BS43" s="840"/>
      <c r="BT43" s="841"/>
      <c r="BU43" s="841"/>
      <c r="BV43" s="841"/>
      <c r="BW43" s="841"/>
      <c r="BX43" s="841"/>
      <c r="BY43" s="841"/>
      <c r="BZ43" s="841"/>
      <c r="CA43" s="841"/>
      <c r="CB43" s="841"/>
      <c r="CC43" s="841"/>
      <c r="CD43" s="841"/>
      <c r="CE43" s="841"/>
      <c r="CF43" s="841"/>
      <c r="CG43" s="842"/>
      <c r="CH43" s="843"/>
      <c r="CI43" s="844"/>
      <c r="CJ43" s="844"/>
      <c r="CK43" s="844"/>
      <c r="CL43" s="845"/>
      <c r="CM43" s="843"/>
      <c r="CN43" s="844"/>
      <c r="CO43" s="844"/>
      <c r="CP43" s="844"/>
      <c r="CQ43" s="845"/>
      <c r="CR43" s="843"/>
      <c r="CS43" s="844"/>
      <c r="CT43" s="844"/>
      <c r="CU43" s="844"/>
      <c r="CV43" s="845"/>
      <c r="CW43" s="843"/>
      <c r="CX43" s="844"/>
      <c r="CY43" s="844"/>
      <c r="CZ43" s="844"/>
      <c r="DA43" s="845"/>
      <c r="DB43" s="843"/>
      <c r="DC43" s="844"/>
      <c r="DD43" s="844"/>
      <c r="DE43" s="844"/>
      <c r="DF43" s="845"/>
      <c r="DG43" s="843"/>
      <c r="DH43" s="844"/>
      <c r="DI43" s="844"/>
      <c r="DJ43" s="844"/>
      <c r="DK43" s="845"/>
      <c r="DL43" s="843"/>
      <c r="DM43" s="844"/>
      <c r="DN43" s="844"/>
      <c r="DO43" s="844"/>
      <c r="DP43" s="845"/>
      <c r="DQ43" s="843"/>
      <c r="DR43" s="844"/>
      <c r="DS43" s="844"/>
      <c r="DT43" s="844"/>
      <c r="DU43" s="845"/>
      <c r="DV43" s="840"/>
      <c r="DW43" s="841"/>
      <c r="DX43" s="841"/>
      <c r="DY43" s="841"/>
      <c r="DZ43" s="846"/>
      <c r="EA43" s="228"/>
    </row>
    <row r="44" spans="1:131" ht="26.25" customHeight="1" x14ac:dyDescent="0.15">
      <c r="A44" s="236">
        <v>17</v>
      </c>
      <c r="B44" s="847"/>
      <c r="C44" s="848"/>
      <c r="D44" s="848"/>
      <c r="E44" s="848"/>
      <c r="F44" s="848"/>
      <c r="G44" s="848"/>
      <c r="H44" s="848"/>
      <c r="I44" s="848"/>
      <c r="J44" s="848"/>
      <c r="K44" s="848"/>
      <c r="L44" s="848"/>
      <c r="M44" s="848"/>
      <c r="N44" s="848"/>
      <c r="O44" s="848"/>
      <c r="P44" s="849"/>
      <c r="Q44" s="850"/>
      <c r="R44" s="851"/>
      <c r="S44" s="851"/>
      <c r="T44" s="851"/>
      <c r="U44" s="851"/>
      <c r="V44" s="851"/>
      <c r="W44" s="851"/>
      <c r="X44" s="851"/>
      <c r="Y44" s="851"/>
      <c r="Z44" s="851"/>
      <c r="AA44" s="851"/>
      <c r="AB44" s="851"/>
      <c r="AC44" s="851"/>
      <c r="AD44" s="851"/>
      <c r="AE44" s="852"/>
      <c r="AF44" s="853"/>
      <c r="AG44" s="854"/>
      <c r="AH44" s="854"/>
      <c r="AI44" s="854"/>
      <c r="AJ44" s="855"/>
      <c r="AK44" s="901"/>
      <c r="AL44" s="897"/>
      <c r="AM44" s="897"/>
      <c r="AN44" s="897"/>
      <c r="AO44" s="897"/>
      <c r="AP44" s="897"/>
      <c r="AQ44" s="897"/>
      <c r="AR44" s="897"/>
      <c r="AS44" s="897"/>
      <c r="AT44" s="897"/>
      <c r="AU44" s="897"/>
      <c r="AV44" s="897"/>
      <c r="AW44" s="897"/>
      <c r="AX44" s="897"/>
      <c r="AY44" s="897"/>
      <c r="AZ44" s="898"/>
      <c r="BA44" s="898"/>
      <c r="BB44" s="898"/>
      <c r="BC44" s="898"/>
      <c r="BD44" s="898"/>
      <c r="BE44" s="899"/>
      <c r="BF44" s="899"/>
      <c r="BG44" s="899"/>
      <c r="BH44" s="899"/>
      <c r="BI44" s="900"/>
      <c r="BJ44" s="230"/>
      <c r="BK44" s="230"/>
      <c r="BL44" s="230"/>
      <c r="BM44" s="230"/>
      <c r="BN44" s="230"/>
      <c r="BO44" s="239"/>
      <c r="BP44" s="239"/>
      <c r="BQ44" s="236">
        <v>38</v>
      </c>
      <c r="BR44" s="237"/>
      <c r="BS44" s="840"/>
      <c r="BT44" s="841"/>
      <c r="BU44" s="841"/>
      <c r="BV44" s="841"/>
      <c r="BW44" s="841"/>
      <c r="BX44" s="841"/>
      <c r="BY44" s="841"/>
      <c r="BZ44" s="841"/>
      <c r="CA44" s="841"/>
      <c r="CB44" s="841"/>
      <c r="CC44" s="841"/>
      <c r="CD44" s="841"/>
      <c r="CE44" s="841"/>
      <c r="CF44" s="841"/>
      <c r="CG44" s="842"/>
      <c r="CH44" s="843"/>
      <c r="CI44" s="844"/>
      <c r="CJ44" s="844"/>
      <c r="CK44" s="844"/>
      <c r="CL44" s="845"/>
      <c r="CM44" s="843"/>
      <c r="CN44" s="844"/>
      <c r="CO44" s="844"/>
      <c r="CP44" s="844"/>
      <c r="CQ44" s="845"/>
      <c r="CR44" s="843"/>
      <c r="CS44" s="844"/>
      <c r="CT44" s="844"/>
      <c r="CU44" s="844"/>
      <c r="CV44" s="845"/>
      <c r="CW44" s="843"/>
      <c r="CX44" s="844"/>
      <c r="CY44" s="844"/>
      <c r="CZ44" s="844"/>
      <c r="DA44" s="845"/>
      <c r="DB44" s="843"/>
      <c r="DC44" s="844"/>
      <c r="DD44" s="844"/>
      <c r="DE44" s="844"/>
      <c r="DF44" s="845"/>
      <c r="DG44" s="843"/>
      <c r="DH44" s="844"/>
      <c r="DI44" s="844"/>
      <c r="DJ44" s="844"/>
      <c r="DK44" s="845"/>
      <c r="DL44" s="843"/>
      <c r="DM44" s="844"/>
      <c r="DN44" s="844"/>
      <c r="DO44" s="844"/>
      <c r="DP44" s="845"/>
      <c r="DQ44" s="843"/>
      <c r="DR44" s="844"/>
      <c r="DS44" s="844"/>
      <c r="DT44" s="844"/>
      <c r="DU44" s="845"/>
      <c r="DV44" s="840"/>
      <c r="DW44" s="841"/>
      <c r="DX44" s="841"/>
      <c r="DY44" s="841"/>
      <c r="DZ44" s="846"/>
      <c r="EA44" s="228"/>
    </row>
    <row r="45" spans="1:131" ht="26.25" customHeight="1" x14ac:dyDescent="0.15">
      <c r="A45" s="236">
        <v>18</v>
      </c>
      <c r="B45" s="847"/>
      <c r="C45" s="848"/>
      <c r="D45" s="848"/>
      <c r="E45" s="848"/>
      <c r="F45" s="848"/>
      <c r="G45" s="848"/>
      <c r="H45" s="848"/>
      <c r="I45" s="848"/>
      <c r="J45" s="848"/>
      <c r="K45" s="848"/>
      <c r="L45" s="848"/>
      <c r="M45" s="848"/>
      <c r="N45" s="848"/>
      <c r="O45" s="848"/>
      <c r="P45" s="849"/>
      <c r="Q45" s="850"/>
      <c r="R45" s="851"/>
      <c r="S45" s="851"/>
      <c r="T45" s="851"/>
      <c r="U45" s="851"/>
      <c r="V45" s="851"/>
      <c r="W45" s="851"/>
      <c r="X45" s="851"/>
      <c r="Y45" s="851"/>
      <c r="Z45" s="851"/>
      <c r="AA45" s="851"/>
      <c r="AB45" s="851"/>
      <c r="AC45" s="851"/>
      <c r="AD45" s="851"/>
      <c r="AE45" s="852"/>
      <c r="AF45" s="853"/>
      <c r="AG45" s="854"/>
      <c r="AH45" s="854"/>
      <c r="AI45" s="854"/>
      <c r="AJ45" s="855"/>
      <c r="AK45" s="901"/>
      <c r="AL45" s="897"/>
      <c r="AM45" s="897"/>
      <c r="AN45" s="897"/>
      <c r="AO45" s="897"/>
      <c r="AP45" s="897"/>
      <c r="AQ45" s="897"/>
      <c r="AR45" s="897"/>
      <c r="AS45" s="897"/>
      <c r="AT45" s="897"/>
      <c r="AU45" s="897"/>
      <c r="AV45" s="897"/>
      <c r="AW45" s="897"/>
      <c r="AX45" s="897"/>
      <c r="AY45" s="897"/>
      <c r="AZ45" s="898"/>
      <c r="BA45" s="898"/>
      <c r="BB45" s="898"/>
      <c r="BC45" s="898"/>
      <c r="BD45" s="898"/>
      <c r="BE45" s="899"/>
      <c r="BF45" s="899"/>
      <c r="BG45" s="899"/>
      <c r="BH45" s="899"/>
      <c r="BI45" s="900"/>
      <c r="BJ45" s="230"/>
      <c r="BK45" s="230"/>
      <c r="BL45" s="230"/>
      <c r="BM45" s="230"/>
      <c r="BN45" s="230"/>
      <c r="BO45" s="239"/>
      <c r="BP45" s="239"/>
      <c r="BQ45" s="236">
        <v>39</v>
      </c>
      <c r="BR45" s="237"/>
      <c r="BS45" s="840"/>
      <c r="BT45" s="841"/>
      <c r="BU45" s="841"/>
      <c r="BV45" s="841"/>
      <c r="BW45" s="841"/>
      <c r="BX45" s="841"/>
      <c r="BY45" s="841"/>
      <c r="BZ45" s="841"/>
      <c r="CA45" s="841"/>
      <c r="CB45" s="841"/>
      <c r="CC45" s="841"/>
      <c r="CD45" s="841"/>
      <c r="CE45" s="841"/>
      <c r="CF45" s="841"/>
      <c r="CG45" s="842"/>
      <c r="CH45" s="843"/>
      <c r="CI45" s="844"/>
      <c r="CJ45" s="844"/>
      <c r="CK45" s="844"/>
      <c r="CL45" s="845"/>
      <c r="CM45" s="843"/>
      <c r="CN45" s="844"/>
      <c r="CO45" s="844"/>
      <c r="CP45" s="844"/>
      <c r="CQ45" s="845"/>
      <c r="CR45" s="843"/>
      <c r="CS45" s="844"/>
      <c r="CT45" s="844"/>
      <c r="CU45" s="844"/>
      <c r="CV45" s="845"/>
      <c r="CW45" s="843"/>
      <c r="CX45" s="844"/>
      <c r="CY45" s="844"/>
      <c r="CZ45" s="844"/>
      <c r="DA45" s="845"/>
      <c r="DB45" s="843"/>
      <c r="DC45" s="844"/>
      <c r="DD45" s="844"/>
      <c r="DE45" s="844"/>
      <c r="DF45" s="845"/>
      <c r="DG45" s="843"/>
      <c r="DH45" s="844"/>
      <c r="DI45" s="844"/>
      <c r="DJ45" s="844"/>
      <c r="DK45" s="845"/>
      <c r="DL45" s="843"/>
      <c r="DM45" s="844"/>
      <c r="DN45" s="844"/>
      <c r="DO45" s="844"/>
      <c r="DP45" s="845"/>
      <c r="DQ45" s="843"/>
      <c r="DR45" s="844"/>
      <c r="DS45" s="844"/>
      <c r="DT45" s="844"/>
      <c r="DU45" s="845"/>
      <c r="DV45" s="840"/>
      <c r="DW45" s="841"/>
      <c r="DX45" s="841"/>
      <c r="DY45" s="841"/>
      <c r="DZ45" s="846"/>
      <c r="EA45" s="228"/>
    </row>
    <row r="46" spans="1:131" ht="26.25" customHeight="1" x14ac:dyDescent="0.15">
      <c r="A46" s="236">
        <v>19</v>
      </c>
      <c r="B46" s="847"/>
      <c r="C46" s="848"/>
      <c r="D46" s="848"/>
      <c r="E46" s="848"/>
      <c r="F46" s="848"/>
      <c r="G46" s="848"/>
      <c r="H46" s="848"/>
      <c r="I46" s="848"/>
      <c r="J46" s="848"/>
      <c r="K46" s="848"/>
      <c r="L46" s="848"/>
      <c r="M46" s="848"/>
      <c r="N46" s="848"/>
      <c r="O46" s="848"/>
      <c r="P46" s="849"/>
      <c r="Q46" s="850"/>
      <c r="R46" s="851"/>
      <c r="S46" s="851"/>
      <c r="T46" s="851"/>
      <c r="U46" s="851"/>
      <c r="V46" s="851"/>
      <c r="W46" s="851"/>
      <c r="X46" s="851"/>
      <c r="Y46" s="851"/>
      <c r="Z46" s="851"/>
      <c r="AA46" s="851"/>
      <c r="AB46" s="851"/>
      <c r="AC46" s="851"/>
      <c r="AD46" s="851"/>
      <c r="AE46" s="852"/>
      <c r="AF46" s="853"/>
      <c r="AG46" s="854"/>
      <c r="AH46" s="854"/>
      <c r="AI46" s="854"/>
      <c r="AJ46" s="855"/>
      <c r="AK46" s="901"/>
      <c r="AL46" s="897"/>
      <c r="AM46" s="897"/>
      <c r="AN46" s="897"/>
      <c r="AO46" s="897"/>
      <c r="AP46" s="897"/>
      <c r="AQ46" s="897"/>
      <c r="AR46" s="897"/>
      <c r="AS46" s="897"/>
      <c r="AT46" s="897"/>
      <c r="AU46" s="897"/>
      <c r="AV46" s="897"/>
      <c r="AW46" s="897"/>
      <c r="AX46" s="897"/>
      <c r="AY46" s="897"/>
      <c r="AZ46" s="898"/>
      <c r="BA46" s="898"/>
      <c r="BB46" s="898"/>
      <c r="BC46" s="898"/>
      <c r="BD46" s="898"/>
      <c r="BE46" s="899"/>
      <c r="BF46" s="899"/>
      <c r="BG46" s="899"/>
      <c r="BH46" s="899"/>
      <c r="BI46" s="900"/>
      <c r="BJ46" s="230"/>
      <c r="BK46" s="230"/>
      <c r="BL46" s="230"/>
      <c r="BM46" s="230"/>
      <c r="BN46" s="230"/>
      <c r="BO46" s="239"/>
      <c r="BP46" s="239"/>
      <c r="BQ46" s="236">
        <v>40</v>
      </c>
      <c r="BR46" s="237"/>
      <c r="BS46" s="840"/>
      <c r="BT46" s="841"/>
      <c r="BU46" s="841"/>
      <c r="BV46" s="841"/>
      <c r="BW46" s="841"/>
      <c r="BX46" s="841"/>
      <c r="BY46" s="841"/>
      <c r="BZ46" s="841"/>
      <c r="CA46" s="841"/>
      <c r="CB46" s="841"/>
      <c r="CC46" s="841"/>
      <c r="CD46" s="841"/>
      <c r="CE46" s="841"/>
      <c r="CF46" s="841"/>
      <c r="CG46" s="842"/>
      <c r="CH46" s="843"/>
      <c r="CI46" s="844"/>
      <c r="CJ46" s="844"/>
      <c r="CK46" s="844"/>
      <c r="CL46" s="845"/>
      <c r="CM46" s="843"/>
      <c r="CN46" s="844"/>
      <c r="CO46" s="844"/>
      <c r="CP46" s="844"/>
      <c r="CQ46" s="845"/>
      <c r="CR46" s="843"/>
      <c r="CS46" s="844"/>
      <c r="CT46" s="844"/>
      <c r="CU46" s="844"/>
      <c r="CV46" s="845"/>
      <c r="CW46" s="843"/>
      <c r="CX46" s="844"/>
      <c r="CY46" s="844"/>
      <c r="CZ46" s="844"/>
      <c r="DA46" s="845"/>
      <c r="DB46" s="843"/>
      <c r="DC46" s="844"/>
      <c r="DD46" s="844"/>
      <c r="DE46" s="844"/>
      <c r="DF46" s="845"/>
      <c r="DG46" s="843"/>
      <c r="DH46" s="844"/>
      <c r="DI46" s="844"/>
      <c r="DJ46" s="844"/>
      <c r="DK46" s="845"/>
      <c r="DL46" s="843"/>
      <c r="DM46" s="844"/>
      <c r="DN46" s="844"/>
      <c r="DO46" s="844"/>
      <c r="DP46" s="845"/>
      <c r="DQ46" s="843"/>
      <c r="DR46" s="844"/>
      <c r="DS46" s="844"/>
      <c r="DT46" s="844"/>
      <c r="DU46" s="845"/>
      <c r="DV46" s="840"/>
      <c r="DW46" s="841"/>
      <c r="DX46" s="841"/>
      <c r="DY46" s="841"/>
      <c r="DZ46" s="846"/>
      <c r="EA46" s="228"/>
    </row>
    <row r="47" spans="1:131" ht="26.25" customHeight="1" x14ac:dyDescent="0.15">
      <c r="A47" s="236">
        <v>20</v>
      </c>
      <c r="B47" s="847"/>
      <c r="C47" s="848"/>
      <c r="D47" s="848"/>
      <c r="E47" s="848"/>
      <c r="F47" s="848"/>
      <c r="G47" s="848"/>
      <c r="H47" s="848"/>
      <c r="I47" s="848"/>
      <c r="J47" s="848"/>
      <c r="K47" s="848"/>
      <c r="L47" s="848"/>
      <c r="M47" s="848"/>
      <c r="N47" s="848"/>
      <c r="O47" s="848"/>
      <c r="P47" s="849"/>
      <c r="Q47" s="850"/>
      <c r="R47" s="851"/>
      <c r="S47" s="851"/>
      <c r="T47" s="851"/>
      <c r="U47" s="851"/>
      <c r="V47" s="851"/>
      <c r="W47" s="851"/>
      <c r="X47" s="851"/>
      <c r="Y47" s="851"/>
      <c r="Z47" s="851"/>
      <c r="AA47" s="851"/>
      <c r="AB47" s="851"/>
      <c r="AC47" s="851"/>
      <c r="AD47" s="851"/>
      <c r="AE47" s="852"/>
      <c r="AF47" s="853"/>
      <c r="AG47" s="854"/>
      <c r="AH47" s="854"/>
      <c r="AI47" s="854"/>
      <c r="AJ47" s="855"/>
      <c r="AK47" s="901"/>
      <c r="AL47" s="897"/>
      <c r="AM47" s="897"/>
      <c r="AN47" s="897"/>
      <c r="AO47" s="897"/>
      <c r="AP47" s="897"/>
      <c r="AQ47" s="897"/>
      <c r="AR47" s="897"/>
      <c r="AS47" s="897"/>
      <c r="AT47" s="897"/>
      <c r="AU47" s="897"/>
      <c r="AV47" s="897"/>
      <c r="AW47" s="897"/>
      <c r="AX47" s="897"/>
      <c r="AY47" s="897"/>
      <c r="AZ47" s="898"/>
      <c r="BA47" s="898"/>
      <c r="BB47" s="898"/>
      <c r="BC47" s="898"/>
      <c r="BD47" s="898"/>
      <c r="BE47" s="899"/>
      <c r="BF47" s="899"/>
      <c r="BG47" s="899"/>
      <c r="BH47" s="899"/>
      <c r="BI47" s="900"/>
      <c r="BJ47" s="230"/>
      <c r="BK47" s="230"/>
      <c r="BL47" s="230"/>
      <c r="BM47" s="230"/>
      <c r="BN47" s="230"/>
      <c r="BO47" s="239"/>
      <c r="BP47" s="239"/>
      <c r="BQ47" s="236">
        <v>41</v>
      </c>
      <c r="BR47" s="237"/>
      <c r="BS47" s="840"/>
      <c r="BT47" s="841"/>
      <c r="BU47" s="841"/>
      <c r="BV47" s="841"/>
      <c r="BW47" s="841"/>
      <c r="BX47" s="841"/>
      <c r="BY47" s="841"/>
      <c r="BZ47" s="841"/>
      <c r="CA47" s="841"/>
      <c r="CB47" s="841"/>
      <c r="CC47" s="841"/>
      <c r="CD47" s="841"/>
      <c r="CE47" s="841"/>
      <c r="CF47" s="841"/>
      <c r="CG47" s="842"/>
      <c r="CH47" s="843"/>
      <c r="CI47" s="844"/>
      <c r="CJ47" s="844"/>
      <c r="CK47" s="844"/>
      <c r="CL47" s="845"/>
      <c r="CM47" s="843"/>
      <c r="CN47" s="844"/>
      <c r="CO47" s="844"/>
      <c r="CP47" s="844"/>
      <c r="CQ47" s="845"/>
      <c r="CR47" s="843"/>
      <c r="CS47" s="844"/>
      <c r="CT47" s="844"/>
      <c r="CU47" s="844"/>
      <c r="CV47" s="845"/>
      <c r="CW47" s="843"/>
      <c r="CX47" s="844"/>
      <c r="CY47" s="844"/>
      <c r="CZ47" s="844"/>
      <c r="DA47" s="845"/>
      <c r="DB47" s="843"/>
      <c r="DC47" s="844"/>
      <c r="DD47" s="844"/>
      <c r="DE47" s="844"/>
      <c r="DF47" s="845"/>
      <c r="DG47" s="843"/>
      <c r="DH47" s="844"/>
      <c r="DI47" s="844"/>
      <c r="DJ47" s="844"/>
      <c r="DK47" s="845"/>
      <c r="DL47" s="843"/>
      <c r="DM47" s="844"/>
      <c r="DN47" s="844"/>
      <c r="DO47" s="844"/>
      <c r="DP47" s="845"/>
      <c r="DQ47" s="843"/>
      <c r="DR47" s="844"/>
      <c r="DS47" s="844"/>
      <c r="DT47" s="844"/>
      <c r="DU47" s="845"/>
      <c r="DV47" s="840"/>
      <c r="DW47" s="841"/>
      <c r="DX47" s="841"/>
      <c r="DY47" s="841"/>
      <c r="DZ47" s="846"/>
      <c r="EA47" s="228"/>
    </row>
    <row r="48" spans="1:131" ht="26.25" customHeight="1" x14ac:dyDescent="0.15">
      <c r="A48" s="236">
        <v>21</v>
      </c>
      <c r="B48" s="847"/>
      <c r="C48" s="848"/>
      <c r="D48" s="848"/>
      <c r="E48" s="848"/>
      <c r="F48" s="848"/>
      <c r="G48" s="848"/>
      <c r="H48" s="848"/>
      <c r="I48" s="848"/>
      <c r="J48" s="848"/>
      <c r="K48" s="848"/>
      <c r="L48" s="848"/>
      <c r="M48" s="848"/>
      <c r="N48" s="848"/>
      <c r="O48" s="848"/>
      <c r="P48" s="849"/>
      <c r="Q48" s="850"/>
      <c r="R48" s="851"/>
      <c r="S48" s="851"/>
      <c r="T48" s="851"/>
      <c r="U48" s="851"/>
      <c r="V48" s="851"/>
      <c r="W48" s="851"/>
      <c r="X48" s="851"/>
      <c r="Y48" s="851"/>
      <c r="Z48" s="851"/>
      <c r="AA48" s="851"/>
      <c r="AB48" s="851"/>
      <c r="AC48" s="851"/>
      <c r="AD48" s="851"/>
      <c r="AE48" s="852"/>
      <c r="AF48" s="853"/>
      <c r="AG48" s="854"/>
      <c r="AH48" s="854"/>
      <c r="AI48" s="854"/>
      <c r="AJ48" s="855"/>
      <c r="AK48" s="901"/>
      <c r="AL48" s="897"/>
      <c r="AM48" s="897"/>
      <c r="AN48" s="897"/>
      <c r="AO48" s="897"/>
      <c r="AP48" s="897"/>
      <c r="AQ48" s="897"/>
      <c r="AR48" s="897"/>
      <c r="AS48" s="897"/>
      <c r="AT48" s="897"/>
      <c r="AU48" s="897"/>
      <c r="AV48" s="897"/>
      <c r="AW48" s="897"/>
      <c r="AX48" s="897"/>
      <c r="AY48" s="897"/>
      <c r="AZ48" s="898"/>
      <c r="BA48" s="898"/>
      <c r="BB48" s="898"/>
      <c r="BC48" s="898"/>
      <c r="BD48" s="898"/>
      <c r="BE48" s="899"/>
      <c r="BF48" s="899"/>
      <c r="BG48" s="899"/>
      <c r="BH48" s="899"/>
      <c r="BI48" s="900"/>
      <c r="BJ48" s="230"/>
      <c r="BK48" s="230"/>
      <c r="BL48" s="230"/>
      <c r="BM48" s="230"/>
      <c r="BN48" s="230"/>
      <c r="BO48" s="239"/>
      <c r="BP48" s="239"/>
      <c r="BQ48" s="236">
        <v>42</v>
      </c>
      <c r="BR48" s="237"/>
      <c r="BS48" s="840"/>
      <c r="BT48" s="841"/>
      <c r="BU48" s="841"/>
      <c r="BV48" s="841"/>
      <c r="BW48" s="841"/>
      <c r="BX48" s="841"/>
      <c r="BY48" s="841"/>
      <c r="BZ48" s="841"/>
      <c r="CA48" s="841"/>
      <c r="CB48" s="841"/>
      <c r="CC48" s="841"/>
      <c r="CD48" s="841"/>
      <c r="CE48" s="841"/>
      <c r="CF48" s="841"/>
      <c r="CG48" s="842"/>
      <c r="CH48" s="843"/>
      <c r="CI48" s="844"/>
      <c r="CJ48" s="844"/>
      <c r="CK48" s="844"/>
      <c r="CL48" s="845"/>
      <c r="CM48" s="843"/>
      <c r="CN48" s="844"/>
      <c r="CO48" s="844"/>
      <c r="CP48" s="844"/>
      <c r="CQ48" s="845"/>
      <c r="CR48" s="843"/>
      <c r="CS48" s="844"/>
      <c r="CT48" s="844"/>
      <c r="CU48" s="844"/>
      <c r="CV48" s="845"/>
      <c r="CW48" s="843"/>
      <c r="CX48" s="844"/>
      <c r="CY48" s="844"/>
      <c r="CZ48" s="844"/>
      <c r="DA48" s="845"/>
      <c r="DB48" s="843"/>
      <c r="DC48" s="844"/>
      <c r="DD48" s="844"/>
      <c r="DE48" s="844"/>
      <c r="DF48" s="845"/>
      <c r="DG48" s="843"/>
      <c r="DH48" s="844"/>
      <c r="DI48" s="844"/>
      <c r="DJ48" s="844"/>
      <c r="DK48" s="845"/>
      <c r="DL48" s="843"/>
      <c r="DM48" s="844"/>
      <c r="DN48" s="844"/>
      <c r="DO48" s="844"/>
      <c r="DP48" s="845"/>
      <c r="DQ48" s="843"/>
      <c r="DR48" s="844"/>
      <c r="DS48" s="844"/>
      <c r="DT48" s="844"/>
      <c r="DU48" s="845"/>
      <c r="DV48" s="840"/>
      <c r="DW48" s="841"/>
      <c r="DX48" s="841"/>
      <c r="DY48" s="841"/>
      <c r="DZ48" s="846"/>
      <c r="EA48" s="228"/>
    </row>
    <row r="49" spans="1:131" ht="26.25" customHeight="1" x14ac:dyDescent="0.15">
      <c r="A49" s="236">
        <v>22</v>
      </c>
      <c r="B49" s="847"/>
      <c r="C49" s="848"/>
      <c r="D49" s="848"/>
      <c r="E49" s="848"/>
      <c r="F49" s="848"/>
      <c r="G49" s="848"/>
      <c r="H49" s="848"/>
      <c r="I49" s="848"/>
      <c r="J49" s="848"/>
      <c r="K49" s="848"/>
      <c r="L49" s="848"/>
      <c r="M49" s="848"/>
      <c r="N49" s="848"/>
      <c r="O49" s="848"/>
      <c r="P49" s="849"/>
      <c r="Q49" s="850"/>
      <c r="R49" s="851"/>
      <c r="S49" s="851"/>
      <c r="T49" s="851"/>
      <c r="U49" s="851"/>
      <c r="V49" s="851"/>
      <c r="W49" s="851"/>
      <c r="X49" s="851"/>
      <c r="Y49" s="851"/>
      <c r="Z49" s="851"/>
      <c r="AA49" s="851"/>
      <c r="AB49" s="851"/>
      <c r="AC49" s="851"/>
      <c r="AD49" s="851"/>
      <c r="AE49" s="852"/>
      <c r="AF49" s="853"/>
      <c r="AG49" s="854"/>
      <c r="AH49" s="854"/>
      <c r="AI49" s="854"/>
      <c r="AJ49" s="855"/>
      <c r="AK49" s="901"/>
      <c r="AL49" s="897"/>
      <c r="AM49" s="897"/>
      <c r="AN49" s="897"/>
      <c r="AO49" s="897"/>
      <c r="AP49" s="897"/>
      <c r="AQ49" s="897"/>
      <c r="AR49" s="897"/>
      <c r="AS49" s="897"/>
      <c r="AT49" s="897"/>
      <c r="AU49" s="897"/>
      <c r="AV49" s="897"/>
      <c r="AW49" s="897"/>
      <c r="AX49" s="897"/>
      <c r="AY49" s="897"/>
      <c r="AZ49" s="898"/>
      <c r="BA49" s="898"/>
      <c r="BB49" s="898"/>
      <c r="BC49" s="898"/>
      <c r="BD49" s="898"/>
      <c r="BE49" s="899"/>
      <c r="BF49" s="899"/>
      <c r="BG49" s="899"/>
      <c r="BH49" s="899"/>
      <c r="BI49" s="900"/>
      <c r="BJ49" s="230"/>
      <c r="BK49" s="230"/>
      <c r="BL49" s="230"/>
      <c r="BM49" s="230"/>
      <c r="BN49" s="230"/>
      <c r="BO49" s="239"/>
      <c r="BP49" s="239"/>
      <c r="BQ49" s="236">
        <v>43</v>
      </c>
      <c r="BR49" s="237"/>
      <c r="BS49" s="840"/>
      <c r="BT49" s="841"/>
      <c r="BU49" s="841"/>
      <c r="BV49" s="841"/>
      <c r="BW49" s="841"/>
      <c r="BX49" s="841"/>
      <c r="BY49" s="841"/>
      <c r="BZ49" s="841"/>
      <c r="CA49" s="841"/>
      <c r="CB49" s="841"/>
      <c r="CC49" s="841"/>
      <c r="CD49" s="841"/>
      <c r="CE49" s="841"/>
      <c r="CF49" s="841"/>
      <c r="CG49" s="842"/>
      <c r="CH49" s="843"/>
      <c r="CI49" s="844"/>
      <c r="CJ49" s="844"/>
      <c r="CK49" s="844"/>
      <c r="CL49" s="845"/>
      <c r="CM49" s="843"/>
      <c r="CN49" s="844"/>
      <c r="CO49" s="844"/>
      <c r="CP49" s="844"/>
      <c r="CQ49" s="845"/>
      <c r="CR49" s="843"/>
      <c r="CS49" s="844"/>
      <c r="CT49" s="844"/>
      <c r="CU49" s="844"/>
      <c r="CV49" s="845"/>
      <c r="CW49" s="843"/>
      <c r="CX49" s="844"/>
      <c r="CY49" s="844"/>
      <c r="CZ49" s="844"/>
      <c r="DA49" s="845"/>
      <c r="DB49" s="843"/>
      <c r="DC49" s="844"/>
      <c r="DD49" s="844"/>
      <c r="DE49" s="844"/>
      <c r="DF49" s="845"/>
      <c r="DG49" s="843"/>
      <c r="DH49" s="844"/>
      <c r="DI49" s="844"/>
      <c r="DJ49" s="844"/>
      <c r="DK49" s="845"/>
      <c r="DL49" s="843"/>
      <c r="DM49" s="844"/>
      <c r="DN49" s="844"/>
      <c r="DO49" s="844"/>
      <c r="DP49" s="845"/>
      <c r="DQ49" s="843"/>
      <c r="DR49" s="844"/>
      <c r="DS49" s="844"/>
      <c r="DT49" s="844"/>
      <c r="DU49" s="845"/>
      <c r="DV49" s="840"/>
      <c r="DW49" s="841"/>
      <c r="DX49" s="841"/>
      <c r="DY49" s="841"/>
      <c r="DZ49" s="846"/>
      <c r="EA49" s="228"/>
    </row>
    <row r="50" spans="1:131" ht="26.25" customHeight="1" x14ac:dyDescent="0.15">
      <c r="A50" s="236">
        <v>23</v>
      </c>
      <c r="B50" s="847"/>
      <c r="C50" s="848"/>
      <c r="D50" s="848"/>
      <c r="E50" s="848"/>
      <c r="F50" s="848"/>
      <c r="G50" s="848"/>
      <c r="H50" s="848"/>
      <c r="I50" s="848"/>
      <c r="J50" s="848"/>
      <c r="K50" s="848"/>
      <c r="L50" s="848"/>
      <c r="M50" s="848"/>
      <c r="N50" s="848"/>
      <c r="O50" s="848"/>
      <c r="P50" s="849"/>
      <c r="Q50" s="902"/>
      <c r="R50" s="903"/>
      <c r="S50" s="903"/>
      <c r="T50" s="903"/>
      <c r="U50" s="903"/>
      <c r="V50" s="903"/>
      <c r="W50" s="903"/>
      <c r="X50" s="903"/>
      <c r="Y50" s="903"/>
      <c r="Z50" s="903"/>
      <c r="AA50" s="903"/>
      <c r="AB50" s="903"/>
      <c r="AC50" s="903"/>
      <c r="AD50" s="903"/>
      <c r="AE50" s="904"/>
      <c r="AF50" s="853"/>
      <c r="AG50" s="854"/>
      <c r="AH50" s="854"/>
      <c r="AI50" s="854"/>
      <c r="AJ50" s="855"/>
      <c r="AK50" s="906"/>
      <c r="AL50" s="903"/>
      <c r="AM50" s="903"/>
      <c r="AN50" s="903"/>
      <c r="AO50" s="903"/>
      <c r="AP50" s="903"/>
      <c r="AQ50" s="903"/>
      <c r="AR50" s="903"/>
      <c r="AS50" s="903"/>
      <c r="AT50" s="903"/>
      <c r="AU50" s="903"/>
      <c r="AV50" s="903"/>
      <c r="AW50" s="903"/>
      <c r="AX50" s="903"/>
      <c r="AY50" s="903"/>
      <c r="AZ50" s="905"/>
      <c r="BA50" s="905"/>
      <c r="BB50" s="905"/>
      <c r="BC50" s="905"/>
      <c r="BD50" s="905"/>
      <c r="BE50" s="899"/>
      <c r="BF50" s="899"/>
      <c r="BG50" s="899"/>
      <c r="BH50" s="899"/>
      <c r="BI50" s="900"/>
      <c r="BJ50" s="230"/>
      <c r="BK50" s="230"/>
      <c r="BL50" s="230"/>
      <c r="BM50" s="230"/>
      <c r="BN50" s="230"/>
      <c r="BO50" s="239"/>
      <c r="BP50" s="239"/>
      <c r="BQ50" s="236">
        <v>44</v>
      </c>
      <c r="BR50" s="237"/>
      <c r="BS50" s="840"/>
      <c r="BT50" s="841"/>
      <c r="BU50" s="841"/>
      <c r="BV50" s="841"/>
      <c r="BW50" s="841"/>
      <c r="BX50" s="841"/>
      <c r="BY50" s="841"/>
      <c r="BZ50" s="841"/>
      <c r="CA50" s="841"/>
      <c r="CB50" s="841"/>
      <c r="CC50" s="841"/>
      <c r="CD50" s="841"/>
      <c r="CE50" s="841"/>
      <c r="CF50" s="841"/>
      <c r="CG50" s="842"/>
      <c r="CH50" s="843"/>
      <c r="CI50" s="844"/>
      <c r="CJ50" s="844"/>
      <c r="CK50" s="844"/>
      <c r="CL50" s="845"/>
      <c r="CM50" s="843"/>
      <c r="CN50" s="844"/>
      <c r="CO50" s="844"/>
      <c r="CP50" s="844"/>
      <c r="CQ50" s="845"/>
      <c r="CR50" s="843"/>
      <c r="CS50" s="844"/>
      <c r="CT50" s="844"/>
      <c r="CU50" s="844"/>
      <c r="CV50" s="845"/>
      <c r="CW50" s="843"/>
      <c r="CX50" s="844"/>
      <c r="CY50" s="844"/>
      <c r="CZ50" s="844"/>
      <c r="DA50" s="845"/>
      <c r="DB50" s="843"/>
      <c r="DC50" s="844"/>
      <c r="DD50" s="844"/>
      <c r="DE50" s="844"/>
      <c r="DF50" s="845"/>
      <c r="DG50" s="843"/>
      <c r="DH50" s="844"/>
      <c r="DI50" s="844"/>
      <c r="DJ50" s="844"/>
      <c r="DK50" s="845"/>
      <c r="DL50" s="843"/>
      <c r="DM50" s="844"/>
      <c r="DN50" s="844"/>
      <c r="DO50" s="844"/>
      <c r="DP50" s="845"/>
      <c r="DQ50" s="843"/>
      <c r="DR50" s="844"/>
      <c r="DS50" s="844"/>
      <c r="DT50" s="844"/>
      <c r="DU50" s="845"/>
      <c r="DV50" s="840"/>
      <c r="DW50" s="841"/>
      <c r="DX50" s="841"/>
      <c r="DY50" s="841"/>
      <c r="DZ50" s="846"/>
      <c r="EA50" s="228"/>
    </row>
    <row r="51" spans="1:131" ht="26.25" customHeight="1" x14ac:dyDescent="0.15">
      <c r="A51" s="236">
        <v>24</v>
      </c>
      <c r="B51" s="847"/>
      <c r="C51" s="848"/>
      <c r="D51" s="848"/>
      <c r="E51" s="848"/>
      <c r="F51" s="848"/>
      <c r="G51" s="848"/>
      <c r="H51" s="848"/>
      <c r="I51" s="848"/>
      <c r="J51" s="848"/>
      <c r="K51" s="848"/>
      <c r="L51" s="848"/>
      <c r="M51" s="848"/>
      <c r="N51" s="848"/>
      <c r="O51" s="848"/>
      <c r="P51" s="849"/>
      <c r="Q51" s="902"/>
      <c r="R51" s="903"/>
      <c r="S51" s="903"/>
      <c r="T51" s="903"/>
      <c r="U51" s="903"/>
      <c r="V51" s="903"/>
      <c r="W51" s="903"/>
      <c r="X51" s="903"/>
      <c r="Y51" s="903"/>
      <c r="Z51" s="903"/>
      <c r="AA51" s="903"/>
      <c r="AB51" s="903"/>
      <c r="AC51" s="903"/>
      <c r="AD51" s="903"/>
      <c r="AE51" s="904"/>
      <c r="AF51" s="853"/>
      <c r="AG51" s="854"/>
      <c r="AH51" s="854"/>
      <c r="AI51" s="854"/>
      <c r="AJ51" s="855"/>
      <c r="AK51" s="906"/>
      <c r="AL51" s="903"/>
      <c r="AM51" s="903"/>
      <c r="AN51" s="903"/>
      <c r="AO51" s="903"/>
      <c r="AP51" s="903"/>
      <c r="AQ51" s="903"/>
      <c r="AR51" s="903"/>
      <c r="AS51" s="903"/>
      <c r="AT51" s="903"/>
      <c r="AU51" s="903"/>
      <c r="AV51" s="903"/>
      <c r="AW51" s="903"/>
      <c r="AX51" s="903"/>
      <c r="AY51" s="903"/>
      <c r="AZ51" s="905"/>
      <c r="BA51" s="905"/>
      <c r="BB51" s="905"/>
      <c r="BC51" s="905"/>
      <c r="BD51" s="905"/>
      <c r="BE51" s="899"/>
      <c r="BF51" s="899"/>
      <c r="BG51" s="899"/>
      <c r="BH51" s="899"/>
      <c r="BI51" s="900"/>
      <c r="BJ51" s="230"/>
      <c r="BK51" s="230"/>
      <c r="BL51" s="230"/>
      <c r="BM51" s="230"/>
      <c r="BN51" s="230"/>
      <c r="BO51" s="239"/>
      <c r="BP51" s="239"/>
      <c r="BQ51" s="236">
        <v>45</v>
      </c>
      <c r="BR51" s="237"/>
      <c r="BS51" s="840"/>
      <c r="BT51" s="841"/>
      <c r="BU51" s="841"/>
      <c r="BV51" s="841"/>
      <c r="BW51" s="841"/>
      <c r="BX51" s="841"/>
      <c r="BY51" s="841"/>
      <c r="BZ51" s="841"/>
      <c r="CA51" s="841"/>
      <c r="CB51" s="841"/>
      <c r="CC51" s="841"/>
      <c r="CD51" s="841"/>
      <c r="CE51" s="841"/>
      <c r="CF51" s="841"/>
      <c r="CG51" s="842"/>
      <c r="CH51" s="843"/>
      <c r="CI51" s="844"/>
      <c r="CJ51" s="844"/>
      <c r="CK51" s="844"/>
      <c r="CL51" s="845"/>
      <c r="CM51" s="843"/>
      <c r="CN51" s="844"/>
      <c r="CO51" s="844"/>
      <c r="CP51" s="844"/>
      <c r="CQ51" s="845"/>
      <c r="CR51" s="843"/>
      <c r="CS51" s="844"/>
      <c r="CT51" s="844"/>
      <c r="CU51" s="844"/>
      <c r="CV51" s="845"/>
      <c r="CW51" s="843"/>
      <c r="CX51" s="844"/>
      <c r="CY51" s="844"/>
      <c r="CZ51" s="844"/>
      <c r="DA51" s="845"/>
      <c r="DB51" s="843"/>
      <c r="DC51" s="844"/>
      <c r="DD51" s="844"/>
      <c r="DE51" s="844"/>
      <c r="DF51" s="845"/>
      <c r="DG51" s="843"/>
      <c r="DH51" s="844"/>
      <c r="DI51" s="844"/>
      <c r="DJ51" s="844"/>
      <c r="DK51" s="845"/>
      <c r="DL51" s="843"/>
      <c r="DM51" s="844"/>
      <c r="DN51" s="844"/>
      <c r="DO51" s="844"/>
      <c r="DP51" s="845"/>
      <c r="DQ51" s="843"/>
      <c r="DR51" s="844"/>
      <c r="DS51" s="844"/>
      <c r="DT51" s="844"/>
      <c r="DU51" s="845"/>
      <c r="DV51" s="840"/>
      <c r="DW51" s="841"/>
      <c r="DX51" s="841"/>
      <c r="DY51" s="841"/>
      <c r="DZ51" s="846"/>
      <c r="EA51" s="228"/>
    </row>
    <row r="52" spans="1:131" ht="26.25" customHeight="1" x14ac:dyDescent="0.15">
      <c r="A52" s="236">
        <v>25</v>
      </c>
      <c r="B52" s="847"/>
      <c r="C52" s="848"/>
      <c r="D52" s="848"/>
      <c r="E52" s="848"/>
      <c r="F52" s="848"/>
      <c r="G52" s="848"/>
      <c r="H52" s="848"/>
      <c r="I52" s="848"/>
      <c r="J52" s="848"/>
      <c r="K52" s="848"/>
      <c r="L52" s="848"/>
      <c r="M52" s="848"/>
      <c r="N52" s="848"/>
      <c r="O52" s="848"/>
      <c r="P52" s="849"/>
      <c r="Q52" s="902"/>
      <c r="R52" s="903"/>
      <c r="S52" s="903"/>
      <c r="T52" s="903"/>
      <c r="U52" s="903"/>
      <c r="V52" s="903"/>
      <c r="W52" s="903"/>
      <c r="X52" s="903"/>
      <c r="Y52" s="903"/>
      <c r="Z52" s="903"/>
      <c r="AA52" s="903"/>
      <c r="AB52" s="903"/>
      <c r="AC52" s="903"/>
      <c r="AD52" s="903"/>
      <c r="AE52" s="904"/>
      <c r="AF52" s="853"/>
      <c r="AG52" s="854"/>
      <c r="AH52" s="854"/>
      <c r="AI52" s="854"/>
      <c r="AJ52" s="855"/>
      <c r="AK52" s="906"/>
      <c r="AL52" s="903"/>
      <c r="AM52" s="903"/>
      <c r="AN52" s="903"/>
      <c r="AO52" s="903"/>
      <c r="AP52" s="903"/>
      <c r="AQ52" s="903"/>
      <c r="AR52" s="903"/>
      <c r="AS52" s="903"/>
      <c r="AT52" s="903"/>
      <c r="AU52" s="903"/>
      <c r="AV52" s="903"/>
      <c r="AW52" s="903"/>
      <c r="AX52" s="903"/>
      <c r="AY52" s="903"/>
      <c r="AZ52" s="905"/>
      <c r="BA52" s="905"/>
      <c r="BB52" s="905"/>
      <c r="BC52" s="905"/>
      <c r="BD52" s="905"/>
      <c r="BE52" s="899"/>
      <c r="BF52" s="899"/>
      <c r="BG52" s="899"/>
      <c r="BH52" s="899"/>
      <c r="BI52" s="900"/>
      <c r="BJ52" s="230"/>
      <c r="BK52" s="230"/>
      <c r="BL52" s="230"/>
      <c r="BM52" s="230"/>
      <c r="BN52" s="230"/>
      <c r="BO52" s="239"/>
      <c r="BP52" s="239"/>
      <c r="BQ52" s="236">
        <v>46</v>
      </c>
      <c r="BR52" s="237"/>
      <c r="BS52" s="840"/>
      <c r="BT52" s="841"/>
      <c r="BU52" s="841"/>
      <c r="BV52" s="841"/>
      <c r="BW52" s="841"/>
      <c r="BX52" s="841"/>
      <c r="BY52" s="841"/>
      <c r="BZ52" s="841"/>
      <c r="CA52" s="841"/>
      <c r="CB52" s="841"/>
      <c r="CC52" s="841"/>
      <c r="CD52" s="841"/>
      <c r="CE52" s="841"/>
      <c r="CF52" s="841"/>
      <c r="CG52" s="842"/>
      <c r="CH52" s="843"/>
      <c r="CI52" s="844"/>
      <c r="CJ52" s="844"/>
      <c r="CK52" s="844"/>
      <c r="CL52" s="845"/>
      <c r="CM52" s="843"/>
      <c r="CN52" s="844"/>
      <c r="CO52" s="844"/>
      <c r="CP52" s="844"/>
      <c r="CQ52" s="845"/>
      <c r="CR52" s="843"/>
      <c r="CS52" s="844"/>
      <c r="CT52" s="844"/>
      <c r="CU52" s="844"/>
      <c r="CV52" s="845"/>
      <c r="CW52" s="843"/>
      <c r="CX52" s="844"/>
      <c r="CY52" s="844"/>
      <c r="CZ52" s="844"/>
      <c r="DA52" s="845"/>
      <c r="DB52" s="843"/>
      <c r="DC52" s="844"/>
      <c r="DD52" s="844"/>
      <c r="DE52" s="844"/>
      <c r="DF52" s="845"/>
      <c r="DG52" s="843"/>
      <c r="DH52" s="844"/>
      <c r="DI52" s="844"/>
      <c r="DJ52" s="844"/>
      <c r="DK52" s="845"/>
      <c r="DL52" s="843"/>
      <c r="DM52" s="844"/>
      <c r="DN52" s="844"/>
      <c r="DO52" s="844"/>
      <c r="DP52" s="845"/>
      <c r="DQ52" s="843"/>
      <c r="DR52" s="844"/>
      <c r="DS52" s="844"/>
      <c r="DT52" s="844"/>
      <c r="DU52" s="845"/>
      <c r="DV52" s="840"/>
      <c r="DW52" s="841"/>
      <c r="DX52" s="841"/>
      <c r="DY52" s="841"/>
      <c r="DZ52" s="846"/>
      <c r="EA52" s="228"/>
    </row>
    <row r="53" spans="1:131" ht="26.25" customHeight="1" x14ac:dyDescent="0.15">
      <c r="A53" s="236">
        <v>26</v>
      </c>
      <c r="B53" s="847"/>
      <c r="C53" s="848"/>
      <c r="D53" s="848"/>
      <c r="E53" s="848"/>
      <c r="F53" s="848"/>
      <c r="G53" s="848"/>
      <c r="H53" s="848"/>
      <c r="I53" s="848"/>
      <c r="J53" s="848"/>
      <c r="K53" s="848"/>
      <c r="L53" s="848"/>
      <c r="M53" s="848"/>
      <c r="N53" s="848"/>
      <c r="O53" s="848"/>
      <c r="P53" s="849"/>
      <c r="Q53" s="902"/>
      <c r="R53" s="903"/>
      <c r="S53" s="903"/>
      <c r="T53" s="903"/>
      <c r="U53" s="903"/>
      <c r="V53" s="903"/>
      <c r="W53" s="903"/>
      <c r="X53" s="903"/>
      <c r="Y53" s="903"/>
      <c r="Z53" s="903"/>
      <c r="AA53" s="903"/>
      <c r="AB53" s="903"/>
      <c r="AC53" s="903"/>
      <c r="AD53" s="903"/>
      <c r="AE53" s="904"/>
      <c r="AF53" s="853"/>
      <c r="AG53" s="854"/>
      <c r="AH53" s="854"/>
      <c r="AI53" s="854"/>
      <c r="AJ53" s="855"/>
      <c r="AK53" s="906"/>
      <c r="AL53" s="903"/>
      <c r="AM53" s="903"/>
      <c r="AN53" s="903"/>
      <c r="AO53" s="903"/>
      <c r="AP53" s="903"/>
      <c r="AQ53" s="903"/>
      <c r="AR53" s="903"/>
      <c r="AS53" s="903"/>
      <c r="AT53" s="903"/>
      <c r="AU53" s="903"/>
      <c r="AV53" s="903"/>
      <c r="AW53" s="903"/>
      <c r="AX53" s="903"/>
      <c r="AY53" s="903"/>
      <c r="AZ53" s="905"/>
      <c r="BA53" s="905"/>
      <c r="BB53" s="905"/>
      <c r="BC53" s="905"/>
      <c r="BD53" s="905"/>
      <c r="BE53" s="899"/>
      <c r="BF53" s="899"/>
      <c r="BG53" s="899"/>
      <c r="BH53" s="899"/>
      <c r="BI53" s="900"/>
      <c r="BJ53" s="230"/>
      <c r="BK53" s="230"/>
      <c r="BL53" s="230"/>
      <c r="BM53" s="230"/>
      <c r="BN53" s="230"/>
      <c r="BO53" s="239"/>
      <c r="BP53" s="239"/>
      <c r="BQ53" s="236">
        <v>47</v>
      </c>
      <c r="BR53" s="237"/>
      <c r="BS53" s="840"/>
      <c r="BT53" s="841"/>
      <c r="BU53" s="841"/>
      <c r="BV53" s="841"/>
      <c r="BW53" s="841"/>
      <c r="BX53" s="841"/>
      <c r="BY53" s="841"/>
      <c r="BZ53" s="841"/>
      <c r="CA53" s="841"/>
      <c r="CB53" s="841"/>
      <c r="CC53" s="841"/>
      <c r="CD53" s="841"/>
      <c r="CE53" s="841"/>
      <c r="CF53" s="841"/>
      <c r="CG53" s="842"/>
      <c r="CH53" s="843"/>
      <c r="CI53" s="844"/>
      <c r="CJ53" s="844"/>
      <c r="CK53" s="844"/>
      <c r="CL53" s="845"/>
      <c r="CM53" s="843"/>
      <c r="CN53" s="844"/>
      <c r="CO53" s="844"/>
      <c r="CP53" s="844"/>
      <c r="CQ53" s="845"/>
      <c r="CR53" s="843"/>
      <c r="CS53" s="844"/>
      <c r="CT53" s="844"/>
      <c r="CU53" s="844"/>
      <c r="CV53" s="845"/>
      <c r="CW53" s="843"/>
      <c r="CX53" s="844"/>
      <c r="CY53" s="844"/>
      <c r="CZ53" s="844"/>
      <c r="DA53" s="845"/>
      <c r="DB53" s="843"/>
      <c r="DC53" s="844"/>
      <c r="DD53" s="844"/>
      <c r="DE53" s="844"/>
      <c r="DF53" s="845"/>
      <c r="DG53" s="843"/>
      <c r="DH53" s="844"/>
      <c r="DI53" s="844"/>
      <c r="DJ53" s="844"/>
      <c r="DK53" s="845"/>
      <c r="DL53" s="843"/>
      <c r="DM53" s="844"/>
      <c r="DN53" s="844"/>
      <c r="DO53" s="844"/>
      <c r="DP53" s="845"/>
      <c r="DQ53" s="843"/>
      <c r="DR53" s="844"/>
      <c r="DS53" s="844"/>
      <c r="DT53" s="844"/>
      <c r="DU53" s="845"/>
      <c r="DV53" s="840"/>
      <c r="DW53" s="841"/>
      <c r="DX53" s="841"/>
      <c r="DY53" s="841"/>
      <c r="DZ53" s="846"/>
      <c r="EA53" s="228"/>
    </row>
    <row r="54" spans="1:131" ht="26.25" customHeight="1" x14ac:dyDescent="0.15">
      <c r="A54" s="236">
        <v>27</v>
      </c>
      <c r="B54" s="847"/>
      <c r="C54" s="848"/>
      <c r="D54" s="848"/>
      <c r="E54" s="848"/>
      <c r="F54" s="848"/>
      <c r="G54" s="848"/>
      <c r="H54" s="848"/>
      <c r="I54" s="848"/>
      <c r="J54" s="848"/>
      <c r="K54" s="848"/>
      <c r="L54" s="848"/>
      <c r="M54" s="848"/>
      <c r="N54" s="848"/>
      <c r="O54" s="848"/>
      <c r="P54" s="849"/>
      <c r="Q54" s="902"/>
      <c r="R54" s="903"/>
      <c r="S54" s="903"/>
      <c r="T54" s="903"/>
      <c r="U54" s="903"/>
      <c r="V54" s="903"/>
      <c r="W54" s="903"/>
      <c r="X54" s="903"/>
      <c r="Y54" s="903"/>
      <c r="Z54" s="903"/>
      <c r="AA54" s="903"/>
      <c r="AB54" s="903"/>
      <c r="AC54" s="903"/>
      <c r="AD54" s="903"/>
      <c r="AE54" s="904"/>
      <c r="AF54" s="853"/>
      <c r="AG54" s="854"/>
      <c r="AH54" s="854"/>
      <c r="AI54" s="854"/>
      <c r="AJ54" s="855"/>
      <c r="AK54" s="906"/>
      <c r="AL54" s="903"/>
      <c r="AM54" s="903"/>
      <c r="AN54" s="903"/>
      <c r="AO54" s="903"/>
      <c r="AP54" s="903"/>
      <c r="AQ54" s="903"/>
      <c r="AR54" s="903"/>
      <c r="AS54" s="903"/>
      <c r="AT54" s="903"/>
      <c r="AU54" s="903"/>
      <c r="AV54" s="903"/>
      <c r="AW54" s="903"/>
      <c r="AX54" s="903"/>
      <c r="AY54" s="903"/>
      <c r="AZ54" s="905"/>
      <c r="BA54" s="905"/>
      <c r="BB54" s="905"/>
      <c r="BC54" s="905"/>
      <c r="BD54" s="905"/>
      <c r="BE54" s="899"/>
      <c r="BF54" s="899"/>
      <c r="BG54" s="899"/>
      <c r="BH54" s="899"/>
      <c r="BI54" s="900"/>
      <c r="BJ54" s="230"/>
      <c r="BK54" s="230"/>
      <c r="BL54" s="230"/>
      <c r="BM54" s="230"/>
      <c r="BN54" s="230"/>
      <c r="BO54" s="239"/>
      <c r="BP54" s="239"/>
      <c r="BQ54" s="236">
        <v>48</v>
      </c>
      <c r="BR54" s="237"/>
      <c r="BS54" s="840"/>
      <c r="BT54" s="841"/>
      <c r="BU54" s="841"/>
      <c r="BV54" s="841"/>
      <c r="BW54" s="841"/>
      <c r="BX54" s="841"/>
      <c r="BY54" s="841"/>
      <c r="BZ54" s="841"/>
      <c r="CA54" s="841"/>
      <c r="CB54" s="841"/>
      <c r="CC54" s="841"/>
      <c r="CD54" s="841"/>
      <c r="CE54" s="841"/>
      <c r="CF54" s="841"/>
      <c r="CG54" s="842"/>
      <c r="CH54" s="843"/>
      <c r="CI54" s="844"/>
      <c r="CJ54" s="844"/>
      <c r="CK54" s="844"/>
      <c r="CL54" s="845"/>
      <c r="CM54" s="843"/>
      <c r="CN54" s="844"/>
      <c r="CO54" s="844"/>
      <c r="CP54" s="844"/>
      <c r="CQ54" s="845"/>
      <c r="CR54" s="843"/>
      <c r="CS54" s="844"/>
      <c r="CT54" s="844"/>
      <c r="CU54" s="844"/>
      <c r="CV54" s="845"/>
      <c r="CW54" s="843"/>
      <c r="CX54" s="844"/>
      <c r="CY54" s="844"/>
      <c r="CZ54" s="844"/>
      <c r="DA54" s="845"/>
      <c r="DB54" s="843"/>
      <c r="DC54" s="844"/>
      <c r="DD54" s="844"/>
      <c r="DE54" s="844"/>
      <c r="DF54" s="845"/>
      <c r="DG54" s="843"/>
      <c r="DH54" s="844"/>
      <c r="DI54" s="844"/>
      <c r="DJ54" s="844"/>
      <c r="DK54" s="845"/>
      <c r="DL54" s="843"/>
      <c r="DM54" s="844"/>
      <c r="DN54" s="844"/>
      <c r="DO54" s="844"/>
      <c r="DP54" s="845"/>
      <c r="DQ54" s="843"/>
      <c r="DR54" s="844"/>
      <c r="DS54" s="844"/>
      <c r="DT54" s="844"/>
      <c r="DU54" s="845"/>
      <c r="DV54" s="840"/>
      <c r="DW54" s="841"/>
      <c r="DX54" s="841"/>
      <c r="DY54" s="841"/>
      <c r="DZ54" s="846"/>
      <c r="EA54" s="228"/>
    </row>
    <row r="55" spans="1:131" ht="26.25" customHeight="1" x14ac:dyDescent="0.15">
      <c r="A55" s="236">
        <v>28</v>
      </c>
      <c r="B55" s="847"/>
      <c r="C55" s="848"/>
      <c r="D55" s="848"/>
      <c r="E55" s="848"/>
      <c r="F55" s="848"/>
      <c r="G55" s="848"/>
      <c r="H55" s="848"/>
      <c r="I55" s="848"/>
      <c r="J55" s="848"/>
      <c r="K55" s="848"/>
      <c r="L55" s="848"/>
      <c r="M55" s="848"/>
      <c r="N55" s="848"/>
      <c r="O55" s="848"/>
      <c r="P55" s="849"/>
      <c r="Q55" s="902"/>
      <c r="R55" s="903"/>
      <c r="S55" s="903"/>
      <c r="T55" s="903"/>
      <c r="U55" s="903"/>
      <c r="V55" s="903"/>
      <c r="W55" s="903"/>
      <c r="X55" s="903"/>
      <c r="Y55" s="903"/>
      <c r="Z55" s="903"/>
      <c r="AA55" s="903"/>
      <c r="AB55" s="903"/>
      <c r="AC55" s="903"/>
      <c r="AD55" s="903"/>
      <c r="AE55" s="904"/>
      <c r="AF55" s="853"/>
      <c r="AG55" s="854"/>
      <c r="AH55" s="854"/>
      <c r="AI55" s="854"/>
      <c r="AJ55" s="855"/>
      <c r="AK55" s="906"/>
      <c r="AL55" s="903"/>
      <c r="AM55" s="903"/>
      <c r="AN55" s="903"/>
      <c r="AO55" s="903"/>
      <c r="AP55" s="903"/>
      <c r="AQ55" s="903"/>
      <c r="AR55" s="903"/>
      <c r="AS55" s="903"/>
      <c r="AT55" s="903"/>
      <c r="AU55" s="903"/>
      <c r="AV55" s="903"/>
      <c r="AW55" s="903"/>
      <c r="AX55" s="903"/>
      <c r="AY55" s="903"/>
      <c r="AZ55" s="905"/>
      <c r="BA55" s="905"/>
      <c r="BB55" s="905"/>
      <c r="BC55" s="905"/>
      <c r="BD55" s="905"/>
      <c r="BE55" s="899"/>
      <c r="BF55" s="899"/>
      <c r="BG55" s="899"/>
      <c r="BH55" s="899"/>
      <c r="BI55" s="900"/>
      <c r="BJ55" s="230"/>
      <c r="BK55" s="230"/>
      <c r="BL55" s="230"/>
      <c r="BM55" s="230"/>
      <c r="BN55" s="230"/>
      <c r="BO55" s="239"/>
      <c r="BP55" s="239"/>
      <c r="BQ55" s="236">
        <v>49</v>
      </c>
      <c r="BR55" s="237"/>
      <c r="BS55" s="840"/>
      <c r="BT55" s="841"/>
      <c r="BU55" s="841"/>
      <c r="BV55" s="841"/>
      <c r="BW55" s="841"/>
      <c r="BX55" s="841"/>
      <c r="BY55" s="841"/>
      <c r="BZ55" s="841"/>
      <c r="CA55" s="841"/>
      <c r="CB55" s="841"/>
      <c r="CC55" s="841"/>
      <c r="CD55" s="841"/>
      <c r="CE55" s="841"/>
      <c r="CF55" s="841"/>
      <c r="CG55" s="842"/>
      <c r="CH55" s="843"/>
      <c r="CI55" s="844"/>
      <c r="CJ55" s="844"/>
      <c r="CK55" s="844"/>
      <c r="CL55" s="845"/>
      <c r="CM55" s="843"/>
      <c r="CN55" s="844"/>
      <c r="CO55" s="844"/>
      <c r="CP55" s="844"/>
      <c r="CQ55" s="845"/>
      <c r="CR55" s="843"/>
      <c r="CS55" s="844"/>
      <c r="CT55" s="844"/>
      <c r="CU55" s="844"/>
      <c r="CV55" s="845"/>
      <c r="CW55" s="843"/>
      <c r="CX55" s="844"/>
      <c r="CY55" s="844"/>
      <c r="CZ55" s="844"/>
      <c r="DA55" s="845"/>
      <c r="DB55" s="843"/>
      <c r="DC55" s="844"/>
      <c r="DD55" s="844"/>
      <c r="DE55" s="844"/>
      <c r="DF55" s="845"/>
      <c r="DG55" s="843"/>
      <c r="DH55" s="844"/>
      <c r="DI55" s="844"/>
      <c r="DJ55" s="844"/>
      <c r="DK55" s="845"/>
      <c r="DL55" s="843"/>
      <c r="DM55" s="844"/>
      <c r="DN55" s="844"/>
      <c r="DO55" s="844"/>
      <c r="DP55" s="845"/>
      <c r="DQ55" s="843"/>
      <c r="DR55" s="844"/>
      <c r="DS55" s="844"/>
      <c r="DT55" s="844"/>
      <c r="DU55" s="845"/>
      <c r="DV55" s="840"/>
      <c r="DW55" s="841"/>
      <c r="DX55" s="841"/>
      <c r="DY55" s="841"/>
      <c r="DZ55" s="846"/>
      <c r="EA55" s="228"/>
    </row>
    <row r="56" spans="1:131" ht="26.25" customHeight="1" x14ac:dyDescent="0.15">
      <c r="A56" s="236">
        <v>29</v>
      </c>
      <c r="B56" s="847"/>
      <c r="C56" s="848"/>
      <c r="D56" s="848"/>
      <c r="E56" s="848"/>
      <c r="F56" s="848"/>
      <c r="G56" s="848"/>
      <c r="H56" s="848"/>
      <c r="I56" s="848"/>
      <c r="J56" s="848"/>
      <c r="K56" s="848"/>
      <c r="L56" s="848"/>
      <c r="M56" s="848"/>
      <c r="N56" s="848"/>
      <c r="O56" s="848"/>
      <c r="P56" s="849"/>
      <c r="Q56" s="902"/>
      <c r="R56" s="903"/>
      <c r="S56" s="903"/>
      <c r="T56" s="903"/>
      <c r="U56" s="903"/>
      <c r="V56" s="903"/>
      <c r="W56" s="903"/>
      <c r="X56" s="903"/>
      <c r="Y56" s="903"/>
      <c r="Z56" s="903"/>
      <c r="AA56" s="903"/>
      <c r="AB56" s="903"/>
      <c r="AC56" s="903"/>
      <c r="AD56" s="903"/>
      <c r="AE56" s="904"/>
      <c r="AF56" s="853"/>
      <c r="AG56" s="854"/>
      <c r="AH56" s="854"/>
      <c r="AI56" s="854"/>
      <c r="AJ56" s="855"/>
      <c r="AK56" s="906"/>
      <c r="AL56" s="903"/>
      <c r="AM56" s="903"/>
      <c r="AN56" s="903"/>
      <c r="AO56" s="903"/>
      <c r="AP56" s="903"/>
      <c r="AQ56" s="903"/>
      <c r="AR56" s="903"/>
      <c r="AS56" s="903"/>
      <c r="AT56" s="903"/>
      <c r="AU56" s="903"/>
      <c r="AV56" s="903"/>
      <c r="AW56" s="903"/>
      <c r="AX56" s="903"/>
      <c r="AY56" s="903"/>
      <c r="AZ56" s="905"/>
      <c r="BA56" s="905"/>
      <c r="BB56" s="905"/>
      <c r="BC56" s="905"/>
      <c r="BD56" s="905"/>
      <c r="BE56" s="899"/>
      <c r="BF56" s="899"/>
      <c r="BG56" s="899"/>
      <c r="BH56" s="899"/>
      <c r="BI56" s="900"/>
      <c r="BJ56" s="230"/>
      <c r="BK56" s="230"/>
      <c r="BL56" s="230"/>
      <c r="BM56" s="230"/>
      <c r="BN56" s="230"/>
      <c r="BO56" s="239"/>
      <c r="BP56" s="239"/>
      <c r="BQ56" s="236">
        <v>50</v>
      </c>
      <c r="BR56" s="237"/>
      <c r="BS56" s="840"/>
      <c r="BT56" s="841"/>
      <c r="BU56" s="841"/>
      <c r="BV56" s="841"/>
      <c r="BW56" s="841"/>
      <c r="BX56" s="841"/>
      <c r="BY56" s="841"/>
      <c r="BZ56" s="841"/>
      <c r="CA56" s="841"/>
      <c r="CB56" s="841"/>
      <c r="CC56" s="841"/>
      <c r="CD56" s="841"/>
      <c r="CE56" s="841"/>
      <c r="CF56" s="841"/>
      <c r="CG56" s="842"/>
      <c r="CH56" s="843"/>
      <c r="CI56" s="844"/>
      <c r="CJ56" s="844"/>
      <c r="CK56" s="844"/>
      <c r="CL56" s="845"/>
      <c r="CM56" s="843"/>
      <c r="CN56" s="844"/>
      <c r="CO56" s="844"/>
      <c r="CP56" s="844"/>
      <c r="CQ56" s="845"/>
      <c r="CR56" s="843"/>
      <c r="CS56" s="844"/>
      <c r="CT56" s="844"/>
      <c r="CU56" s="844"/>
      <c r="CV56" s="845"/>
      <c r="CW56" s="843"/>
      <c r="CX56" s="844"/>
      <c r="CY56" s="844"/>
      <c r="CZ56" s="844"/>
      <c r="DA56" s="845"/>
      <c r="DB56" s="843"/>
      <c r="DC56" s="844"/>
      <c r="DD56" s="844"/>
      <c r="DE56" s="844"/>
      <c r="DF56" s="845"/>
      <c r="DG56" s="843"/>
      <c r="DH56" s="844"/>
      <c r="DI56" s="844"/>
      <c r="DJ56" s="844"/>
      <c r="DK56" s="845"/>
      <c r="DL56" s="843"/>
      <c r="DM56" s="844"/>
      <c r="DN56" s="844"/>
      <c r="DO56" s="844"/>
      <c r="DP56" s="845"/>
      <c r="DQ56" s="843"/>
      <c r="DR56" s="844"/>
      <c r="DS56" s="844"/>
      <c r="DT56" s="844"/>
      <c r="DU56" s="845"/>
      <c r="DV56" s="840"/>
      <c r="DW56" s="841"/>
      <c r="DX56" s="841"/>
      <c r="DY56" s="841"/>
      <c r="DZ56" s="846"/>
      <c r="EA56" s="228"/>
    </row>
    <row r="57" spans="1:131" ht="26.25" customHeight="1" x14ac:dyDescent="0.15">
      <c r="A57" s="236">
        <v>30</v>
      </c>
      <c r="B57" s="847"/>
      <c r="C57" s="848"/>
      <c r="D57" s="848"/>
      <c r="E57" s="848"/>
      <c r="F57" s="848"/>
      <c r="G57" s="848"/>
      <c r="H57" s="848"/>
      <c r="I57" s="848"/>
      <c r="J57" s="848"/>
      <c r="K57" s="848"/>
      <c r="L57" s="848"/>
      <c r="M57" s="848"/>
      <c r="N57" s="848"/>
      <c r="O57" s="848"/>
      <c r="P57" s="849"/>
      <c r="Q57" s="902"/>
      <c r="R57" s="903"/>
      <c r="S57" s="903"/>
      <c r="T57" s="903"/>
      <c r="U57" s="903"/>
      <c r="V57" s="903"/>
      <c r="W57" s="903"/>
      <c r="X57" s="903"/>
      <c r="Y57" s="903"/>
      <c r="Z57" s="903"/>
      <c r="AA57" s="903"/>
      <c r="AB57" s="903"/>
      <c r="AC57" s="903"/>
      <c r="AD57" s="903"/>
      <c r="AE57" s="904"/>
      <c r="AF57" s="853"/>
      <c r="AG57" s="854"/>
      <c r="AH57" s="854"/>
      <c r="AI57" s="854"/>
      <c r="AJ57" s="855"/>
      <c r="AK57" s="906"/>
      <c r="AL57" s="903"/>
      <c r="AM57" s="903"/>
      <c r="AN57" s="903"/>
      <c r="AO57" s="903"/>
      <c r="AP57" s="903"/>
      <c r="AQ57" s="903"/>
      <c r="AR57" s="903"/>
      <c r="AS57" s="903"/>
      <c r="AT57" s="903"/>
      <c r="AU57" s="903"/>
      <c r="AV57" s="903"/>
      <c r="AW57" s="903"/>
      <c r="AX57" s="903"/>
      <c r="AY57" s="903"/>
      <c r="AZ57" s="905"/>
      <c r="BA57" s="905"/>
      <c r="BB57" s="905"/>
      <c r="BC57" s="905"/>
      <c r="BD57" s="905"/>
      <c r="BE57" s="899"/>
      <c r="BF57" s="899"/>
      <c r="BG57" s="899"/>
      <c r="BH57" s="899"/>
      <c r="BI57" s="900"/>
      <c r="BJ57" s="230"/>
      <c r="BK57" s="230"/>
      <c r="BL57" s="230"/>
      <c r="BM57" s="230"/>
      <c r="BN57" s="230"/>
      <c r="BO57" s="239"/>
      <c r="BP57" s="239"/>
      <c r="BQ57" s="236">
        <v>51</v>
      </c>
      <c r="BR57" s="237"/>
      <c r="BS57" s="840"/>
      <c r="BT57" s="841"/>
      <c r="BU57" s="841"/>
      <c r="BV57" s="841"/>
      <c r="BW57" s="841"/>
      <c r="BX57" s="841"/>
      <c r="BY57" s="841"/>
      <c r="BZ57" s="841"/>
      <c r="CA57" s="841"/>
      <c r="CB57" s="841"/>
      <c r="CC57" s="841"/>
      <c r="CD57" s="841"/>
      <c r="CE57" s="841"/>
      <c r="CF57" s="841"/>
      <c r="CG57" s="842"/>
      <c r="CH57" s="843"/>
      <c r="CI57" s="844"/>
      <c r="CJ57" s="844"/>
      <c r="CK57" s="844"/>
      <c r="CL57" s="845"/>
      <c r="CM57" s="843"/>
      <c r="CN57" s="844"/>
      <c r="CO57" s="844"/>
      <c r="CP57" s="844"/>
      <c r="CQ57" s="845"/>
      <c r="CR57" s="843"/>
      <c r="CS57" s="844"/>
      <c r="CT57" s="844"/>
      <c r="CU57" s="844"/>
      <c r="CV57" s="845"/>
      <c r="CW57" s="843"/>
      <c r="CX57" s="844"/>
      <c r="CY57" s="844"/>
      <c r="CZ57" s="844"/>
      <c r="DA57" s="845"/>
      <c r="DB57" s="843"/>
      <c r="DC57" s="844"/>
      <c r="DD57" s="844"/>
      <c r="DE57" s="844"/>
      <c r="DF57" s="845"/>
      <c r="DG57" s="843"/>
      <c r="DH57" s="844"/>
      <c r="DI57" s="844"/>
      <c r="DJ57" s="844"/>
      <c r="DK57" s="845"/>
      <c r="DL57" s="843"/>
      <c r="DM57" s="844"/>
      <c r="DN57" s="844"/>
      <c r="DO57" s="844"/>
      <c r="DP57" s="845"/>
      <c r="DQ57" s="843"/>
      <c r="DR57" s="844"/>
      <c r="DS57" s="844"/>
      <c r="DT57" s="844"/>
      <c r="DU57" s="845"/>
      <c r="DV57" s="840"/>
      <c r="DW57" s="841"/>
      <c r="DX57" s="841"/>
      <c r="DY57" s="841"/>
      <c r="DZ57" s="846"/>
      <c r="EA57" s="228"/>
    </row>
    <row r="58" spans="1:131" ht="26.25" customHeight="1" x14ac:dyDescent="0.15">
      <c r="A58" s="236">
        <v>31</v>
      </c>
      <c r="B58" s="847"/>
      <c r="C58" s="848"/>
      <c r="D58" s="848"/>
      <c r="E58" s="848"/>
      <c r="F58" s="848"/>
      <c r="G58" s="848"/>
      <c r="H58" s="848"/>
      <c r="I58" s="848"/>
      <c r="J58" s="848"/>
      <c r="K58" s="848"/>
      <c r="L58" s="848"/>
      <c r="M58" s="848"/>
      <c r="N58" s="848"/>
      <c r="O58" s="848"/>
      <c r="P58" s="849"/>
      <c r="Q58" s="902"/>
      <c r="R58" s="903"/>
      <c r="S58" s="903"/>
      <c r="T58" s="903"/>
      <c r="U58" s="903"/>
      <c r="V58" s="903"/>
      <c r="W58" s="903"/>
      <c r="X58" s="903"/>
      <c r="Y58" s="903"/>
      <c r="Z58" s="903"/>
      <c r="AA58" s="903"/>
      <c r="AB58" s="903"/>
      <c r="AC58" s="903"/>
      <c r="AD58" s="903"/>
      <c r="AE58" s="904"/>
      <c r="AF58" s="853"/>
      <c r="AG58" s="854"/>
      <c r="AH58" s="854"/>
      <c r="AI58" s="854"/>
      <c r="AJ58" s="855"/>
      <c r="AK58" s="906"/>
      <c r="AL58" s="903"/>
      <c r="AM58" s="903"/>
      <c r="AN58" s="903"/>
      <c r="AO58" s="903"/>
      <c r="AP58" s="903"/>
      <c r="AQ58" s="903"/>
      <c r="AR58" s="903"/>
      <c r="AS58" s="903"/>
      <c r="AT58" s="903"/>
      <c r="AU58" s="903"/>
      <c r="AV58" s="903"/>
      <c r="AW58" s="903"/>
      <c r="AX58" s="903"/>
      <c r="AY58" s="903"/>
      <c r="AZ58" s="905"/>
      <c r="BA58" s="905"/>
      <c r="BB58" s="905"/>
      <c r="BC58" s="905"/>
      <c r="BD58" s="905"/>
      <c r="BE58" s="899"/>
      <c r="BF58" s="899"/>
      <c r="BG58" s="899"/>
      <c r="BH58" s="899"/>
      <c r="BI58" s="900"/>
      <c r="BJ58" s="230"/>
      <c r="BK58" s="230"/>
      <c r="BL58" s="230"/>
      <c r="BM58" s="230"/>
      <c r="BN58" s="230"/>
      <c r="BO58" s="239"/>
      <c r="BP58" s="239"/>
      <c r="BQ58" s="236">
        <v>52</v>
      </c>
      <c r="BR58" s="237"/>
      <c r="BS58" s="840"/>
      <c r="BT58" s="841"/>
      <c r="BU58" s="841"/>
      <c r="BV58" s="841"/>
      <c r="BW58" s="841"/>
      <c r="BX58" s="841"/>
      <c r="BY58" s="841"/>
      <c r="BZ58" s="841"/>
      <c r="CA58" s="841"/>
      <c r="CB58" s="841"/>
      <c r="CC58" s="841"/>
      <c r="CD58" s="841"/>
      <c r="CE58" s="841"/>
      <c r="CF58" s="841"/>
      <c r="CG58" s="842"/>
      <c r="CH58" s="843"/>
      <c r="CI58" s="844"/>
      <c r="CJ58" s="844"/>
      <c r="CK58" s="844"/>
      <c r="CL58" s="845"/>
      <c r="CM58" s="843"/>
      <c r="CN58" s="844"/>
      <c r="CO58" s="844"/>
      <c r="CP58" s="844"/>
      <c r="CQ58" s="845"/>
      <c r="CR58" s="843"/>
      <c r="CS58" s="844"/>
      <c r="CT58" s="844"/>
      <c r="CU58" s="844"/>
      <c r="CV58" s="845"/>
      <c r="CW58" s="843"/>
      <c r="CX58" s="844"/>
      <c r="CY58" s="844"/>
      <c r="CZ58" s="844"/>
      <c r="DA58" s="845"/>
      <c r="DB58" s="843"/>
      <c r="DC58" s="844"/>
      <c r="DD58" s="844"/>
      <c r="DE58" s="844"/>
      <c r="DF58" s="845"/>
      <c r="DG58" s="843"/>
      <c r="DH58" s="844"/>
      <c r="DI58" s="844"/>
      <c r="DJ58" s="844"/>
      <c r="DK58" s="845"/>
      <c r="DL58" s="843"/>
      <c r="DM58" s="844"/>
      <c r="DN58" s="844"/>
      <c r="DO58" s="844"/>
      <c r="DP58" s="845"/>
      <c r="DQ58" s="843"/>
      <c r="DR58" s="844"/>
      <c r="DS58" s="844"/>
      <c r="DT58" s="844"/>
      <c r="DU58" s="845"/>
      <c r="DV58" s="840"/>
      <c r="DW58" s="841"/>
      <c r="DX58" s="841"/>
      <c r="DY58" s="841"/>
      <c r="DZ58" s="846"/>
      <c r="EA58" s="228"/>
    </row>
    <row r="59" spans="1:131" ht="26.25" customHeight="1" x14ac:dyDescent="0.15">
      <c r="A59" s="236">
        <v>32</v>
      </c>
      <c r="B59" s="847"/>
      <c r="C59" s="848"/>
      <c r="D59" s="848"/>
      <c r="E59" s="848"/>
      <c r="F59" s="848"/>
      <c r="G59" s="848"/>
      <c r="H59" s="848"/>
      <c r="I59" s="848"/>
      <c r="J59" s="848"/>
      <c r="K59" s="848"/>
      <c r="L59" s="848"/>
      <c r="M59" s="848"/>
      <c r="N59" s="848"/>
      <c r="O59" s="848"/>
      <c r="P59" s="849"/>
      <c r="Q59" s="902"/>
      <c r="R59" s="903"/>
      <c r="S59" s="903"/>
      <c r="T59" s="903"/>
      <c r="U59" s="903"/>
      <c r="V59" s="903"/>
      <c r="W59" s="903"/>
      <c r="X59" s="903"/>
      <c r="Y59" s="903"/>
      <c r="Z59" s="903"/>
      <c r="AA59" s="903"/>
      <c r="AB59" s="903"/>
      <c r="AC59" s="903"/>
      <c r="AD59" s="903"/>
      <c r="AE59" s="904"/>
      <c r="AF59" s="853"/>
      <c r="AG59" s="854"/>
      <c r="AH59" s="854"/>
      <c r="AI59" s="854"/>
      <c r="AJ59" s="855"/>
      <c r="AK59" s="906"/>
      <c r="AL59" s="903"/>
      <c r="AM59" s="903"/>
      <c r="AN59" s="903"/>
      <c r="AO59" s="903"/>
      <c r="AP59" s="903"/>
      <c r="AQ59" s="903"/>
      <c r="AR59" s="903"/>
      <c r="AS59" s="903"/>
      <c r="AT59" s="903"/>
      <c r="AU59" s="903"/>
      <c r="AV59" s="903"/>
      <c r="AW59" s="903"/>
      <c r="AX59" s="903"/>
      <c r="AY59" s="903"/>
      <c r="AZ59" s="905"/>
      <c r="BA59" s="905"/>
      <c r="BB59" s="905"/>
      <c r="BC59" s="905"/>
      <c r="BD59" s="905"/>
      <c r="BE59" s="899"/>
      <c r="BF59" s="899"/>
      <c r="BG59" s="899"/>
      <c r="BH59" s="899"/>
      <c r="BI59" s="900"/>
      <c r="BJ59" s="230"/>
      <c r="BK59" s="230"/>
      <c r="BL59" s="230"/>
      <c r="BM59" s="230"/>
      <c r="BN59" s="230"/>
      <c r="BO59" s="239"/>
      <c r="BP59" s="239"/>
      <c r="BQ59" s="236">
        <v>53</v>
      </c>
      <c r="BR59" s="237"/>
      <c r="BS59" s="840"/>
      <c r="BT59" s="841"/>
      <c r="BU59" s="841"/>
      <c r="BV59" s="841"/>
      <c r="BW59" s="841"/>
      <c r="BX59" s="841"/>
      <c r="BY59" s="841"/>
      <c r="BZ59" s="841"/>
      <c r="CA59" s="841"/>
      <c r="CB59" s="841"/>
      <c r="CC59" s="841"/>
      <c r="CD59" s="841"/>
      <c r="CE59" s="841"/>
      <c r="CF59" s="841"/>
      <c r="CG59" s="842"/>
      <c r="CH59" s="843"/>
      <c r="CI59" s="844"/>
      <c r="CJ59" s="844"/>
      <c r="CK59" s="844"/>
      <c r="CL59" s="845"/>
      <c r="CM59" s="843"/>
      <c r="CN59" s="844"/>
      <c r="CO59" s="844"/>
      <c r="CP59" s="844"/>
      <c r="CQ59" s="845"/>
      <c r="CR59" s="843"/>
      <c r="CS59" s="844"/>
      <c r="CT59" s="844"/>
      <c r="CU59" s="844"/>
      <c r="CV59" s="845"/>
      <c r="CW59" s="843"/>
      <c r="CX59" s="844"/>
      <c r="CY59" s="844"/>
      <c r="CZ59" s="844"/>
      <c r="DA59" s="845"/>
      <c r="DB59" s="843"/>
      <c r="DC59" s="844"/>
      <c r="DD59" s="844"/>
      <c r="DE59" s="844"/>
      <c r="DF59" s="845"/>
      <c r="DG59" s="843"/>
      <c r="DH59" s="844"/>
      <c r="DI59" s="844"/>
      <c r="DJ59" s="844"/>
      <c r="DK59" s="845"/>
      <c r="DL59" s="843"/>
      <c r="DM59" s="844"/>
      <c r="DN59" s="844"/>
      <c r="DO59" s="844"/>
      <c r="DP59" s="845"/>
      <c r="DQ59" s="843"/>
      <c r="DR59" s="844"/>
      <c r="DS59" s="844"/>
      <c r="DT59" s="844"/>
      <c r="DU59" s="845"/>
      <c r="DV59" s="840"/>
      <c r="DW59" s="841"/>
      <c r="DX59" s="841"/>
      <c r="DY59" s="841"/>
      <c r="DZ59" s="846"/>
      <c r="EA59" s="228"/>
    </row>
    <row r="60" spans="1:131" ht="26.25" customHeight="1" x14ac:dyDescent="0.15">
      <c r="A60" s="236">
        <v>33</v>
      </c>
      <c r="B60" s="847"/>
      <c r="C60" s="848"/>
      <c r="D60" s="848"/>
      <c r="E60" s="848"/>
      <c r="F60" s="848"/>
      <c r="G60" s="848"/>
      <c r="H60" s="848"/>
      <c r="I60" s="848"/>
      <c r="J60" s="848"/>
      <c r="K60" s="848"/>
      <c r="L60" s="848"/>
      <c r="M60" s="848"/>
      <c r="N60" s="848"/>
      <c r="O60" s="848"/>
      <c r="P60" s="849"/>
      <c r="Q60" s="902"/>
      <c r="R60" s="903"/>
      <c r="S60" s="903"/>
      <c r="T60" s="903"/>
      <c r="U60" s="903"/>
      <c r="V60" s="903"/>
      <c r="W60" s="903"/>
      <c r="X60" s="903"/>
      <c r="Y60" s="903"/>
      <c r="Z60" s="903"/>
      <c r="AA60" s="903"/>
      <c r="AB60" s="903"/>
      <c r="AC60" s="903"/>
      <c r="AD60" s="903"/>
      <c r="AE60" s="904"/>
      <c r="AF60" s="853"/>
      <c r="AG60" s="854"/>
      <c r="AH60" s="854"/>
      <c r="AI60" s="854"/>
      <c r="AJ60" s="855"/>
      <c r="AK60" s="906"/>
      <c r="AL60" s="903"/>
      <c r="AM60" s="903"/>
      <c r="AN60" s="903"/>
      <c r="AO60" s="903"/>
      <c r="AP60" s="903"/>
      <c r="AQ60" s="903"/>
      <c r="AR60" s="903"/>
      <c r="AS60" s="903"/>
      <c r="AT60" s="903"/>
      <c r="AU60" s="903"/>
      <c r="AV60" s="903"/>
      <c r="AW60" s="903"/>
      <c r="AX60" s="903"/>
      <c r="AY60" s="903"/>
      <c r="AZ60" s="905"/>
      <c r="BA60" s="905"/>
      <c r="BB60" s="905"/>
      <c r="BC60" s="905"/>
      <c r="BD60" s="905"/>
      <c r="BE60" s="899"/>
      <c r="BF60" s="899"/>
      <c r="BG60" s="899"/>
      <c r="BH60" s="899"/>
      <c r="BI60" s="900"/>
      <c r="BJ60" s="230"/>
      <c r="BK60" s="230"/>
      <c r="BL60" s="230"/>
      <c r="BM60" s="230"/>
      <c r="BN60" s="230"/>
      <c r="BO60" s="239"/>
      <c r="BP60" s="239"/>
      <c r="BQ60" s="236">
        <v>54</v>
      </c>
      <c r="BR60" s="237"/>
      <c r="BS60" s="840"/>
      <c r="BT60" s="841"/>
      <c r="BU60" s="841"/>
      <c r="BV60" s="841"/>
      <c r="BW60" s="841"/>
      <c r="BX60" s="841"/>
      <c r="BY60" s="841"/>
      <c r="BZ60" s="841"/>
      <c r="CA60" s="841"/>
      <c r="CB60" s="841"/>
      <c r="CC60" s="841"/>
      <c r="CD60" s="841"/>
      <c r="CE60" s="841"/>
      <c r="CF60" s="841"/>
      <c r="CG60" s="842"/>
      <c r="CH60" s="843"/>
      <c r="CI60" s="844"/>
      <c r="CJ60" s="844"/>
      <c r="CK60" s="844"/>
      <c r="CL60" s="845"/>
      <c r="CM60" s="843"/>
      <c r="CN60" s="844"/>
      <c r="CO60" s="844"/>
      <c r="CP60" s="844"/>
      <c r="CQ60" s="845"/>
      <c r="CR60" s="843"/>
      <c r="CS60" s="844"/>
      <c r="CT60" s="844"/>
      <c r="CU60" s="844"/>
      <c r="CV60" s="845"/>
      <c r="CW60" s="843"/>
      <c r="CX60" s="844"/>
      <c r="CY60" s="844"/>
      <c r="CZ60" s="844"/>
      <c r="DA60" s="845"/>
      <c r="DB60" s="843"/>
      <c r="DC60" s="844"/>
      <c r="DD60" s="844"/>
      <c r="DE60" s="844"/>
      <c r="DF60" s="845"/>
      <c r="DG60" s="843"/>
      <c r="DH60" s="844"/>
      <c r="DI60" s="844"/>
      <c r="DJ60" s="844"/>
      <c r="DK60" s="845"/>
      <c r="DL60" s="843"/>
      <c r="DM60" s="844"/>
      <c r="DN60" s="844"/>
      <c r="DO60" s="844"/>
      <c r="DP60" s="845"/>
      <c r="DQ60" s="843"/>
      <c r="DR60" s="844"/>
      <c r="DS60" s="844"/>
      <c r="DT60" s="844"/>
      <c r="DU60" s="845"/>
      <c r="DV60" s="840"/>
      <c r="DW60" s="841"/>
      <c r="DX60" s="841"/>
      <c r="DY60" s="841"/>
      <c r="DZ60" s="846"/>
      <c r="EA60" s="228"/>
    </row>
    <row r="61" spans="1:131" ht="26.25" customHeight="1" thickBot="1" x14ac:dyDescent="0.2">
      <c r="A61" s="236">
        <v>34</v>
      </c>
      <c r="B61" s="847"/>
      <c r="C61" s="848"/>
      <c r="D61" s="848"/>
      <c r="E61" s="848"/>
      <c r="F61" s="848"/>
      <c r="G61" s="848"/>
      <c r="H61" s="848"/>
      <c r="I61" s="848"/>
      <c r="J61" s="848"/>
      <c r="K61" s="848"/>
      <c r="L61" s="848"/>
      <c r="M61" s="848"/>
      <c r="N61" s="848"/>
      <c r="O61" s="848"/>
      <c r="P61" s="849"/>
      <c r="Q61" s="902"/>
      <c r="R61" s="903"/>
      <c r="S61" s="903"/>
      <c r="T61" s="903"/>
      <c r="U61" s="903"/>
      <c r="V61" s="903"/>
      <c r="W61" s="903"/>
      <c r="X61" s="903"/>
      <c r="Y61" s="903"/>
      <c r="Z61" s="903"/>
      <c r="AA61" s="903"/>
      <c r="AB61" s="903"/>
      <c r="AC61" s="903"/>
      <c r="AD61" s="903"/>
      <c r="AE61" s="904"/>
      <c r="AF61" s="853"/>
      <c r="AG61" s="854"/>
      <c r="AH61" s="854"/>
      <c r="AI61" s="854"/>
      <c r="AJ61" s="855"/>
      <c r="AK61" s="906"/>
      <c r="AL61" s="903"/>
      <c r="AM61" s="903"/>
      <c r="AN61" s="903"/>
      <c r="AO61" s="903"/>
      <c r="AP61" s="903"/>
      <c r="AQ61" s="903"/>
      <c r="AR61" s="903"/>
      <c r="AS61" s="903"/>
      <c r="AT61" s="903"/>
      <c r="AU61" s="903"/>
      <c r="AV61" s="903"/>
      <c r="AW61" s="903"/>
      <c r="AX61" s="903"/>
      <c r="AY61" s="903"/>
      <c r="AZ61" s="905"/>
      <c r="BA61" s="905"/>
      <c r="BB61" s="905"/>
      <c r="BC61" s="905"/>
      <c r="BD61" s="905"/>
      <c r="BE61" s="899"/>
      <c r="BF61" s="899"/>
      <c r="BG61" s="899"/>
      <c r="BH61" s="899"/>
      <c r="BI61" s="900"/>
      <c r="BJ61" s="230"/>
      <c r="BK61" s="230"/>
      <c r="BL61" s="230"/>
      <c r="BM61" s="230"/>
      <c r="BN61" s="230"/>
      <c r="BO61" s="239"/>
      <c r="BP61" s="239"/>
      <c r="BQ61" s="236">
        <v>55</v>
      </c>
      <c r="BR61" s="237"/>
      <c r="BS61" s="840"/>
      <c r="BT61" s="841"/>
      <c r="BU61" s="841"/>
      <c r="BV61" s="841"/>
      <c r="BW61" s="841"/>
      <c r="BX61" s="841"/>
      <c r="BY61" s="841"/>
      <c r="BZ61" s="841"/>
      <c r="CA61" s="841"/>
      <c r="CB61" s="841"/>
      <c r="CC61" s="841"/>
      <c r="CD61" s="841"/>
      <c r="CE61" s="841"/>
      <c r="CF61" s="841"/>
      <c r="CG61" s="842"/>
      <c r="CH61" s="843"/>
      <c r="CI61" s="844"/>
      <c r="CJ61" s="844"/>
      <c r="CK61" s="844"/>
      <c r="CL61" s="845"/>
      <c r="CM61" s="843"/>
      <c r="CN61" s="844"/>
      <c r="CO61" s="844"/>
      <c r="CP61" s="844"/>
      <c r="CQ61" s="845"/>
      <c r="CR61" s="843"/>
      <c r="CS61" s="844"/>
      <c r="CT61" s="844"/>
      <c r="CU61" s="844"/>
      <c r="CV61" s="845"/>
      <c r="CW61" s="843"/>
      <c r="CX61" s="844"/>
      <c r="CY61" s="844"/>
      <c r="CZ61" s="844"/>
      <c r="DA61" s="845"/>
      <c r="DB61" s="843"/>
      <c r="DC61" s="844"/>
      <c r="DD61" s="844"/>
      <c r="DE61" s="844"/>
      <c r="DF61" s="845"/>
      <c r="DG61" s="843"/>
      <c r="DH61" s="844"/>
      <c r="DI61" s="844"/>
      <c r="DJ61" s="844"/>
      <c r="DK61" s="845"/>
      <c r="DL61" s="843"/>
      <c r="DM61" s="844"/>
      <c r="DN61" s="844"/>
      <c r="DO61" s="844"/>
      <c r="DP61" s="845"/>
      <c r="DQ61" s="843"/>
      <c r="DR61" s="844"/>
      <c r="DS61" s="844"/>
      <c r="DT61" s="844"/>
      <c r="DU61" s="845"/>
      <c r="DV61" s="840"/>
      <c r="DW61" s="841"/>
      <c r="DX61" s="841"/>
      <c r="DY61" s="841"/>
      <c r="DZ61" s="846"/>
      <c r="EA61" s="228"/>
    </row>
    <row r="62" spans="1:131" ht="26.25" customHeight="1" x14ac:dyDescent="0.15">
      <c r="A62" s="236">
        <v>35</v>
      </c>
      <c r="B62" s="847"/>
      <c r="C62" s="848"/>
      <c r="D62" s="848"/>
      <c r="E62" s="848"/>
      <c r="F62" s="848"/>
      <c r="G62" s="848"/>
      <c r="H62" s="848"/>
      <c r="I62" s="848"/>
      <c r="J62" s="848"/>
      <c r="K62" s="848"/>
      <c r="L62" s="848"/>
      <c r="M62" s="848"/>
      <c r="N62" s="848"/>
      <c r="O62" s="848"/>
      <c r="P62" s="849"/>
      <c r="Q62" s="902"/>
      <c r="R62" s="903"/>
      <c r="S62" s="903"/>
      <c r="T62" s="903"/>
      <c r="U62" s="903"/>
      <c r="V62" s="903"/>
      <c r="W62" s="903"/>
      <c r="X62" s="903"/>
      <c r="Y62" s="903"/>
      <c r="Z62" s="903"/>
      <c r="AA62" s="903"/>
      <c r="AB62" s="903"/>
      <c r="AC62" s="903"/>
      <c r="AD62" s="903"/>
      <c r="AE62" s="904"/>
      <c r="AF62" s="853"/>
      <c r="AG62" s="854"/>
      <c r="AH62" s="854"/>
      <c r="AI62" s="854"/>
      <c r="AJ62" s="855"/>
      <c r="AK62" s="906"/>
      <c r="AL62" s="903"/>
      <c r="AM62" s="903"/>
      <c r="AN62" s="903"/>
      <c r="AO62" s="903"/>
      <c r="AP62" s="903"/>
      <c r="AQ62" s="903"/>
      <c r="AR62" s="903"/>
      <c r="AS62" s="903"/>
      <c r="AT62" s="903"/>
      <c r="AU62" s="903"/>
      <c r="AV62" s="903"/>
      <c r="AW62" s="903"/>
      <c r="AX62" s="903"/>
      <c r="AY62" s="903"/>
      <c r="AZ62" s="905"/>
      <c r="BA62" s="905"/>
      <c r="BB62" s="905"/>
      <c r="BC62" s="905"/>
      <c r="BD62" s="905"/>
      <c r="BE62" s="899"/>
      <c r="BF62" s="899"/>
      <c r="BG62" s="899"/>
      <c r="BH62" s="899"/>
      <c r="BI62" s="900"/>
      <c r="BJ62" s="914" t="s">
        <v>382</v>
      </c>
      <c r="BK62" s="873"/>
      <c r="BL62" s="873"/>
      <c r="BM62" s="873"/>
      <c r="BN62" s="874"/>
      <c r="BO62" s="239"/>
      <c r="BP62" s="239"/>
      <c r="BQ62" s="236">
        <v>56</v>
      </c>
      <c r="BR62" s="237"/>
      <c r="BS62" s="840"/>
      <c r="BT62" s="841"/>
      <c r="BU62" s="841"/>
      <c r="BV62" s="841"/>
      <c r="BW62" s="841"/>
      <c r="BX62" s="841"/>
      <c r="BY62" s="841"/>
      <c r="BZ62" s="841"/>
      <c r="CA62" s="841"/>
      <c r="CB62" s="841"/>
      <c r="CC62" s="841"/>
      <c r="CD62" s="841"/>
      <c r="CE62" s="841"/>
      <c r="CF62" s="841"/>
      <c r="CG62" s="842"/>
      <c r="CH62" s="843"/>
      <c r="CI62" s="844"/>
      <c r="CJ62" s="844"/>
      <c r="CK62" s="844"/>
      <c r="CL62" s="845"/>
      <c r="CM62" s="843"/>
      <c r="CN62" s="844"/>
      <c r="CO62" s="844"/>
      <c r="CP62" s="844"/>
      <c r="CQ62" s="845"/>
      <c r="CR62" s="843"/>
      <c r="CS62" s="844"/>
      <c r="CT62" s="844"/>
      <c r="CU62" s="844"/>
      <c r="CV62" s="845"/>
      <c r="CW62" s="843"/>
      <c r="CX62" s="844"/>
      <c r="CY62" s="844"/>
      <c r="CZ62" s="844"/>
      <c r="DA62" s="845"/>
      <c r="DB62" s="843"/>
      <c r="DC62" s="844"/>
      <c r="DD62" s="844"/>
      <c r="DE62" s="844"/>
      <c r="DF62" s="845"/>
      <c r="DG62" s="843"/>
      <c r="DH62" s="844"/>
      <c r="DI62" s="844"/>
      <c r="DJ62" s="844"/>
      <c r="DK62" s="845"/>
      <c r="DL62" s="843"/>
      <c r="DM62" s="844"/>
      <c r="DN62" s="844"/>
      <c r="DO62" s="844"/>
      <c r="DP62" s="845"/>
      <c r="DQ62" s="843"/>
      <c r="DR62" s="844"/>
      <c r="DS62" s="844"/>
      <c r="DT62" s="844"/>
      <c r="DU62" s="845"/>
      <c r="DV62" s="840"/>
      <c r="DW62" s="841"/>
      <c r="DX62" s="841"/>
      <c r="DY62" s="841"/>
      <c r="DZ62" s="846"/>
      <c r="EA62" s="228"/>
    </row>
    <row r="63" spans="1:131" ht="26.25" customHeight="1" thickBot="1" x14ac:dyDescent="0.2">
      <c r="A63" s="238" t="s">
        <v>364</v>
      </c>
      <c r="B63" s="856" t="s">
        <v>383</v>
      </c>
      <c r="C63" s="857"/>
      <c r="D63" s="857"/>
      <c r="E63" s="857"/>
      <c r="F63" s="857"/>
      <c r="G63" s="857"/>
      <c r="H63" s="857"/>
      <c r="I63" s="857"/>
      <c r="J63" s="857"/>
      <c r="K63" s="857"/>
      <c r="L63" s="857"/>
      <c r="M63" s="857"/>
      <c r="N63" s="857"/>
      <c r="O63" s="857"/>
      <c r="P63" s="858"/>
      <c r="Q63" s="907"/>
      <c r="R63" s="908"/>
      <c r="S63" s="908"/>
      <c r="T63" s="908"/>
      <c r="U63" s="908"/>
      <c r="V63" s="908"/>
      <c r="W63" s="908"/>
      <c r="X63" s="908"/>
      <c r="Y63" s="908"/>
      <c r="Z63" s="908"/>
      <c r="AA63" s="908"/>
      <c r="AB63" s="908"/>
      <c r="AC63" s="908"/>
      <c r="AD63" s="908"/>
      <c r="AE63" s="909"/>
      <c r="AF63" s="910">
        <v>2919</v>
      </c>
      <c r="AG63" s="911"/>
      <c r="AH63" s="911"/>
      <c r="AI63" s="911"/>
      <c r="AJ63" s="912"/>
      <c r="AK63" s="913"/>
      <c r="AL63" s="908"/>
      <c r="AM63" s="908"/>
      <c r="AN63" s="908"/>
      <c r="AO63" s="908"/>
      <c r="AP63" s="911">
        <v>111</v>
      </c>
      <c r="AQ63" s="911"/>
      <c r="AR63" s="911"/>
      <c r="AS63" s="911"/>
      <c r="AT63" s="911"/>
      <c r="AU63" s="911"/>
      <c r="AV63" s="911"/>
      <c r="AW63" s="911"/>
      <c r="AX63" s="911"/>
      <c r="AY63" s="911"/>
      <c r="AZ63" s="915"/>
      <c r="BA63" s="915"/>
      <c r="BB63" s="915"/>
      <c r="BC63" s="915"/>
      <c r="BD63" s="915"/>
      <c r="BE63" s="916"/>
      <c r="BF63" s="916"/>
      <c r="BG63" s="916"/>
      <c r="BH63" s="916"/>
      <c r="BI63" s="917"/>
      <c r="BJ63" s="918" t="s">
        <v>233</v>
      </c>
      <c r="BK63" s="919"/>
      <c r="BL63" s="919"/>
      <c r="BM63" s="919"/>
      <c r="BN63" s="920"/>
      <c r="BO63" s="239"/>
      <c r="BP63" s="239"/>
      <c r="BQ63" s="236">
        <v>57</v>
      </c>
      <c r="BR63" s="237"/>
      <c r="BS63" s="840"/>
      <c r="BT63" s="841"/>
      <c r="BU63" s="841"/>
      <c r="BV63" s="841"/>
      <c r="BW63" s="841"/>
      <c r="BX63" s="841"/>
      <c r="BY63" s="841"/>
      <c r="BZ63" s="841"/>
      <c r="CA63" s="841"/>
      <c r="CB63" s="841"/>
      <c r="CC63" s="841"/>
      <c r="CD63" s="841"/>
      <c r="CE63" s="841"/>
      <c r="CF63" s="841"/>
      <c r="CG63" s="842"/>
      <c r="CH63" s="843"/>
      <c r="CI63" s="844"/>
      <c r="CJ63" s="844"/>
      <c r="CK63" s="844"/>
      <c r="CL63" s="845"/>
      <c r="CM63" s="843"/>
      <c r="CN63" s="844"/>
      <c r="CO63" s="844"/>
      <c r="CP63" s="844"/>
      <c r="CQ63" s="845"/>
      <c r="CR63" s="843"/>
      <c r="CS63" s="844"/>
      <c r="CT63" s="844"/>
      <c r="CU63" s="844"/>
      <c r="CV63" s="845"/>
      <c r="CW63" s="843"/>
      <c r="CX63" s="844"/>
      <c r="CY63" s="844"/>
      <c r="CZ63" s="844"/>
      <c r="DA63" s="845"/>
      <c r="DB63" s="843"/>
      <c r="DC63" s="844"/>
      <c r="DD63" s="844"/>
      <c r="DE63" s="844"/>
      <c r="DF63" s="845"/>
      <c r="DG63" s="843"/>
      <c r="DH63" s="844"/>
      <c r="DI63" s="844"/>
      <c r="DJ63" s="844"/>
      <c r="DK63" s="845"/>
      <c r="DL63" s="843"/>
      <c r="DM63" s="844"/>
      <c r="DN63" s="844"/>
      <c r="DO63" s="844"/>
      <c r="DP63" s="845"/>
      <c r="DQ63" s="843"/>
      <c r="DR63" s="844"/>
      <c r="DS63" s="844"/>
      <c r="DT63" s="844"/>
      <c r="DU63" s="845"/>
      <c r="DV63" s="840"/>
      <c r="DW63" s="841"/>
      <c r="DX63" s="841"/>
      <c r="DY63" s="841"/>
      <c r="DZ63" s="846"/>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840"/>
      <c r="BT64" s="841"/>
      <c r="BU64" s="841"/>
      <c r="BV64" s="841"/>
      <c r="BW64" s="841"/>
      <c r="BX64" s="841"/>
      <c r="BY64" s="841"/>
      <c r="BZ64" s="841"/>
      <c r="CA64" s="841"/>
      <c r="CB64" s="841"/>
      <c r="CC64" s="841"/>
      <c r="CD64" s="841"/>
      <c r="CE64" s="841"/>
      <c r="CF64" s="841"/>
      <c r="CG64" s="842"/>
      <c r="CH64" s="843"/>
      <c r="CI64" s="844"/>
      <c r="CJ64" s="844"/>
      <c r="CK64" s="844"/>
      <c r="CL64" s="845"/>
      <c r="CM64" s="843"/>
      <c r="CN64" s="844"/>
      <c r="CO64" s="844"/>
      <c r="CP64" s="844"/>
      <c r="CQ64" s="845"/>
      <c r="CR64" s="843"/>
      <c r="CS64" s="844"/>
      <c r="CT64" s="844"/>
      <c r="CU64" s="844"/>
      <c r="CV64" s="845"/>
      <c r="CW64" s="843"/>
      <c r="CX64" s="844"/>
      <c r="CY64" s="844"/>
      <c r="CZ64" s="844"/>
      <c r="DA64" s="845"/>
      <c r="DB64" s="843"/>
      <c r="DC64" s="844"/>
      <c r="DD64" s="844"/>
      <c r="DE64" s="844"/>
      <c r="DF64" s="845"/>
      <c r="DG64" s="843"/>
      <c r="DH64" s="844"/>
      <c r="DI64" s="844"/>
      <c r="DJ64" s="844"/>
      <c r="DK64" s="845"/>
      <c r="DL64" s="843"/>
      <c r="DM64" s="844"/>
      <c r="DN64" s="844"/>
      <c r="DO64" s="844"/>
      <c r="DP64" s="845"/>
      <c r="DQ64" s="843"/>
      <c r="DR64" s="844"/>
      <c r="DS64" s="844"/>
      <c r="DT64" s="844"/>
      <c r="DU64" s="845"/>
      <c r="DV64" s="840"/>
      <c r="DW64" s="841"/>
      <c r="DX64" s="841"/>
      <c r="DY64" s="841"/>
      <c r="DZ64" s="846"/>
      <c r="EA64" s="228"/>
    </row>
    <row r="65" spans="1:131" ht="26.25" customHeight="1" thickBot="1" x14ac:dyDescent="0.2">
      <c r="A65" s="230" t="s">
        <v>384</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840"/>
      <c r="BT65" s="841"/>
      <c r="BU65" s="841"/>
      <c r="BV65" s="841"/>
      <c r="BW65" s="841"/>
      <c r="BX65" s="841"/>
      <c r="BY65" s="841"/>
      <c r="BZ65" s="841"/>
      <c r="CA65" s="841"/>
      <c r="CB65" s="841"/>
      <c r="CC65" s="841"/>
      <c r="CD65" s="841"/>
      <c r="CE65" s="841"/>
      <c r="CF65" s="841"/>
      <c r="CG65" s="842"/>
      <c r="CH65" s="843"/>
      <c r="CI65" s="844"/>
      <c r="CJ65" s="844"/>
      <c r="CK65" s="844"/>
      <c r="CL65" s="845"/>
      <c r="CM65" s="843"/>
      <c r="CN65" s="844"/>
      <c r="CO65" s="844"/>
      <c r="CP65" s="844"/>
      <c r="CQ65" s="845"/>
      <c r="CR65" s="843"/>
      <c r="CS65" s="844"/>
      <c r="CT65" s="844"/>
      <c r="CU65" s="844"/>
      <c r="CV65" s="845"/>
      <c r="CW65" s="843"/>
      <c r="CX65" s="844"/>
      <c r="CY65" s="844"/>
      <c r="CZ65" s="844"/>
      <c r="DA65" s="845"/>
      <c r="DB65" s="843"/>
      <c r="DC65" s="844"/>
      <c r="DD65" s="844"/>
      <c r="DE65" s="844"/>
      <c r="DF65" s="845"/>
      <c r="DG65" s="843"/>
      <c r="DH65" s="844"/>
      <c r="DI65" s="844"/>
      <c r="DJ65" s="844"/>
      <c r="DK65" s="845"/>
      <c r="DL65" s="843"/>
      <c r="DM65" s="844"/>
      <c r="DN65" s="844"/>
      <c r="DO65" s="844"/>
      <c r="DP65" s="845"/>
      <c r="DQ65" s="843"/>
      <c r="DR65" s="844"/>
      <c r="DS65" s="844"/>
      <c r="DT65" s="844"/>
      <c r="DU65" s="845"/>
      <c r="DV65" s="840"/>
      <c r="DW65" s="841"/>
      <c r="DX65" s="841"/>
      <c r="DY65" s="841"/>
      <c r="DZ65" s="846"/>
      <c r="EA65" s="228"/>
    </row>
    <row r="66" spans="1:131" ht="26.25" customHeight="1" x14ac:dyDescent="0.15">
      <c r="A66" s="794" t="s">
        <v>385</v>
      </c>
      <c r="B66" s="795"/>
      <c r="C66" s="795"/>
      <c r="D66" s="795"/>
      <c r="E66" s="795"/>
      <c r="F66" s="795"/>
      <c r="G66" s="795"/>
      <c r="H66" s="795"/>
      <c r="I66" s="795"/>
      <c r="J66" s="795"/>
      <c r="K66" s="795"/>
      <c r="L66" s="795"/>
      <c r="M66" s="795"/>
      <c r="N66" s="795"/>
      <c r="O66" s="795"/>
      <c r="P66" s="796"/>
      <c r="Q66" s="800" t="s">
        <v>386</v>
      </c>
      <c r="R66" s="801"/>
      <c r="S66" s="801"/>
      <c r="T66" s="801"/>
      <c r="U66" s="802"/>
      <c r="V66" s="800" t="s">
        <v>387</v>
      </c>
      <c r="W66" s="801"/>
      <c r="X66" s="801"/>
      <c r="Y66" s="801"/>
      <c r="Z66" s="802"/>
      <c r="AA66" s="800" t="s">
        <v>388</v>
      </c>
      <c r="AB66" s="801"/>
      <c r="AC66" s="801"/>
      <c r="AD66" s="801"/>
      <c r="AE66" s="802"/>
      <c r="AF66" s="921" t="s">
        <v>372</v>
      </c>
      <c r="AG66" s="882"/>
      <c r="AH66" s="882"/>
      <c r="AI66" s="882"/>
      <c r="AJ66" s="922"/>
      <c r="AK66" s="800" t="s">
        <v>373</v>
      </c>
      <c r="AL66" s="795"/>
      <c r="AM66" s="795"/>
      <c r="AN66" s="795"/>
      <c r="AO66" s="796"/>
      <c r="AP66" s="800" t="s">
        <v>374</v>
      </c>
      <c r="AQ66" s="801"/>
      <c r="AR66" s="801"/>
      <c r="AS66" s="801"/>
      <c r="AT66" s="802"/>
      <c r="AU66" s="800" t="s">
        <v>389</v>
      </c>
      <c r="AV66" s="801"/>
      <c r="AW66" s="801"/>
      <c r="AX66" s="801"/>
      <c r="AY66" s="802"/>
      <c r="AZ66" s="800" t="s">
        <v>351</v>
      </c>
      <c r="BA66" s="801"/>
      <c r="BB66" s="801"/>
      <c r="BC66" s="801"/>
      <c r="BD66" s="807"/>
      <c r="BE66" s="239"/>
      <c r="BF66" s="239"/>
      <c r="BG66" s="239"/>
      <c r="BH66" s="239"/>
      <c r="BI66" s="239"/>
      <c r="BJ66" s="239"/>
      <c r="BK66" s="239"/>
      <c r="BL66" s="239"/>
      <c r="BM66" s="239"/>
      <c r="BN66" s="239"/>
      <c r="BO66" s="239"/>
      <c r="BP66" s="239"/>
      <c r="BQ66" s="236">
        <v>60</v>
      </c>
      <c r="BR66" s="241"/>
      <c r="BS66" s="926"/>
      <c r="BT66" s="927"/>
      <c r="BU66" s="927"/>
      <c r="BV66" s="927"/>
      <c r="BW66" s="927"/>
      <c r="BX66" s="927"/>
      <c r="BY66" s="927"/>
      <c r="BZ66" s="927"/>
      <c r="CA66" s="927"/>
      <c r="CB66" s="927"/>
      <c r="CC66" s="927"/>
      <c r="CD66" s="927"/>
      <c r="CE66" s="927"/>
      <c r="CF66" s="927"/>
      <c r="CG66" s="932"/>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6"/>
      <c r="DW66" s="927"/>
      <c r="DX66" s="927"/>
      <c r="DY66" s="927"/>
      <c r="DZ66" s="928"/>
      <c r="EA66" s="228"/>
    </row>
    <row r="67" spans="1:131" ht="26.25" customHeight="1" thickBot="1" x14ac:dyDescent="0.2">
      <c r="A67" s="797"/>
      <c r="B67" s="798"/>
      <c r="C67" s="798"/>
      <c r="D67" s="798"/>
      <c r="E67" s="798"/>
      <c r="F67" s="798"/>
      <c r="G67" s="798"/>
      <c r="H67" s="798"/>
      <c r="I67" s="798"/>
      <c r="J67" s="798"/>
      <c r="K67" s="798"/>
      <c r="L67" s="798"/>
      <c r="M67" s="798"/>
      <c r="N67" s="798"/>
      <c r="O67" s="798"/>
      <c r="P67" s="799"/>
      <c r="Q67" s="803"/>
      <c r="R67" s="804"/>
      <c r="S67" s="804"/>
      <c r="T67" s="804"/>
      <c r="U67" s="805"/>
      <c r="V67" s="803"/>
      <c r="W67" s="804"/>
      <c r="X67" s="804"/>
      <c r="Y67" s="804"/>
      <c r="Z67" s="805"/>
      <c r="AA67" s="803"/>
      <c r="AB67" s="804"/>
      <c r="AC67" s="804"/>
      <c r="AD67" s="804"/>
      <c r="AE67" s="805"/>
      <c r="AF67" s="923"/>
      <c r="AG67" s="885"/>
      <c r="AH67" s="885"/>
      <c r="AI67" s="885"/>
      <c r="AJ67" s="924"/>
      <c r="AK67" s="925"/>
      <c r="AL67" s="798"/>
      <c r="AM67" s="798"/>
      <c r="AN67" s="798"/>
      <c r="AO67" s="799"/>
      <c r="AP67" s="803"/>
      <c r="AQ67" s="804"/>
      <c r="AR67" s="804"/>
      <c r="AS67" s="804"/>
      <c r="AT67" s="805"/>
      <c r="AU67" s="803"/>
      <c r="AV67" s="804"/>
      <c r="AW67" s="804"/>
      <c r="AX67" s="804"/>
      <c r="AY67" s="805"/>
      <c r="AZ67" s="803"/>
      <c r="BA67" s="804"/>
      <c r="BB67" s="804"/>
      <c r="BC67" s="804"/>
      <c r="BD67" s="809"/>
      <c r="BE67" s="239"/>
      <c r="BF67" s="239"/>
      <c r="BG67" s="239"/>
      <c r="BH67" s="239"/>
      <c r="BI67" s="239"/>
      <c r="BJ67" s="239"/>
      <c r="BK67" s="239"/>
      <c r="BL67" s="239"/>
      <c r="BM67" s="239"/>
      <c r="BN67" s="239"/>
      <c r="BO67" s="239"/>
      <c r="BP67" s="239"/>
      <c r="BQ67" s="236">
        <v>61</v>
      </c>
      <c r="BR67" s="241"/>
      <c r="BS67" s="926"/>
      <c r="BT67" s="927"/>
      <c r="BU67" s="927"/>
      <c r="BV67" s="927"/>
      <c r="BW67" s="927"/>
      <c r="BX67" s="927"/>
      <c r="BY67" s="927"/>
      <c r="BZ67" s="927"/>
      <c r="CA67" s="927"/>
      <c r="CB67" s="927"/>
      <c r="CC67" s="927"/>
      <c r="CD67" s="927"/>
      <c r="CE67" s="927"/>
      <c r="CF67" s="927"/>
      <c r="CG67" s="932"/>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6"/>
      <c r="DW67" s="927"/>
      <c r="DX67" s="927"/>
      <c r="DY67" s="927"/>
      <c r="DZ67" s="928"/>
      <c r="EA67" s="228"/>
    </row>
    <row r="68" spans="1:131" ht="26.25" customHeight="1" thickTop="1" x14ac:dyDescent="0.15">
      <c r="A68" s="234">
        <v>1</v>
      </c>
      <c r="B68" s="936"/>
      <c r="C68" s="937"/>
      <c r="D68" s="937"/>
      <c r="E68" s="937"/>
      <c r="F68" s="937"/>
      <c r="G68" s="937"/>
      <c r="H68" s="937"/>
      <c r="I68" s="937"/>
      <c r="J68" s="937"/>
      <c r="K68" s="937"/>
      <c r="L68" s="937"/>
      <c r="M68" s="937"/>
      <c r="N68" s="937"/>
      <c r="O68" s="937"/>
      <c r="P68" s="938"/>
      <c r="Q68" s="939"/>
      <c r="R68" s="933"/>
      <c r="S68" s="933"/>
      <c r="T68" s="933"/>
      <c r="U68" s="933"/>
      <c r="V68" s="933"/>
      <c r="W68" s="933"/>
      <c r="X68" s="933"/>
      <c r="Y68" s="933"/>
      <c r="Z68" s="933"/>
      <c r="AA68" s="933"/>
      <c r="AB68" s="933"/>
      <c r="AC68" s="933"/>
      <c r="AD68" s="933"/>
      <c r="AE68" s="933"/>
      <c r="AF68" s="933"/>
      <c r="AG68" s="933"/>
      <c r="AH68" s="933"/>
      <c r="AI68" s="933"/>
      <c r="AJ68" s="933"/>
      <c r="AK68" s="933"/>
      <c r="AL68" s="933"/>
      <c r="AM68" s="933"/>
      <c r="AN68" s="933"/>
      <c r="AO68" s="933"/>
      <c r="AP68" s="933"/>
      <c r="AQ68" s="933"/>
      <c r="AR68" s="933"/>
      <c r="AS68" s="933"/>
      <c r="AT68" s="933"/>
      <c r="AU68" s="933"/>
      <c r="AV68" s="933"/>
      <c r="AW68" s="933"/>
      <c r="AX68" s="933"/>
      <c r="AY68" s="933"/>
      <c r="AZ68" s="934"/>
      <c r="BA68" s="934"/>
      <c r="BB68" s="934"/>
      <c r="BC68" s="934"/>
      <c r="BD68" s="935"/>
      <c r="BE68" s="239"/>
      <c r="BF68" s="239"/>
      <c r="BG68" s="239"/>
      <c r="BH68" s="239"/>
      <c r="BI68" s="239"/>
      <c r="BJ68" s="239"/>
      <c r="BK68" s="239"/>
      <c r="BL68" s="239"/>
      <c r="BM68" s="239"/>
      <c r="BN68" s="239"/>
      <c r="BO68" s="239"/>
      <c r="BP68" s="239"/>
      <c r="BQ68" s="236">
        <v>62</v>
      </c>
      <c r="BR68" s="241"/>
      <c r="BS68" s="926"/>
      <c r="BT68" s="927"/>
      <c r="BU68" s="927"/>
      <c r="BV68" s="927"/>
      <c r="BW68" s="927"/>
      <c r="BX68" s="927"/>
      <c r="BY68" s="927"/>
      <c r="BZ68" s="927"/>
      <c r="CA68" s="927"/>
      <c r="CB68" s="927"/>
      <c r="CC68" s="927"/>
      <c r="CD68" s="927"/>
      <c r="CE68" s="927"/>
      <c r="CF68" s="927"/>
      <c r="CG68" s="932"/>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6"/>
      <c r="DW68" s="927"/>
      <c r="DX68" s="927"/>
      <c r="DY68" s="927"/>
      <c r="DZ68" s="928"/>
      <c r="EA68" s="228"/>
    </row>
    <row r="69" spans="1:131" ht="26.25" customHeight="1" x14ac:dyDescent="0.15">
      <c r="A69" s="236">
        <v>2</v>
      </c>
      <c r="B69" s="940"/>
      <c r="C69" s="941"/>
      <c r="D69" s="941"/>
      <c r="E69" s="941"/>
      <c r="F69" s="941"/>
      <c r="G69" s="941"/>
      <c r="H69" s="941"/>
      <c r="I69" s="941"/>
      <c r="J69" s="941"/>
      <c r="K69" s="941"/>
      <c r="L69" s="941"/>
      <c r="M69" s="941"/>
      <c r="N69" s="941"/>
      <c r="O69" s="941"/>
      <c r="P69" s="942"/>
      <c r="Q69" s="943"/>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7"/>
      <c r="AU69" s="897"/>
      <c r="AV69" s="897"/>
      <c r="AW69" s="897"/>
      <c r="AX69" s="897"/>
      <c r="AY69" s="897"/>
      <c r="AZ69" s="899"/>
      <c r="BA69" s="899"/>
      <c r="BB69" s="899"/>
      <c r="BC69" s="899"/>
      <c r="BD69" s="900"/>
      <c r="BE69" s="239"/>
      <c r="BF69" s="239"/>
      <c r="BG69" s="239"/>
      <c r="BH69" s="239"/>
      <c r="BI69" s="239"/>
      <c r="BJ69" s="239"/>
      <c r="BK69" s="239"/>
      <c r="BL69" s="239"/>
      <c r="BM69" s="239"/>
      <c r="BN69" s="239"/>
      <c r="BO69" s="239"/>
      <c r="BP69" s="239"/>
      <c r="BQ69" s="236">
        <v>63</v>
      </c>
      <c r="BR69" s="241"/>
      <c r="BS69" s="926"/>
      <c r="BT69" s="927"/>
      <c r="BU69" s="927"/>
      <c r="BV69" s="927"/>
      <c r="BW69" s="927"/>
      <c r="BX69" s="927"/>
      <c r="BY69" s="927"/>
      <c r="BZ69" s="927"/>
      <c r="CA69" s="927"/>
      <c r="CB69" s="927"/>
      <c r="CC69" s="927"/>
      <c r="CD69" s="927"/>
      <c r="CE69" s="927"/>
      <c r="CF69" s="927"/>
      <c r="CG69" s="932"/>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6"/>
      <c r="DW69" s="927"/>
      <c r="DX69" s="927"/>
      <c r="DY69" s="927"/>
      <c r="DZ69" s="928"/>
      <c r="EA69" s="228"/>
    </row>
    <row r="70" spans="1:131" ht="26.25" customHeight="1" x14ac:dyDescent="0.15">
      <c r="A70" s="236">
        <v>3</v>
      </c>
      <c r="B70" s="940"/>
      <c r="C70" s="941"/>
      <c r="D70" s="941"/>
      <c r="E70" s="941"/>
      <c r="F70" s="941"/>
      <c r="G70" s="941"/>
      <c r="H70" s="941"/>
      <c r="I70" s="941"/>
      <c r="J70" s="941"/>
      <c r="K70" s="941"/>
      <c r="L70" s="941"/>
      <c r="M70" s="941"/>
      <c r="N70" s="941"/>
      <c r="O70" s="941"/>
      <c r="P70" s="942"/>
      <c r="Q70" s="943"/>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7"/>
      <c r="AY70" s="897"/>
      <c r="AZ70" s="899"/>
      <c r="BA70" s="899"/>
      <c r="BB70" s="899"/>
      <c r="BC70" s="899"/>
      <c r="BD70" s="900"/>
      <c r="BE70" s="239"/>
      <c r="BF70" s="239"/>
      <c r="BG70" s="239"/>
      <c r="BH70" s="239"/>
      <c r="BI70" s="239"/>
      <c r="BJ70" s="239"/>
      <c r="BK70" s="239"/>
      <c r="BL70" s="239"/>
      <c r="BM70" s="239"/>
      <c r="BN70" s="239"/>
      <c r="BO70" s="239"/>
      <c r="BP70" s="239"/>
      <c r="BQ70" s="236">
        <v>64</v>
      </c>
      <c r="BR70" s="241"/>
      <c r="BS70" s="926"/>
      <c r="BT70" s="927"/>
      <c r="BU70" s="927"/>
      <c r="BV70" s="927"/>
      <c r="BW70" s="927"/>
      <c r="BX70" s="927"/>
      <c r="BY70" s="927"/>
      <c r="BZ70" s="927"/>
      <c r="CA70" s="927"/>
      <c r="CB70" s="927"/>
      <c r="CC70" s="927"/>
      <c r="CD70" s="927"/>
      <c r="CE70" s="927"/>
      <c r="CF70" s="927"/>
      <c r="CG70" s="932"/>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6"/>
      <c r="DW70" s="927"/>
      <c r="DX70" s="927"/>
      <c r="DY70" s="927"/>
      <c r="DZ70" s="928"/>
      <c r="EA70" s="228"/>
    </row>
    <row r="71" spans="1:131" ht="26.25" customHeight="1" x14ac:dyDescent="0.15">
      <c r="A71" s="236">
        <v>4</v>
      </c>
      <c r="B71" s="940"/>
      <c r="C71" s="941"/>
      <c r="D71" s="941"/>
      <c r="E71" s="941"/>
      <c r="F71" s="941"/>
      <c r="G71" s="941"/>
      <c r="H71" s="941"/>
      <c r="I71" s="941"/>
      <c r="J71" s="941"/>
      <c r="K71" s="941"/>
      <c r="L71" s="941"/>
      <c r="M71" s="941"/>
      <c r="N71" s="941"/>
      <c r="O71" s="941"/>
      <c r="P71" s="942"/>
      <c r="Q71" s="943"/>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7"/>
      <c r="AY71" s="897"/>
      <c r="AZ71" s="899"/>
      <c r="BA71" s="899"/>
      <c r="BB71" s="899"/>
      <c r="BC71" s="899"/>
      <c r="BD71" s="900"/>
      <c r="BE71" s="239"/>
      <c r="BF71" s="239"/>
      <c r="BG71" s="239"/>
      <c r="BH71" s="239"/>
      <c r="BI71" s="239"/>
      <c r="BJ71" s="239"/>
      <c r="BK71" s="239"/>
      <c r="BL71" s="239"/>
      <c r="BM71" s="239"/>
      <c r="BN71" s="239"/>
      <c r="BO71" s="239"/>
      <c r="BP71" s="239"/>
      <c r="BQ71" s="236">
        <v>65</v>
      </c>
      <c r="BR71" s="241"/>
      <c r="BS71" s="926"/>
      <c r="BT71" s="927"/>
      <c r="BU71" s="927"/>
      <c r="BV71" s="927"/>
      <c r="BW71" s="927"/>
      <c r="BX71" s="927"/>
      <c r="BY71" s="927"/>
      <c r="BZ71" s="927"/>
      <c r="CA71" s="927"/>
      <c r="CB71" s="927"/>
      <c r="CC71" s="927"/>
      <c r="CD71" s="927"/>
      <c r="CE71" s="927"/>
      <c r="CF71" s="927"/>
      <c r="CG71" s="932"/>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6"/>
      <c r="DW71" s="927"/>
      <c r="DX71" s="927"/>
      <c r="DY71" s="927"/>
      <c r="DZ71" s="928"/>
      <c r="EA71" s="228"/>
    </row>
    <row r="72" spans="1:131" ht="26.25" customHeight="1" x14ac:dyDescent="0.15">
      <c r="A72" s="236">
        <v>5</v>
      </c>
      <c r="B72" s="940"/>
      <c r="C72" s="941"/>
      <c r="D72" s="941"/>
      <c r="E72" s="941"/>
      <c r="F72" s="941"/>
      <c r="G72" s="941"/>
      <c r="H72" s="941"/>
      <c r="I72" s="941"/>
      <c r="J72" s="941"/>
      <c r="K72" s="941"/>
      <c r="L72" s="941"/>
      <c r="M72" s="941"/>
      <c r="N72" s="941"/>
      <c r="O72" s="941"/>
      <c r="P72" s="942"/>
      <c r="Q72" s="943"/>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7"/>
      <c r="AQ72" s="897"/>
      <c r="AR72" s="897"/>
      <c r="AS72" s="897"/>
      <c r="AT72" s="897"/>
      <c r="AU72" s="897"/>
      <c r="AV72" s="897"/>
      <c r="AW72" s="897"/>
      <c r="AX72" s="897"/>
      <c r="AY72" s="897"/>
      <c r="AZ72" s="899"/>
      <c r="BA72" s="899"/>
      <c r="BB72" s="899"/>
      <c r="BC72" s="899"/>
      <c r="BD72" s="900"/>
      <c r="BE72" s="239"/>
      <c r="BF72" s="239"/>
      <c r="BG72" s="239"/>
      <c r="BH72" s="239"/>
      <c r="BI72" s="239"/>
      <c r="BJ72" s="239"/>
      <c r="BK72" s="239"/>
      <c r="BL72" s="239"/>
      <c r="BM72" s="239"/>
      <c r="BN72" s="239"/>
      <c r="BO72" s="239"/>
      <c r="BP72" s="239"/>
      <c r="BQ72" s="236">
        <v>66</v>
      </c>
      <c r="BR72" s="241"/>
      <c r="BS72" s="926"/>
      <c r="BT72" s="927"/>
      <c r="BU72" s="927"/>
      <c r="BV72" s="927"/>
      <c r="BW72" s="927"/>
      <c r="BX72" s="927"/>
      <c r="BY72" s="927"/>
      <c r="BZ72" s="927"/>
      <c r="CA72" s="927"/>
      <c r="CB72" s="927"/>
      <c r="CC72" s="927"/>
      <c r="CD72" s="927"/>
      <c r="CE72" s="927"/>
      <c r="CF72" s="927"/>
      <c r="CG72" s="932"/>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6"/>
      <c r="DW72" s="927"/>
      <c r="DX72" s="927"/>
      <c r="DY72" s="927"/>
      <c r="DZ72" s="928"/>
      <c r="EA72" s="228"/>
    </row>
    <row r="73" spans="1:131" ht="26.25" customHeight="1" x14ac:dyDescent="0.15">
      <c r="A73" s="236">
        <v>6</v>
      </c>
      <c r="B73" s="940"/>
      <c r="C73" s="941"/>
      <c r="D73" s="941"/>
      <c r="E73" s="941"/>
      <c r="F73" s="941"/>
      <c r="G73" s="941"/>
      <c r="H73" s="941"/>
      <c r="I73" s="941"/>
      <c r="J73" s="941"/>
      <c r="K73" s="941"/>
      <c r="L73" s="941"/>
      <c r="M73" s="941"/>
      <c r="N73" s="941"/>
      <c r="O73" s="941"/>
      <c r="P73" s="942"/>
      <c r="Q73" s="943"/>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c r="AT73" s="897"/>
      <c r="AU73" s="897"/>
      <c r="AV73" s="897"/>
      <c r="AW73" s="897"/>
      <c r="AX73" s="897"/>
      <c r="AY73" s="897"/>
      <c r="AZ73" s="899"/>
      <c r="BA73" s="899"/>
      <c r="BB73" s="899"/>
      <c r="BC73" s="899"/>
      <c r="BD73" s="900"/>
      <c r="BE73" s="239"/>
      <c r="BF73" s="239"/>
      <c r="BG73" s="239"/>
      <c r="BH73" s="239"/>
      <c r="BI73" s="239"/>
      <c r="BJ73" s="239"/>
      <c r="BK73" s="239"/>
      <c r="BL73" s="239"/>
      <c r="BM73" s="239"/>
      <c r="BN73" s="239"/>
      <c r="BO73" s="239"/>
      <c r="BP73" s="239"/>
      <c r="BQ73" s="236">
        <v>67</v>
      </c>
      <c r="BR73" s="241"/>
      <c r="BS73" s="926"/>
      <c r="BT73" s="927"/>
      <c r="BU73" s="927"/>
      <c r="BV73" s="927"/>
      <c r="BW73" s="927"/>
      <c r="BX73" s="927"/>
      <c r="BY73" s="927"/>
      <c r="BZ73" s="927"/>
      <c r="CA73" s="927"/>
      <c r="CB73" s="927"/>
      <c r="CC73" s="927"/>
      <c r="CD73" s="927"/>
      <c r="CE73" s="927"/>
      <c r="CF73" s="927"/>
      <c r="CG73" s="932"/>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6"/>
      <c r="DW73" s="927"/>
      <c r="DX73" s="927"/>
      <c r="DY73" s="927"/>
      <c r="DZ73" s="928"/>
      <c r="EA73" s="228"/>
    </row>
    <row r="74" spans="1:131" ht="26.25" customHeight="1" x14ac:dyDescent="0.15">
      <c r="A74" s="236">
        <v>7</v>
      </c>
      <c r="B74" s="940"/>
      <c r="C74" s="941"/>
      <c r="D74" s="941"/>
      <c r="E74" s="941"/>
      <c r="F74" s="941"/>
      <c r="G74" s="941"/>
      <c r="H74" s="941"/>
      <c r="I74" s="941"/>
      <c r="J74" s="941"/>
      <c r="K74" s="941"/>
      <c r="L74" s="941"/>
      <c r="M74" s="941"/>
      <c r="N74" s="941"/>
      <c r="O74" s="941"/>
      <c r="P74" s="942"/>
      <c r="Q74" s="943"/>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897"/>
      <c r="AP74" s="897"/>
      <c r="AQ74" s="897"/>
      <c r="AR74" s="897"/>
      <c r="AS74" s="897"/>
      <c r="AT74" s="897"/>
      <c r="AU74" s="897"/>
      <c r="AV74" s="897"/>
      <c r="AW74" s="897"/>
      <c r="AX74" s="897"/>
      <c r="AY74" s="897"/>
      <c r="AZ74" s="899"/>
      <c r="BA74" s="899"/>
      <c r="BB74" s="899"/>
      <c r="BC74" s="899"/>
      <c r="BD74" s="900"/>
      <c r="BE74" s="239"/>
      <c r="BF74" s="239"/>
      <c r="BG74" s="239"/>
      <c r="BH74" s="239"/>
      <c r="BI74" s="239"/>
      <c r="BJ74" s="239"/>
      <c r="BK74" s="239"/>
      <c r="BL74" s="239"/>
      <c r="BM74" s="239"/>
      <c r="BN74" s="239"/>
      <c r="BO74" s="239"/>
      <c r="BP74" s="239"/>
      <c r="BQ74" s="236">
        <v>68</v>
      </c>
      <c r="BR74" s="241"/>
      <c r="BS74" s="926"/>
      <c r="BT74" s="927"/>
      <c r="BU74" s="927"/>
      <c r="BV74" s="927"/>
      <c r="BW74" s="927"/>
      <c r="BX74" s="927"/>
      <c r="BY74" s="927"/>
      <c r="BZ74" s="927"/>
      <c r="CA74" s="927"/>
      <c r="CB74" s="927"/>
      <c r="CC74" s="927"/>
      <c r="CD74" s="927"/>
      <c r="CE74" s="927"/>
      <c r="CF74" s="927"/>
      <c r="CG74" s="932"/>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6"/>
      <c r="DW74" s="927"/>
      <c r="DX74" s="927"/>
      <c r="DY74" s="927"/>
      <c r="DZ74" s="928"/>
      <c r="EA74" s="228"/>
    </row>
    <row r="75" spans="1:131" ht="26.25" customHeight="1" x14ac:dyDescent="0.15">
      <c r="A75" s="236">
        <v>8</v>
      </c>
      <c r="B75" s="940"/>
      <c r="C75" s="941"/>
      <c r="D75" s="941"/>
      <c r="E75" s="941"/>
      <c r="F75" s="941"/>
      <c r="G75" s="941"/>
      <c r="H75" s="941"/>
      <c r="I75" s="941"/>
      <c r="J75" s="941"/>
      <c r="K75" s="941"/>
      <c r="L75" s="941"/>
      <c r="M75" s="941"/>
      <c r="N75" s="941"/>
      <c r="O75" s="941"/>
      <c r="P75" s="942"/>
      <c r="Q75" s="944"/>
      <c r="R75" s="945"/>
      <c r="S75" s="945"/>
      <c r="T75" s="945"/>
      <c r="U75" s="901"/>
      <c r="V75" s="946"/>
      <c r="W75" s="945"/>
      <c r="X75" s="945"/>
      <c r="Y75" s="945"/>
      <c r="Z75" s="901"/>
      <c r="AA75" s="946"/>
      <c r="AB75" s="945"/>
      <c r="AC75" s="945"/>
      <c r="AD75" s="945"/>
      <c r="AE75" s="901"/>
      <c r="AF75" s="946"/>
      <c r="AG75" s="945"/>
      <c r="AH75" s="945"/>
      <c r="AI75" s="945"/>
      <c r="AJ75" s="901"/>
      <c r="AK75" s="946"/>
      <c r="AL75" s="945"/>
      <c r="AM75" s="945"/>
      <c r="AN75" s="945"/>
      <c r="AO75" s="901"/>
      <c r="AP75" s="946"/>
      <c r="AQ75" s="945"/>
      <c r="AR75" s="945"/>
      <c r="AS75" s="945"/>
      <c r="AT75" s="901"/>
      <c r="AU75" s="946"/>
      <c r="AV75" s="945"/>
      <c r="AW75" s="945"/>
      <c r="AX75" s="945"/>
      <c r="AY75" s="901"/>
      <c r="AZ75" s="899"/>
      <c r="BA75" s="899"/>
      <c r="BB75" s="899"/>
      <c r="BC75" s="899"/>
      <c r="BD75" s="900"/>
      <c r="BE75" s="239"/>
      <c r="BF75" s="239"/>
      <c r="BG75" s="239"/>
      <c r="BH75" s="239"/>
      <c r="BI75" s="239"/>
      <c r="BJ75" s="239"/>
      <c r="BK75" s="239"/>
      <c r="BL75" s="239"/>
      <c r="BM75" s="239"/>
      <c r="BN75" s="239"/>
      <c r="BO75" s="239"/>
      <c r="BP75" s="239"/>
      <c r="BQ75" s="236">
        <v>69</v>
      </c>
      <c r="BR75" s="241"/>
      <c r="BS75" s="926"/>
      <c r="BT75" s="927"/>
      <c r="BU75" s="927"/>
      <c r="BV75" s="927"/>
      <c r="BW75" s="927"/>
      <c r="BX75" s="927"/>
      <c r="BY75" s="927"/>
      <c r="BZ75" s="927"/>
      <c r="CA75" s="927"/>
      <c r="CB75" s="927"/>
      <c r="CC75" s="927"/>
      <c r="CD75" s="927"/>
      <c r="CE75" s="927"/>
      <c r="CF75" s="927"/>
      <c r="CG75" s="932"/>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6"/>
      <c r="DW75" s="927"/>
      <c r="DX75" s="927"/>
      <c r="DY75" s="927"/>
      <c r="DZ75" s="928"/>
      <c r="EA75" s="228"/>
    </row>
    <row r="76" spans="1:131" ht="26.25" customHeight="1" x14ac:dyDescent="0.15">
      <c r="A76" s="236">
        <v>9</v>
      </c>
      <c r="B76" s="940"/>
      <c r="C76" s="941"/>
      <c r="D76" s="941"/>
      <c r="E76" s="941"/>
      <c r="F76" s="941"/>
      <c r="G76" s="941"/>
      <c r="H76" s="941"/>
      <c r="I76" s="941"/>
      <c r="J76" s="941"/>
      <c r="K76" s="941"/>
      <c r="L76" s="941"/>
      <c r="M76" s="941"/>
      <c r="N76" s="941"/>
      <c r="O76" s="941"/>
      <c r="P76" s="942"/>
      <c r="Q76" s="944"/>
      <c r="R76" s="945"/>
      <c r="S76" s="945"/>
      <c r="T76" s="945"/>
      <c r="U76" s="901"/>
      <c r="V76" s="946"/>
      <c r="W76" s="945"/>
      <c r="X76" s="945"/>
      <c r="Y76" s="945"/>
      <c r="Z76" s="901"/>
      <c r="AA76" s="946"/>
      <c r="AB76" s="945"/>
      <c r="AC76" s="945"/>
      <c r="AD76" s="945"/>
      <c r="AE76" s="901"/>
      <c r="AF76" s="946"/>
      <c r="AG76" s="945"/>
      <c r="AH76" s="945"/>
      <c r="AI76" s="945"/>
      <c r="AJ76" s="901"/>
      <c r="AK76" s="946"/>
      <c r="AL76" s="945"/>
      <c r="AM76" s="945"/>
      <c r="AN76" s="945"/>
      <c r="AO76" s="901"/>
      <c r="AP76" s="946"/>
      <c r="AQ76" s="945"/>
      <c r="AR76" s="945"/>
      <c r="AS76" s="945"/>
      <c r="AT76" s="901"/>
      <c r="AU76" s="946"/>
      <c r="AV76" s="945"/>
      <c r="AW76" s="945"/>
      <c r="AX76" s="945"/>
      <c r="AY76" s="901"/>
      <c r="AZ76" s="899"/>
      <c r="BA76" s="899"/>
      <c r="BB76" s="899"/>
      <c r="BC76" s="899"/>
      <c r="BD76" s="900"/>
      <c r="BE76" s="239"/>
      <c r="BF76" s="239"/>
      <c r="BG76" s="239"/>
      <c r="BH76" s="239"/>
      <c r="BI76" s="239"/>
      <c r="BJ76" s="239"/>
      <c r="BK76" s="239"/>
      <c r="BL76" s="239"/>
      <c r="BM76" s="239"/>
      <c r="BN76" s="239"/>
      <c r="BO76" s="239"/>
      <c r="BP76" s="239"/>
      <c r="BQ76" s="236">
        <v>70</v>
      </c>
      <c r="BR76" s="241"/>
      <c r="BS76" s="926"/>
      <c r="BT76" s="927"/>
      <c r="BU76" s="927"/>
      <c r="BV76" s="927"/>
      <c r="BW76" s="927"/>
      <c r="BX76" s="927"/>
      <c r="BY76" s="927"/>
      <c r="BZ76" s="927"/>
      <c r="CA76" s="927"/>
      <c r="CB76" s="927"/>
      <c r="CC76" s="927"/>
      <c r="CD76" s="927"/>
      <c r="CE76" s="927"/>
      <c r="CF76" s="927"/>
      <c r="CG76" s="932"/>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6"/>
      <c r="DW76" s="927"/>
      <c r="DX76" s="927"/>
      <c r="DY76" s="927"/>
      <c r="DZ76" s="928"/>
      <c r="EA76" s="228"/>
    </row>
    <row r="77" spans="1:131" ht="26.25" customHeight="1" x14ac:dyDescent="0.15">
      <c r="A77" s="236">
        <v>10</v>
      </c>
      <c r="B77" s="940"/>
      <c r="C77" s="941"/>
      <c r="D77" s="941"/>
      <c r="E77" s="941"/>
      <c r="F77" s="941"/>
      <c r="G77" s="941"/>
      <c r="H77" s="941"/>
      <c r="I77" s="941"/>
      <c r="J77" s="941"/>
      <c r="K77" s="941"/>
      <c r="L77" s="941"/>
      <c r="M77" s="941"/>
      <c r="N77" s="941"/>
      <c r="O77" s="941"/>
      <c r="P77" s="942"/>
      <c r="Q77" s="944"/>
      <c r="R77" s="945"/>
      <c r="S77" s="945"/>
      <c r="T77" s="945"/>
      <c r="U77" s="901"/>
      <c r="V77" s="946"/>
      <c r="W77" s="945"/>
      <c r="X77" s="945"/>
      <c r="Y77" s="945"/>
      <c r="Z77" s="901"/>
      <c r="AA77" s="946"/>
      <c r="AB77" s="945"/>
      <c r="AC77" s="945"/>
      <c r="AD77" s="945"/>
      <c r="AE77" s="901"/>
      <c r="AF77" s="946"/>
      <c r="AG77" s="945"/>
      <c r="AH77" s="945"/>
      <c r="AI77" s="945"/>
      <c r="AJ77" s="901"/>
      <c r="AK77" s="946"/>
      <c r="AL77" s="945"/>
      <c r="AM77" s="945"/>
      <c r="AN77" s="945"/>
      <c r="AO77" s="901"/>
      <c r="AP77" s="946"/>
      <c r="AQ77" s="945"/>
      <c r="AR77" s="945"/>
      <c r="AS77" s="945"/>
      <c r="AT77" s="901"/>
      <c r="AU77" s="946"/>
      <c r="AV77" s="945"/>
      <c r="AW77" s="945"/>
      <c r="AX77" s="945"/>
      <c r="AY77" s="901"/>
      <c r="AZ77" s="899"/>
      <c r="BA77" s="899"/>
      <c r="BB77" s="899"/>
      <c r="BC77" s="899"/>
      <c r="BD77" s="900"/>
      <c r="BE77" s="239"/>
      <c r="BF77" s="239"/>
      <c r="BG77" s="239"/>
      <c r="BH77" s="239"/>
      <c r="BI77" s="239"/>
      <c r="BJ77" s="239"/>
      <c r="BK77" s="239"/>
      <c r="BL77" s="239"/>
      <c r="BM77" s="239"/>
      <c r="BN77" s="239"/>
      <c r="BO77" s="239"/>
      <c r="BP77" s="239"/>
      <c r="BQ77" s="236">
        <v>71</v>
      </c>
      <c r="BR77" s="241"/>
      <c r="BS77" s="926"/>
      <c r="BT77" s="927"/>
      <c r="BU77" s="927"/>
      <c r="BV77" s="927"/>
      <c r="BW77" s="927"/>
      <c r="BX77" s="927"/>
      <c r="BY77" s="927"/>
      <c r="BZ77" s="927"/>
      <c r="CA77" s="927"/>
      <c r="CB77" s="927"/>
      <c r="CC77" s="927"/>
      <c r="CD77" s="927"/>
      <c r="CE77" s="927"/>
      <c r="CF77" s="927"/>
      <c r="CG77" s="932"/>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6"/>
      <c r="DW77" s="927"/>
      <c r="DX77" s="927"/>
      <c r="DY77" s="927"/>
      <c r="DZ77" s="928"/>
      <c r="EA77" s="228"/>
    </row>
    <row r="78" spans="1:131" ht="26.25" customHeight="1" x14ac:dyDescent="0.15">
      <c r="A78" s="236">
        <v>11</v>
      </c>
      <c r="B78" s="940"/>
      <c r="C78" s="941"/>
      <c r="D78" s="941"/>
      <c r="E78" s="941"/>
      <c r="F78" s="941"/>
      <c r="G78" s="941"/>
      <c r="H78" s="941"/>
      <c r="I78" s="941"/>
      <c r="J78" s="941"/>
      <c r="K78" s="941"/>
      <c r="L78" s="941"/>
      <c r="M78" s="941"/>
      <c r="N78" s="941"/>
      <c r="O78" s="941"/>
      <c r="P78" s="942"/>
      <c r="Q78" s="943"/>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899"/>
      <c r="BA78" s="899"/>
      <c r="BB78" s="899"/>
      <c r="BC78" s="899"/>
      <c r="BD78" s="900"/>
      <c r="BE78" s="239"/>
      <c r="BF78" s="239"/>
      <c r="BG78" s="239"/>
      <c r="BH78" s="239"/>
      <c r="BI78" s="239"/>
      <c r="BJ78" s="228"/>
      <c r="BK78" s="228"/>
      <c r="BL78" s="228"/>
      <c r="BM78" s="228"/>
      <c r="BN78" s="228"/>
      <c r="BO78" s="239"/>
      <c r="BP78" s="239"/>
      <c r="BQ78" s="236">
        <v>72</v>
      </c>
      <c r="BR78" s="241"/>
      <c r="BS78" s="926"/>
      <c r="BT78" s="927"/>
      <c r="BU78" s="927"/>
      <c r="BV78" s="927"/>
      <c r="BW78" s="927"/>
      <c r="BX78" s="927"/>
      <c r="BY78" s="927"/>
      <c r="BZ78" s="927"/>
      <c r="CA78" s="927"/>
      <c r="CB78" s="927"/>
      <c r="CC78" s="927"/>
      <c r="CD78" s="927"/>
      <c r="CE78" s="927"/>
      <c r="CF78" s="927"/>
      <c r="CG78" s="932"/>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6"/>
      <c r="DW78" s="927"/>
      <c r="DX78" s="927"/>
      <c r="DY78" s="927"/>
      <c r="DZ78" s="928"/>
      <c r="EA78" s="228"/>
    </row>
    <row r="79" spans="1:131" ht="26.25" customHeight="1" x14ac:dyDescent="0.15">
      <c r="A79" s="236">
        <v>12</v>
      </c>
      <c r="B79" s="940"/>
      <c r="C79" s="941"/>
      <c r="D79" s="941"/>
      <c r="E79" s="941"/>
      <c r="F79" s="941"/>
      <c r="G79" s="941"/>
      <c r="H79" s="941"/>
      <c r="I79" s="941"/>
      <c r="J79" s="941"/>
      <c r="K79" s="941"/>
      <c r="L79" s="941"/>
      <c r="M79" s="941"/>
      <c r="N79" s="941"/>
      <c r="O79" s="941"/>
      <c r="P79" s="942"/>
      <c r="Q79" s="943"/>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9"/>
      <c r="BA79" s="899"/>
      <c r="BB79" s="899"/>
      <c r="BC79" s="899"/>
      <c r="BD79" s="900"/>
      <c r="BE79" s="239"/>
      <c r="BF79" s="239"/>
      <c r="BG79" s="239"/>
      <c r="BH79" s="239"/>
      <c r="BI79" s="239"/>
      <c r="BJ79" s="228"/>
      <c r="BK79" s="228"/>
      <c r="BL79" s="228"/>
      <c r="BM79" s="228"/>
      <c r="BN79" s="228"/>
      <c r="BO79" s="239"/>
      <c r="BP79" s="239"/>
      <c r="BQ79" s="236">
        <v>73</v>
      </c>
      <c r="BR79" s="241"/>
      <c r="BS79" s="926"/>
      <c r="BT79" s="927"/>
      <c r="BU79" s="927"/>
      <c r="BV79" s="927"/>
      <c r="BW79" s="927"/>
      <c r="BX79" s="927"/>
      <c r="BY79" s="927"/>
      <c r="BZ79" s="927"/>
      <c r="CA79" s="927"/>
      <c r="CB79" s="927"/>
      <c r="CC79" s="927"/>
      <c r="CD79" s="927"/>
      <c r="CE79" s="927"/>
      <c r="CF79" s="927"/>
      <c r="CG79" s="932"/>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6"/>
      <c r="DW79" s="927"/>
      <c r="DX79" s="927"/>
      <c r="DY79" s="927"/>
      <c r="DZ79" s="928"/>
      <c r="EA79" s="228"/>
    </row>
    <row r="80" spans="1:131" ht="26.25" customHeight="1" x14ac:dyDescent="0.15">
      <c r="A80" s="236">
        <v>13</v>
      </c>
      <c r="B80" s="940"/>
      <c r="C80" s="941"/>
      <c r="D80" s="941"/>
      <c r="E80" s="941"/>
      <c r="F80" s="941"/>
      <c r="G80" s="941"/>
      <c r="H80" s="941"/>
      <c r="I80" s="941"/>
      <c r="J80" s="941"/>
      <c r="K80" s="941"/>
      <c r="L80" s="941"/>
      <c r="M80" s="941"/>
      <c r="N80" s="941"/>
      <c r="O80" s="941"/>
      <c r="P80" s="942"/>
      <c r="Q80" s="943"/>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9"/>
      <c r="BA80" s="899"/>
      <c r="BB80" s="899"/>
      <c r="BC80" s="899"/>
      <c r="BD80" s="900"/>
      <c r="BE80" s="239"/>
      <c r="BF80" s="239"/>
      <c r="BG80" s="239"/>
      <c r="BH80" s="239"/>
      <c r="BI80" s="239"/>
      <c r="BJ80" s="239"/>
      <c r="BK80" s="239"/>
      <c r="BL80" s="239"/>
      <c r="BM80" s="239"/>
      <c r="BN80" s="239"/>
      <c r="BO80" s="239"/>
      <c r="BP80" s="239"/>
      <c r="BQ80" s="236">
        <v>74</v>
      </c>
      <c r="BR80" s="241"/>
      <c r="BS80" s="926"/>
      <c r="BT80" s="927"/>
      <c r="BU80" s="927"/>
      <c r="BV80" s="927"/>
      <c r="BW80" s="927"/>
      <c r="BX80" s="927"/>
      <c r="BY80" s="927"/>
      <c r="BZ80" s="927"/>
      <c r="CA80" s="927"/>
      <c r="CB80" s="927"/>
      <c r="CC80" s="927"/>
      <c r="CD80" s="927"/>
      <c r="CE80" s="927"/>
      <c r="CF80" s="927"/>
      <c r="CG80" s="932"/>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6"/>
      <c r="DW80" s="927"/>
      <c r="DX80" s="927"/>
      <c r="DY80" s="927"/>
      <c r="DZ80" s="928"/>
      <c r="EA80" s="228"/>
    </row>
    <row r="81" spans="1:131" ht="26.25" customHeight="1" x14ac:dyDescent="0.15">
      <c r="A81" s="236">
        <v>14</v>
      </c>
      <c r="B81" s="940"/>
      <c r="C81" s="941"/>
      <c r="D81" s="941"/>
      <c r="E81" s="941"/>
      <c r="F81" s="941"/>
      <c r="G81" s="941"/>
      <c r="H81" s="941"/>
      <c r="I81" s="941"/>
      <c r="J81" s="941"/>
      <c r="K81" s="941"/>
      <c r="L81" s="941"/>
      <c r="M81" s="941"/>
      <c r="N81" s="941"/>
      <c r="O81" s="941"/>
      <c r="P81" s="942"/>
      <c r="Q81" s="943"/>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899"/>
      <c r="BA81" s="899"/>
      <c r="BB81" s="899"/>
      <c r="BC81" s="899"/>
      <c r="BD81" s="900"/>
      <c r="BE81" s="239"/>
      <c r="BF81" s="239"/>
      <c r="BG81" s="239"/>
      <c r="BH81" s="239"/>
      <c r="BI81" s="239"/>
      <c r="BJ81" s="239"/>
      <c r="BK81" s="239"/>
      <c r="BL81" s="239"/>
      <c r="BM81" s="239"/>
      <c r="BN81" s="239"/>
      <c r="BO81" s="239"/>
      <c r="BP81" s="239"/>
      <c r="BQ81" s="236">
        <v>75</v>
      </c>
      <c r="BR81" s="241"/>
      <c r="BS81" s="926"/>
      <c r="BT81" s="927"/>
      <c r="BU81" s="927"/>
      <c r="BV81" s="927"/>
      <c r="BW81" s="927"/>
      <c r="BX81" s="927"/>
      <c r="BY81" s="927"/>
      <c r="BZ81" s="927"/>
      <c r="CA81" s="927"/>
      <c r="CB81" s="927"/>
      <c r="CC81" s="927"/>
      <c r="CD81" s="927"/>
      <c r="CE81" s="927"/>
      <c r="CF81" s="927"/>
      <c r="CG81" s="932"/>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6"/>
      <c r="DW81" s="927"/>
      <c r="DX81" s="927"/>
      <c r="DY81" s="927"/>
      <c r="DZ81" s="928"/>
      <c r="EA81" s="228"/>
    </row>
    <row r="82" spans="1:131" ht="26.25" customHeight="1" x14ac:dyDescent="0.15">
      <c r="A82" s="236">
        <v>15</v>
      </c>
      <c r="B82" s="940"/>
      <c r="C82" s="941"/>
      <c r="D82" s="941"/>
      <c r="E82" s="941"/>
      <c r="F82" s="941"/>
      <c r="G82" s="941"/>
      <c r="H82" s="941"/>
      <c r="I82" s="941"/>
      <c r="J82" s="941"/>
      <c r="K82" s="941"/>
      <c r="L82" s="941"/>
      <c r="M82" s="941"/>
      <c r="N82" s="941"/>
      <c r="O82" s="941"/>
      <c r="P82" s="942"/>
      <c r="Q82" s="943"/>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9"/>
      <c r="BA82" s="899"/>
      <c r="BB82" s="899"/>
      <c r="BC82" s="899"/>
      <c r="BD82" s="900"/>
      <c r="BE82" s="239"/>
      <c r="BF82" s="239"/>
      <c r="BG82" s="239"/>
      <c r="BH82" s="239"/>
      <c r="BI82" s="239"/>
      <c r="BJ82" s="239"/>
      <c r="BK82" s="239"/>
      <c r="BL82" s="239"/>
      <c r="BM82" s="239"/>
      <c r="BN82" s="239"/>
      <c r="BO82" s="239"/>
      <c r="BP82" s="239"/>
      <c r="BQ82" s="236">
        <v>76</v>
      </c>
      <c r="BR82" s="241"/>
      <c r="BS82" s="926"/>
      <c r="BT82" s="927"/>
      <c r="BU82" s="927"/>
      <c r="BV82" s="927"/>
      <c r="BW82" s="927"/>
      <c r="BX82" s="927"/>
      <c r="BY82" s="927"/>
      <c r="BZ82" s="927"/>
      <c r="CA82" s="927"/>
      <c r="CB82" s="927"/>
      <c r="CC82" s="927"/>
      <c r="CD82" s="927"/>
      <c r="CE82" s="927"/>
      <c r="CF82" s="927"/>
      <c r="CG82" s="932"/>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6"/>
      <c r="DW82" s="927"/>
      <c r="DX82" s="927"/>
      <c r="DY82" s="927"/>
      <c r="DZ82" s="928"/>
      <c r="EA82" s="228"/>
    </row>
    <row r="83" spans="1:131" ht="26.25" customHeight="1" x14ac:dyDescent="0.15">
      <c r="A83" s="236">
        <v>16</v>
      </c>
      <c r="B83" s="940"/>
      <c r="C83" s="941"/>
      <c r="D83" s="941"/>
      <c r="E83" s="941"/>
      <c r="F83" s="941"/>
      <c r="G83" s="941"/>
      <c r="H83" s="941"/>
      <c r="I83" s="941"/>
      <c r="J83" s="941"/>
      <c r="K83" s="941"/>
      <c r="L83" s="941"/>
      <c r="M83" s="941"/>
      <c r="N83" s="941"/>
      <c r="O83" s="941"/>
      <c r="P83" s="942"/>
      <c r="Q83" s="943"/>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899"/>
      <c r="BA83" s="899"/>
      <c r="BB83" s="899"/>
      <c r="BC83" s="899"/>
      <c r="BD83" s="900"/>
      <c r="BE83" s="239"/>
      <c r="BF83" s="239"/>
      <c r="BG83" s="239"/>
      <c r="BH83" s="239"/>
      <c r="BI83" s="239"/>
      <c r="BJ83" s="239"/>
      <c r="BK83" s="239"/>
      <c r="BL83" s="239"/>
      <c r="BM83" s="239"/>
      <c r="BN83" s="239"/>
      <c r="BO83" s="239"/>
      <c r="BP83" s="239"/>
      <c r="BQ83" s="236">
        <v>77</v>
      </c>
      <c r="BR83" s="241"/>
      <c r="BS83" s="926"/>
      <c r="BT83" s="927"/>
      <c r="BU83" s="927"/>
      <c r="BV83" s="927"/>
      <c r="BW83" s="927"/>
      <c r="BX83" s="927"/>
      <c r="BY83" s="927"/>
      <c r="BZ83" s="927"/>
      <c r="CA83" s="927"/>
      <c r="CB83" s="927"/>
      <c r="CC83" s="927"/>
      <c r="CD83" s="927"/>
      <c r="CE83" s="927"/>
      <c r="CF83" s="927"/>
      <c r="CG83" s="932"/>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6"/>
      <c r="DW83" s="927"/>
      <c r="DX83" s="927"/>
      <c r="DY83" s="927"/>
      <c r="DZ83" s="928"/>
      <c r="EA83" s="228"/>
    </row>
    <row r="84" spans="1:131" ht="26.25" customHeight="1" x14ac:dyDescent="0.15">
      <c r="A84" s="236">
        <v>17</v>
      </c>
      <c r="B84" s="940"/>
      <c r="C84" s="941"/>
      <c r="D84" s="941"/>
      <c r="E84" s="941"/>
      <c r="F84" s="941"/>
      <c r="G84" s="941"/>
      <c r="H84" s="941"/>
      <c r="I84" s="941"/>
      <c r="J84" s="941"/>
      <c r="K84" s="941"/>
      <c r="L84" s="941"/>
      <c r="M84" s="941"/>
      <c r="N84" s="941"/>
      <c r="O84" s="941"/>
      <c r="P84" s="942"/>
      <c r="Q84" s="943"/>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9"/>
      <c r="BA84" s="899"/>
      <c r="BB84" s="899"/>
      <c r="BC84" s="899"/>
      <c r="BD84" s="900"/>
      <c r="BE84" s="239"/>
      <c r="BF84" s="239"/>
      <c r="BG84" s="239"/>
      <c r="BH84" s="239"/>
      <c r="BI84" s="239"/>
      <c r="BJ84" s="239"/>
      <c r="BK84" s="239"/>
      <c r="BL84" s="239"/>
      <c r="BM84" s="239"/>
      <c r="BN84" s="239"/>
      <c r="BO84" s="239"/>
      <c r="BP84" s="239"/>
      <c r="BQ84" s="236">
        <v>78</v>
      </c>
      <c r="BR84" s="241"/>
      <c r="BS84" s="926"/>
      <c r="BT84" s="927"/>
      <c r="BU84" s="927"/>
      <c r="BV84" s="927"/>
      <c r="BW84" s="927"/>
      <c r="BX84" s="927"/>
      <c r="BY84" s="927"/>
      <c r="BZ84" s="927"/>
      <c r="CA84" s="927"/>
      <c r="CB84" s="927"/>
      <c r="CC84" s="927"/>
      <c r="CD84" s="927"/>
      <c r="CE84" s="927"/>
      <c r="CF84" s="927"/>
      <c r="CG84" s="932"/>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6"/>
      <c r="DW84" s="927"/>
      <c r="DX84" s="927"/>
      <c r="DY84" s="927"/>
      <c r="DZ84" s="928"/>
      <c r="EA84" s="228"/>
    </row>
    <row r="85" spans="1:131" ht="26.25" customHeight="1" x14ac:dyDescent="0.15">
      <c r="A85" s="236">
        <v>18</v>
      </c>
      <c r="B85" s="940"/>
      <c r="C85" s="941"/>
      <c r="D85" s="941"/>
      <c r="E85" s="941"/>
      <c r="F85" s="941"/>
      <c r="G85" s="941"/>
      <c r="H85" s="941"/>
      <c r="I85" s="941"/>
      <c r="J85" s="941"/>
      <c r="K85" s="941"/>
      <c r="L85" s="941"/>
      <c r="M85" s="941"/>
      <c r="N85" s="941"/>
      <c r="O85" s="941"/>
      <c r="P85" s="942"/>
      <c r="Q85" s="943"/>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9"/>
      <c r="BA85" s="899"/>
      <c r="BB85" s="899"/>
      <c r="BC85" s="899"/>
      <c r="BD85" s="900"/>
      <c r="BE85" s="239"/>
      <c r="BF85" s="239"/>
      <c r="BG85" s="239"/>
      <c r="BH85" s="239"/>
      <c r="BI85" s="239"/>
      <c r="BJ85" s="239"/>
      <c r="BK85" s="239"/>
      <c r="BL85" s="239"/>
      <c r="BM85" s="239"/>
      <c r="BN85" s="239"/>
      <c r="BO85" s="239"/>
      <c r="BP85" s="239"/>
      <c r="BQ85" s="236">
        <v>79</v>
      </c>
      <c r="BR85" s="241"/>
      <c r="BS85" s="926"/>
      <c r="BT85" s="927"/>
      <c r="BU85" s="927"/>
      <c r="BV85" s="927"/>
      <c r="BW85" s="927"/>
      <c r="BX85" s="927"/>
      <c r="BY85" s="927"/>
      <c r="BZ85" s="927"/>
      <c r="CA85" s="927"/>
      <c r="CB85" s="927"/>
      <c r="CC85" s="927"/>
      <c r="CD85" s="927"/>
      <c r="CE85" s="927"/>
      <c r="CF85" s="927"/>
      <c r="CG85" s="932"/>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6"/>
      <c r="DW85" s="927"/>
      <c r="DX85" s="927"/>
      <c r="DY85" s="927"/>
      <c r="DZ85" s="928"/>
      <c r="EA85" s="228"/>
    </row>
    <row r="86" spans="1:131" ht="26.25" customHeight="1" x14ac:dyDescent="0.15">
      <c r="A86" s="236">
        <v>19</v>
      </c>
      <c r="B86" s="940"/>
      <c r="C86" s="941"/>
      <c r="D86" s="941"/>
      <c r="E86" s="941"/>
      <c r="F86" s="941"/>
      <c r="G86" s="941"/>
      <c r="H86" s="941"/>
      <c r="I86" s="941"/>
      <c r="J86" s="941"/>
      <c r="K86" s="941"/>
      <c r="L86" s="941"/>
      <c r="M86" s="941"/>
      <c r="N86" s="941"/>
      <c r="O86" s="941"/>
      <c r="P86" s="942"/>
      <c r="Q86" s="943"/>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899"/>
      <c r="BA86" s="899"/>
      <c r="BB86" s="899"/>
      <c r="BC86" s="899"/>
      <c r="BD86" s="900"/>
      <c r="BE86" s="239"/>
      <c r="BF86" s="239"/>
      <c r="BG86" s="239"/>
      <c r="BH86" s="239"/>
      <c r="BI86" s="239"/>
      <c r="BJ86" s="239"/>
      <c r="BK86" s="239"/>
      <c r="BL86" s="239"/>
      <c r="BM86" s="239"/>
      <c r="BN86" s="239"/>
      <c r="BO86" s="239"/>
      <c r="BP86" s="239"/>
      <c r="BQ86" s="236">
        <v>80</v>
      </c>
      <c r="BR86" s="241"/>
      <c r="BS86" s="926"/>
      <c r="BT86" s="927"/>
      <c r="BU86" s="927"/>
      <c r="BV86" s="927"/>
      <c r="BW86" s="927"/>
      <c r="BX86" s="927"/>
      <c r="BY86" s="927"/>
      <c r="BZ86" s="927"/>
      <c r="CA86" s="927"/>
      <c r="CB86" s="927"/>
      <c r="CC86" s="927"/>
      <c r="CD86" s="927"/>
      <c r="CE86" s="927"/>
      <c r="CF86" s="927"/>
      <c r="CG86" s="932"/>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6"/>
      <c r="DW86" s="927"/>
      <c r="DX86" s="927"/>
      <c r="DY86" s="927"/>
      <c r="DZ86" s="928"/>
      <c r="EA86" s="228"/>
    </row>
    <row r="87" spans="1:131" ht="26.25" customHeight="1" x14ac:dyDescent="0.15">
      <c r="A87" s="242">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9"/>
      <c r="BF87" s="239"/>
      <c r="BG87" s="239"/>
      <c r="BH87" s="239"/>
      <c r="BI87" s="239"/>
      <c r="BJ87" s="239"/>
      <c r="BK87" s="239"/>
      <c r="BL87" s="239"/>
      <c r="BM87" s="239"/>
      <c r="BN87" s="239"/>
      <c r="BO87" s="239"/>
      <c r="BP87" s="239"/>
      <c r="BQ87" s="236">
        <v>81</v>
      </c>
      <c r="BR87" s="241"/>
      <c r="BS87" s="926"/>
      <c r="BT87" s="927"/>
      <c r="BU87" s="927"/>
      <c r="BV87" s="927"/>
      <c r="BW87" s="927"/>
      <c r="BX87" s="927"/>
      <c r="BY87" s="927"/>
      <c r="BZ87" s="927"/>
      <c r="CA87" s="927"/>
      <c r="CB87" s="927"/>
      <c r="CC87" s="927"/>
      <c r="CD87" s="927"/>
      <c r="CE87" s="927"/>
      <c r="CF87" s="927"/>
      <c r="CG87" s="932"/>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6"/>
      <c r="DW87" s="927"/>
      <c r="DX87" s="927"/>
      <c r="DY87" s="927"/>
      <c r="DZ87" s="928"/>
      <c r="EA87" s="228"/>
    </row>
    <row r="88" spans="1:131" ht="26.25" customHeight="1" thickBot="1" x14ac:dyDescent="0.2">
      <c r="A88" s="238" t="s">
        <v>364</v>
      </c>
      <c r="B88" s="856" t="s">
        <v>390</v>
      </c>
      <c r="C88" s="857"/>
      <c r="D88" s="857"/>
      <c r="E88" s="857"/>
      <c r="F88" s="857"/>
      <c r="G88" s="857"/>
      <c r="H88" s="857"/>
      <c r="I88" s="857"/>
      <c r="J88" s="857"/>
      <c r="K88" s="857"/>
      <c r="L88" s="857"/>
      <c r="M88" s="857"/>
      <c r="N88" s="857"/>
      <c r="O88" s="857"/>
      <c r="P88" s="858"/>
      <c r="Q88" s="907"/>
      <c r="R88" s="908"/>
      <c r="S88" s="908"/>
      <c r="T88" s="908"/>
      <c r="U88" s="908"/>
      <c r="V88" s="908"/>
      <c r="W88" s="908"/>
      <c r="X88" s="908"/>
      <c r="Y88" s="908"/>
      <c r="Z88" s="908"/>
      <c r="AA88" s="908"/>
      <c r="AB88" s="908"/>
      <c r="AC88" s="908"/>
      <c r="AD88" s="908"/>
      <c r="AE88" s="908"/>
      <c r="AF88" s="911"/>
      <c r="AG88" s="911"/>
      <c r="AH88" s="911"/>
      <c r="AI88" s="911"/>
      <c r="AJ88" s="911"/>
      <c r="AK88" s="908"/>
      <c r="AL88" s="908"/>
      <c r="AM88" s="908"/>
      <c r="AN88" s="908"/>
      <c r="AO88" s="908"/>
      <c r="AP88" s="911"/>
      <c r="AQ88" s="911"/>
      <c r="AR88" s="911"/>
      <c r="AS88" s="911"/>
      <c r="AT88" s="911"/>
      <c r="AU88" s="911"/>
      <c r="AV88" s="911"/>
      <c r="AW88" s="911"/>
      <c r="AX88" s="911"/>
      <c r="AY88" s="911"/>
      <c r="AZ88" s="916"/>
      <c r="BA88" s="916"/>
      <c r="BB88" s="916"/>
      <c r="BC88" s="916"/>
      <c r="BD88" s="917"/>
      <c r="BE88" s="239"/>
      <c r="BF88" s="239"/>
      <c r="BG88" s="239"/>
      <c r="BH88" s="239"/>
      <c r="BI88" s="239"/>
      <c r="BJ88" s="239"/>
      <c r="BK88" s="239"/>
      <c r="BL88" s="239"/>
      <c r="BM88" s="239"/>
      <c r="BN88" s="239"/>
      <c r="BO88" s="239"/>
      <c r="BP88" s="239"/>
      <c r="BQ88" s="236">
        <v>82</v>
      </c>
      <c r="BR88" s="241"/>
      <c r="BS88" s="926"/>
      <c r="BT88" s="927"/>
      <c r="BU88" s="927"/>
      <c r="BV88" s="927"/>
      <c r="BW88" s="927"/>
      <c r="BX88" s="927"/>
      <c r="BY88" s="927"/>
      <c r="BZ88" s="927"/>
      <c r="CA88" s="927"/>
      <c r="CB88" s="927"/>
      <c r="CC88" s="927"/>
      <c r="CD88" s="927"/>
      <c r="CE88" s="927"/>
      <c r="CF88" s="927"/>
      <c r="CG88" s="932"/>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6"/>
      <c r="DW88" s="927"/>
      <c r="DX88" s="927"/>
      <c r="DY88" s="927"/>
      <c r="DZ88" s="928"/>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26"/>
      <c r="BT89" s="927"/>
      <c r="BU89" s="927"/>
      <c r="BV89" s="927"/>
      <c r="BW89" s="927"/>
      <c r="BX89" s="927"/>
      <c r="BY89" s="927"/>
      <c r="BZ89" s="927"/>
      <c r="CA89" s="927"/>
      <c r="CB89" s="927"/>
      <c r="CC89" s="927"/>
      <c r="CD89" s="927"/>
      <c r="CE89" s="927"/>
      <c r="CF89" s="927"/>
      <c r="CG89" s="932"/>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6"/>
      <c r="DW89" s="927"/>
      <c r="DX89" s="927"/>
      <c r="DY89" s="927"/>
      <c r="DZ89" s="928"/>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26"/>
      <c r="BT90" s="927"/>
      <c r="BU90" s="927"/>
      <c r="BV90" s="927"/>
      <c r="BW90" s="927"/>
      <c r="BX90" s="927"/>
      <c r="BY90" s="927"/>
      <c r="BZ90" s="927"/>
      <c r="CA90" s="927"/>
      <c r="CB90" s="927"/>
      <c r="CC90" s="927"/>
      <c r="CD90" s="927"/>
      <c r="CE90" s="927"/>
      <c r="CF90" s="927"/>
      <c r="CG90" s="932"/>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6"/>
      <c r="DW90" s="927"/>
      <c r="DX90" s="927"/>
      <c r="DY90" s="927"/>
      <c r="DZ90" s="928"/>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26"/>
      <c r="BT91" s="927"/>
      <c r="BU91" s="927"/>
      <c r="BV91" s="927"/>
      <c r="BW91" s="927"/>
      <c r="BX91" s="927"/>
      <c r="BY91" s="927"/>
      <c r="BZ91" s="927"/>
      <c r="CA91" s="927"/>
      <c r="CB91" s="927"/>
      <c r="CC91" s="927"/>
      <c r="CD91" s="927"/>
      <c r="CE91" s="927"/>
      <c r="CF91" s="927"/>
      <c r="CG91" s="932"/>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6"/>
      <c r="DW91" s="927"/>
      <c r="DX91" s="927"/>
      <c r="DY91" s="927"/>
      <c r="DZ91" s="928"/>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26"/>
      <c r="BT92" s="927"/>
      <c r="BU92" s="927"/>
      <c r="BV92" s="927"/>
      <c r="BW92" s="927"/>
      <c r="BX92" s="927"/>
      <c r="BY92" s="927"/>
      <c r="BZ92" s="927"/>
      <c r="CA92" s="927"/>
      <c r="CB92" s="927"/>
      <c r="CC92" s="927"/>
      <c r="CD92" s="927"/>
      <c r="CE92" s="927"/>
      <c r="CF92" s="927"/>
      <c r="CG92" s="932"/>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6"/>
      <c r="DW92" s="927"/>
      <c r="DX92" s="927"/>
      <c r="DY92" s="927"/>
      <c r="DZ92" s="928"/>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26"/>
      <c r="BT93" s="927"/>
      <c r="BU93" s="927"/>
      <c r="BV93" s="927"/>
      <c r="BW93" s="927"/>
      <c r="BX93" s="927"/>
      <c r="BY93" s="927"/>
      <c r="BZ93" s="927"/>
      <c r="CA93" s="927"/>
      <c r="CB93" s="927"/>
      <c r="CC93" s="927"/>
      <c r="CD93" s="927"/>
      <c r="CE93" s="927"/>
      <c r="CF93" s="927"/>
      <c r="CG93" s="932"/>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6"/>
      <c r="DW93" s="927"/>
      <c r="DX93" s="927"/>
      <c r="DY93" s="927"/>
      <c r="DZ93" s="928"/>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26"/>
      <c r="BT94" s="927"/>
      <c r="BU94" s="927"/>
      <c r="BV94" s="927"/>
      <c r="BW94" s="927"/>
      <c r="BX94" s="927"/>
      <c r="BY94" s="927"/>
      <c r="BZ94" s="927"/>
      <c r="CA94" s="927"/>
      <c r="CB94" s="927"/>
      <c r="CC94" s="927"/>
      <c r="CD94" s="927"/>
      <c r="CE94" s="927"/>
      <c r="CF94" s="927"/>
      <c r="CG94" s="932"/>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6"/>
      <c r="DW94" s="927"/>
      <c r="DX94" s="927"/>
      <c r="DY94" s="927"/>
      <c r="DZ94" s="928"/>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26"/>
      <c r="BT95" s="927"/>
      <c r="BU95" s="927"/>
      <c r="BV95" s="927"/>
      <c r="BW95" s="927"/>
      <c r="BX95" s="927"/>
      <c r="BY95" s="927"/>
      <c r="BZ95" s="927"/>
      <c r="CA95" s="927"/>
      <c r="CB95" s="927"/>
      <c r="CC95" s="927"/>
      <c r="CD95" s="927"/>
      <c r="CE95" s="927"/>
      <c r="CF95" s="927"/>
      <c r="CG95" s="932"/>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6"/>
      <c r="DW95" s="927"/>
      <c r="DX95" s="927"/>
      <c r="DY95" s="927"/>
      <c r="DZ95" s="928"/>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26"/>
      <c r="BT96" s="927"/>
      <c r="BU96" s="927"/>
      <c r="BV96" s="927"/>
      <c r="BW96" s="927"/>
      <c r="BX96" s="927"/>
      <c r="BY96" s="927"/>
      <c r="BZ96" s="927"/>
      <c r="CA96" s="927"/>
      <c r="CB96" s="927"/>
      <c r="CC96" s="927"/>
      <c r="CD96" s="927"/>
      <c r="CE96" s="927"/>
      <c r="CF96" s="927"/>
      <c r="CG96" s="932"/>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6"/>
      <c r="DW96" s="927"/>
      <c r="DX96" s="927"/>
      <c r="DY96" s="927"/>
      <c r="DZ96" s="928"/>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26"/>
      <c r="BT97" s="927"/>
      <c r="BU97" s="927"/>
      <c r="BV97" s="927"/>
      <c r="BW97" s="927"/>
      <c r="BX97" s="927"/>
      <c r="BY97" s="927"/>
      <c r="BZ97" s="927"/>
      <c r="CA97" s="927"/>
      <c r="CB97" s="927"/>
      <c r="CC97" s="927"/>
      <c r="CD97" s="927"/>
      <c r="CE97" s="927"/>
      <c r="CF97" s="927"/>
      <c r="CG97" s="932"/>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6"/>
      <c r="DW97" s="927"/>
      <c r="DX97" s="927"/>
      <c r="DY97" s="927"/>
      <c r="DZ97" s="928"/>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26"/>
      <c r="BT98" s="927"/>
      <c r="BU98" s="927"/>
      <c r="BV98" s="927"/>
      <c r="BW98" s="927"/>
      <c r="BX98" s="927"/>
      <c r="BY98" s="927"/>
      <c r="BZ98" s="927"/>
      <c r="CA98" s="927"/>
      <c r="CB98" s="927"/>
      <c r="CC98" s="927"/>
      <c r="CD98" s="927"/>
      <c r="CE98" s="927"/>
      <c r="CF98" s="927"/>
      <c r="CG98" s="932"/>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6"/>
      <c r="DW98" s="927"/>
      <c r="DX98" s="927"/>
      <c r="DY98" s="927"/>
      <c r="DZ98" s="928"/>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26"/>
      <c r="BT99" s="927"/>
      <c r="BU99" s="927"/>
      <c r="BV99" s="927"/>
      <c r="BW99" s="927"/>
      <c r="BX99" s="927"/>
      <c r="BY99" s="927"/>
      <c r="BZ99" s="927"/>
      <c r="CA99" s="927"/>
      <c r="CB99" s="927"/>
      <c r="CC99" s="927"/>
      <c r="CD99" s="927"/>
      <c r="CE99" s="927"/>
      <c r="CF99" s="927"/>
      <c r="CG99" s="932"/>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6"/>
      <c r="DW99" s="927"/>
      <c r="DX99" s="927"/>
      <c r="DY99" s="927"/>
      <c r="DZ99" s="928"/>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26"/>
      <c r="BT100" s="927"/>
      <c r="BU100" s="927"/>
      <c r="BV100" s="927"/>
      <c r="BW100" s="927"/>
      <c r="BX100" s="927"/>
      <c r="BY100" s="927"/>
      <c r="BZ100" s="927"/>
      <c r="CA100" s="927"/>
      <c r="CB100" s="927"/>
      <c r="CC100" s="927"/>
      <c r="CD100" s="927"/>
      <c r="CE100" s="927"/>
      <c r="CF100" s="927"/>
      <c r="CG100" s="932"/>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6"/>
      <c r="DW100" s="927"/>
      <c r="DX100" s="927"/>
      <c r="DY100" s="927"/>
      <c r="DZ100" s="928"/>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26"/>
      <c r="BT101" s="927"/>
      <c r="BU101" s="927"/>
      <c r="BV101" s="927"/>
      <c r="BW101" s="927"/>
      <c r="BX101" s="927"/>
      <c r="BY101" s="927"/>
      <c r="BZ101" s="927"/>
      <c r="CA101" s="927"/>
      <c r="CB101" s="927"/>
      <c r="CC101" s="927"/>
      <c r="CD101" s="927"/>
      <c r="CE101" s="927"/>
      <c r="CF101" s="927"/>
      <c r="CG101" s="932"/>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6"/>
      <c r="DW101" s="927"/>
      <c r="DX101" s="927"/>
      <c r="DY101" s="927"/>
      <c r="DZ101" s="928"/>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364</v>
      </c>
      <c r="BR102" s="856" t="s">
        <v>391</v>
      </c>
      <c r="BS102" s="857"/>
      <c r="BT102" s="857"/>
      <c r="BU102" s="857"/>
      <c r="BV102" s="857"/>
      <c r="BW102" s="857"/>
      <c r="BX102" s="857"/>
      <c r="BY102" s="857"/>
      <c r="BZ102" s="857"/>
      <c r="CA102" s="857"/>
      <c r="CB102" s="857"/>
      <c r="CC102" s="857"/>
      <c r="CD102" s="857"/>
      <c r="CE102" s="857"/>
      <c r="CF102" s="857"/>
      <c r="CG102" s="858"/>
      <c r="CH102" s="954"/>
      <c r="CI102" s="955"/>
      <c r="CJ102" s="955"/>
      <c r="CK102" s="955"/>
      <c r="CL102" s="956"/>
      <c r="CM102" s="954"/>
      <c r="CN102" s="955"/>
      <c r="CO102" s="955"/>
      <c r="CP102" s="955"/>
      <c r="CQ102" s="956"/>
      <c r="CR102" s="957"/>
      <c r="CS102" s="919"/>
      <c r="CT102" s="919"/>
      <c r="CU102" s="919"/>
      <c r="CV102" s="958"/>
      <c r="CW102" s="957"/>
      <c r="CX102" s="919"/>
      <c r="CY102" s="919"/>
      <c r="CZ102" s="919"/>
      <c r="DA102" s="958"/>
      <c r="DB102" s="957"/>
      <c r="DC102" s="919"/>
      <c r="DD102" s="919"/>
      <c r="DE102" s="919"/>
      <c r="DF102" s="958"/>
      <c r="DG102" s="957"/>
      <c r="DH102" s="919"/>
      <c r="DI102" s="919"/>
      <c r="DJ102" s="919"/>
      <c r="DK102" s="958"/>
      <c r="DL102" s="957"/>
      <c r="DM102" s="919"/>
      <c r="DN102" s="919"/>
      <c r="DO102" s="919"/>
      <c r="DP102" s="958"/>
      <c r="DQ102" s="957"/>
      <c r="DR102" s="919"/>
      <c r="DS102" s="919"/>
      <c r="DT102" s="919"/>
      <c r="DU102" s="958"/>
      <c r="DV102" s="856"/>
      <c r="DW102" s="857"/>
      <c r="DX102" s="857"/>
      <c r="DY102" s="857"/>
      <c r="DZ102" s="981"/>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82" t="s">
        <v>392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83" t="s">
        <v>393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394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395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84" t="s">
        <v>396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397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8" customFormat="1" ht="26.25" customHeight="1" x14ac:dyDescent="0.15">
      <c r="A109" s="979" t="s">
        <v>398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399</v>
      </c>
      <c r="AB109" s="960"/>
      <c r="AC109" s="960"/>
      <c r="AD109" s="960"/>
      <c r="AE109" s="961"/>
      <c r="AF109" s="959" t="s">
        <v>400</v>
      </c>
      <c r="AG109" s="960"/>
      <c r="AH109" s="960"/>
      <c r="AI109" s="960"/>
      <c r="AJ109" s="961"/>
      <c r="AK109" s="959" t="s">
        <v>281</v>
      </c>
      <c r="AL109" s="960"/>
      <c r="AM109" s="960"/>
      <c r="AN109" s="960"/>
      <c r="AO109" s="961"/>
      <c r="AP109" s="959" t="s">
        <v>401</v>
      </c>
      <c r="AQ109" s="960"/>
      <c r="AR109" s="960"/>
      <c r="AS109" s="960"/>
      <c r="AT109" s="962"/>
      <c r="AU109" s="979" t="s">
        <v>398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399</v>
      </c>
      <c r="BR109" s="960"/>
      <c r="BS109" s="960"/>
      <c r="BT109" s="960"/>
      <c r="BU109" s="961"/>
      <c r="BV109" s="959" t="s">
        <v>400</v>
      </c>
      <c r="BW109" s="960"/>
      <c r="BX109" s="960"/>
      <c r="BY109" s="960"/>
      <c r="BZ109" s="961"/>
      <c r="CA109" s="959" t="s">
        <v>281</v>
      </c>
      <c r="CB109" s="960"/>
      <c r="CC109" s="960"/>
      <c r="CD109" s="960"/>
      <c r="CE109" s="961"/>
      <c r="CF109" s="980" t="s">
        <v>401</v>
      </c>
      <c r="CG109" s="980"/>
      <c r="CH109" s="980"/>
      <c r="CI109" s="980"/>
      <c r="CJ109" s="980"/>
      <c r="CK109" s="959" t="s">
        <v>402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399</v>
      </c>
      <c r="DH109" s="960"/>
      <c r="DI109" s="960"/>
      <c r="DJ109" s="960"/>
      <c r="DK109" s="961"/>
      <c r="DL109" s="959" t="s">
        <v>400</v>
      </c>
      <c r="DM109" s="960"/>
      <c r="DN109" s="960"/>
      <c r="DO109" s="960"/>
      <c r="DP109" s="961"/>
      <c r="DQ109" s="959" t="s">
        <v>281</v>
      </c>
      <c r="DR109" s="960"/>
      <c r="DS109" s="960"/>
      <c r="DT109" s="960"/>
      <c r="DU109" s="961"/>
      <c r="DV109" s="959" t="s">
        <v>401</v>
      </c>
      <c r="DW109" s="960"/>
      <c r="DX109" s="960"/>
      <c r="DY109" s="960"/>
      <c r="DZ109" s="962"/>
    </row>
    <row r="110" spans="1:131" s="228" customFormat="1" ht="26.25" customHeight="1" x14ac:dyDescent="0.15">
      <c r="A110" s="963" t="s">
        <v>403</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437505</v>
      </c>
      <c r="AB110" s="967"/>
      <c r="AC110" s="967"/>
      <c r="AD110" s="967"/>
      <c r="AE110" s="968"/>
      <c r="AF110" s="969">
        <v>457979</v>
      </c>
      <c r="AG110" s="967"/>
      <c r="AH110" s="967"/>
      <c r="AI110" s="967"/>
      <c r="AJ110" s="968"/>
      <c r="AK110" s="969">
        <v>483497</v>
      </c>
      <c r="AL110" s="967"/>
      <c r="AM110" s="967"/>
      <c r="AN110" s="967"/>
      <c r="AO110" s="968"/>
      <c r="AP110" s="970">
        <v>18.899999999999999</v>
      </c>
      <c r="AQ110" s="971"/>
      <c r="AR110" s="971"/>
      <c r="AS110" s="971"/>
      <c r="AT110" s="972"/>
      <c r="AU110" s="973" t="s">
        <v>73</v>
      </c>
      <c r="AV110" s="974"/>
      <c r="AW110" s="974"/>
      <c r="AX110" s="974"/>
      <c r="AY110" s="974"/>
      <c r="AZ110" s="996" t="s">
        <v>404</v>
      </c>
      <c r="BA110" s="964"/>
      <c r="BB110" s="964"/>
      <c r="BC110" s="964"/>
      <c r="BD110" s="964"/>
      <c r="BE110" s="964"/>
      <c r="BF110" s="964"/>
      <c r="BG110" s="964"/>
      <c r="BH110" s="964"/>
      <c r="BI110" s="964"/>
      <c r="BJ110" s="964"/>
      <c r="BK110" s="964"/>
      <c r="BL110" s="964"/>
      <c r="BM110" s="964"/>
      <c r="BN110" s="964"/>
      <c r="BO110" s="964"/>
      <c r="BP110" s="965"/>
      <c r="BQ110" s="997">
        <v>4274020</v>
      </c>
      <c r="BR110" s="998"/>
      <c r="BS110" s="998"/>
      <c r="BT110" s="998"/>
      <c r="BU110" s="998"/>
      <c r="BV110" s="998">
        <v>4271835</v>
      </c>
      <c r="BW110" s="998"/>
      <c r="BX110" s="998"/>
      <c r="BY110" s="998"/>
      <c r="BZ110" s="998"/>
      <c r="CA110" s="998">
        <v>4535304</v>
      </c>
      <c r="CB110" s="998"/>
      <c r="CC110" s="998"/>
      <c r="CD110" s="998"/>
      <c r="CE110" s="998"/>
      <c r="CF110" s="1011">
        <v>177.7</v>
      </c>
      <c r="CG110" s="1012"/>
      <c r="CH110" s="1012"/>
      <c r="CI110" s="1012"/>
      <c r="CJ110" s="1012"/>
      <c r="CK110" s="1013" t="s">
        <v>405</v>
      </c>
      <c r="CL110" s="1014"/>
      <c r="CM110" s="996" t="s">
        <v>406</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407</v>
      </c>
      <c r="DH110" s="998"/>
      <c r="DI110" s="998"/>
      <c r="DJ110" s="998"/>
      <c r="DK110" s="998"/>
      <c r="DL110" s="998" t="s">
        <v>366</v>
      </c>
      <c r="DM110" s="998"/>
      <c r="DN110" s="998"/>
      <c r="DO110" s="998"/>
      <c r="DP110" s="998"/>
      <c r="DQ110" s="998" t="s">
        <v>366</v>
      </c>
      <c r="DR110" s="998"/>
      <c r="DS110" s="998"/>
      <c r="DT110" s="998"/>
      <c r="DU110" s="998"/>
      <c r="DV110" s="999" t="s">
        <v>366</v>
      </c>
      <c r="DW110" s="999"/>
      <c r="DX110" s="999"/>
      <c r="DY110" s="999"/>
      <c r="DZ110" s="1000"/>
    </row>
    <row r="111" spans="1:131" s="228" customFormat="1" ht="26.25" customHeight="1" x14ac:dyDescent="0.15">
      <c r="A111" s="1001" t="s">
        <v>408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366</v>
      </c>
      <c r="AB111" s="1005"/>
      <c r="AC111" s="1005"/>
      <c r="AD111" s="1005"/>
      <c r="AE111" s="1006"/>
      <c r="AF111" s="1007" t="s">
        <v>366</v>
      </c>
      <c r="AG111" s="1005"/>
      <c r="AH111" s="1005"/>
      <c r="AI111" s="1005"/>
      <c r="AJ111" s="1006"/>
      <c r="AK111" s="1007" t="s">
        <v>233</v>
      </c>
      <c r="AL111" s="1005"/>
      <c r="AM111" s="1005"/>
      <c r="AN111" s="1005"/>
      <c r="AO111" s="1006"/>
      <c r="AP111" s="1008" t="s">
        <v>366</v>
      </c>
      <c r="AQ111" s="1009"/>
      <c r="AR111" s="1009"/>
      <c r="AS111" s="1009"/>
      <c r="AT111" s="1010"/>
      <c r="AU111" s="975"/>
      <c r="AV111" s="976"/>
      <c r="AW111" s="976"/>
      <c r="AX111" s="976"/>
      <c r="AY111" s="976"/>
      <c r="AZ111" s="989" t="s">
        <v>409</v>
      </c>
      <c r="BA111" s="990"/>
      <c r="BB111" s="990"/>
      <c r="BC111" s="990"/>
      <c r="BD111" s="990"/>
      <c r="BE111" s="990"/>
      <c r="BF111" s="990"/>
      <c r="BG111" s="990"/>
      <c r="BH111" s="990"/>
      <c r="BI111" s="990"/>
      <c r="BJ111" s="990"/>
      <c r="BK111" s="990"/>
      <c r="BL111" s="990"/>
      <c r="BM111" s="990"/>
      <c r="BN111" s="990"/>
      <c r="BO111" s="990"/>
      <c r="BP111" s="991"/>
      <c r="BQ111" s="992" t="s">
        <v>407</v>
      </c>
      <c r="BR111" s="993"/>
      <c r="BS111" s="993"/>
      <c r="BT111" s="993"/>
      <c r="BU111" s="993"/>
      <c r="BV111" s="993" t="s">
        <v>407</v>
      </c>
      <c r="BW111" s="993"/>
      <c r="BX111" s="993"/>
      <c r="BY111" s="993"/>
      <c r="BZ111" s="993"/>
      <c r="CA111" s="993">
        <v>214854</v>
      </c>
      <c r="CB111" s="993"/>
      <c r="CC111" s="993"/>
      <c r="CD111" s="993"/>
      <c r="CE111" s="993"/>
      <c r="CF111" s="987">
        <v>8.4</v>
      </c>
      <c r="CG111" s="988"/>
      <c r="CH111" s="988"/>
      <c r="CI111" s="988"/>
      <c r="CJ111" s="988"/>
      <c r="CK111" s="1015"/>
      <c r="CL111" s="1016"/>
      <c r="CM111" s="989" t="s">
        <v>410</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407</v>
      </c>
      <c r="DH111" s="993"/>
      <c r="DI111" s="993"/>
      <c r="DJ111" s="993"/>
      <c r="DK111" s="993"/>
      <c r="DL111" s="993" t="s">
        <v>407</v>
      </c>
      <c r="DM111" s="993"/>
      <c r="DN111" s="993"/>
      <c r="DO111" s="993"/>
      <c r="DP111" s="993"/>
      <c r="DQ111" s="993" t="s">
        <v>407</v>
      </c>
      <c r="DR111" s="993"/>
      <c r="DS111" s="993"/>
      <c r="DT111" s="993"/>
      <c r="DU111" s="993"/>
      <c r="DV111" s="994" t="s">
        <v>407</v>
      </c>
      <c r="DW111" s="994"/>
      <c r="DX111" s="994"/>
      <c r="DY111" s="994"/>
      <c r="DZ111" s="995"/>
    </row>
    <row r="112" spans="1:131" s="228" customFormat="1" ht="26.25" customHeight="1" x14ac:dyDescent="0.15">
      <c r="A112" s="1019" t="s">
        <v>411</v>
      </c>
      <c r="B112" s="1020"/>
      <c r="C112" s="990" t="s">
        <v>412</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407</v>
      </c>
      <c r="AB112" s="1026"/>
      <c r="AC112" s="1026"/>
      <c r="AD112" s="1026"/>
      <c r="AE112" s="1027"/>
      <c r="AF112" s="1028" t="s">
        <v>407</v>
      </c>
      <c r="AG112" s="1026"/>
      <c r="AH112" s="1026"/>
      <c r="AI112" s="1026"/>
      <c r="AJ112" s="1027"/>
      <c r="AK112" s="1028" t="s">
        <v>407</v>
      </c>
      <c r="AL112" s="1026"/>
      <c r="AM112" s="1026"/>
      <c r="AN112" s="1026"/>
      <c r="AO112" s="1027"/>
      <c r="AP112" s="1029" t="s">
        <v>407</v>
      </c>
      <c r="AQ112" s="1030"/>
      <c r="AR112" s="1030"/>
      <c r="AS112" s="1030"/>
      <c r="AT112" s="1031"/>
      <c r="AU112" s="975"/>
      <c r="AV112" s="976"/>
      <c r="AW112" s="976"/>
      <c r="AX112" s="976"/>
      <c r="AY112" s="976"/>
      <c r="AZ112" s="989" t="s">
        <v>413</v>
      </c>
      <c r="BA112" s="990"/>
      <c r="BB112" s="990"/>
      <c r="BC112" s="990"/>
      <c r="BD112" s="990"/>
      <c r="BE112" s="990"/>
      <c r="BF112" s="990"/>
      <c r="BG112" s="990"/>
      <c r="BH112" s="990"/>
      <c r="BI112" s="990"/>
      <c r="BJ112" s="990"/>
      <c r="BK112" s="990"/>
      <c r="BL112" s="990"/>
      <c r="BM112" s="990"/>
      <c r="BN112" s="990"/>
      <c r="BO112" s="990"/>
      <c r="BP112" s="991"/>
      <c r="BQ112" s="992">
        <v>1928</v>
      </c>
      <c r="BR112" s="993"/>
      <c r="BS112" s="993"/>
      <c r="BT112" s="993"/>
      <c r="BU112" s="993"/>
      <c r="BV112" s="993">
        <v>774</v>
      </c>
      <c r="BW112" s="993"/>
      <c r="BX112" s="993"/>
      <c r="BY112" s="993"/>
      <c r="BZ112" s="993"/>
      <c r="CA112" s="993">
        <v>663</v>
      </c>
      <c r="CB112" s="993"/>
      <c r="CC112" s="993"/>
      <c r="CD112" s="993"/>
      <c r="CE112" s="993"/>
      <c r="CF112" s="987">
        <v>0</v>
      </c>
      <c r="CG112" s="988"/>
      <c r="CH112" s="988"/>
      <c r="CI112" s="988"/>
      <c r="CJ112" s="988"/>
      <c r="CK112" s="1015"/>
      <c r="CL112" s="1016"/>
      <c r="CM112" s="989" t="s">
        <v>414</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407</v>
      </c>
      <c r="DH112" s="993"/>
      <c r="DI112" s="993"/>
      <c r="DJ112" s="993"/>
      <c r="DK112" s="993"/>
      <c r="DL112" s="993" t="s">
        <v>407</v>
      </c>
      <c r="DM112" s="993"/>
      <c r="DN112" s="993"/>
      <c r="DO112" s="993"/>
      <c r="DP112" s="993"/>
      <c r="DQ112" s="993" t="s">
        <v>407</v>
      </c>
      <c r="DR112" s="993"/>
      <c r="DS112" s="993"/>
      <c r="DT112" s="993"/>
      <c r="DU112" s="993"/>
      <c r="DV112" s="994" t="s">
        <v>407</v>
      </c>
      <c r="DW112" s="994"/>
      <c r="DX112" s="994"/>
      <c r="DY112" s="994"/>
      <c r="DZ112" s="995"/>
    </row>
    <row r="113" spans="1:130" s="228" customFormat="1" ht="26.25" customHeight="1" x14ac:dyDescent="0.15">
      <c r="A113" s="1021"/>
      <c r="B113" s="1022"/>
      <c r="C113" s="990" t="s">
        <v>415</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222</v>
      </c>
      <c r="AB113" s="1005"/>
      <c r="AC113" s="1005"/>
      <c r="AD113" s="1005"/>
      <c r="AE113" s="1006"/>
      <c r="AF113" s="1007">
        <v>181</v>
      </c>
      <c r="AG113" s="1005"/>
      <c r="AH113" s="1005"/>
      <c r="AI113" s="1005"/>
      <c r="AJ113" s="1006"/>
      <c r="AK113" s="1007">
        <v>150</v>
      </c>
      <c r="AL113" s="1005"/>
      <c r="AM113" s="1005"/>
      <c r="AN113" s="1005"/>
      <c r="AO113" s="1006"/>
      <c r="AP113" s="1008">
        <v>0</v>
      </c>
      <c r="AQ113" s="1009"/>
      <c r="AR113" s="1009"/>
      <c r="AS113" s="1009"/>
      <c r="AT113" s="1010"/>
      <c r="AU113" s="975"/>
      <c r="AV113" s="976"/>
      <c r="AW113" s="976"/>
      <c r="AX113" s="976"/>
      <c r="AY113" s="976"/>
      <c r="AZ113" s="989" t="s">
        <v>416</v>
      </c>
      <c r="BA113" s="990"/>
      <c r="BB113" s="990"/>
      <c r="BC113" s="990"/>
      <c r="BD113" s="990"/>
      <c r="BE113" s="990"/>
      <c r="BF113" s="990"/>
      <c r="BG113" s="990"/>
      <c r="BH113" s="990"/>
      <c r="BI113" s="990"/>
      <c r="BJ113" s="990"/>
      <c r="BK113" s="990"/>
      <c r="BL113" s="990"/>
      <c r="BM113" s="990"/>
      <c r="BN113" s="990"/>
      <c r="BO113" s="990"/>
      <c r="BP113" s="991"/>
      <c r="BQ113" s="992">
        <v>6836</v>
      </c>
      <c r="BR113" s="993"/>
      <c r="BS113" s="993"/>
      <c r="BT113" s="993"/>
      <c r="BU113" s="993"/>
      <c r="BV113" s="993">
        <v>5532</v>
      </c>
      <c r="BW113" s="993"/>
      <c r="BX113" s="993"/>
      <c r="BY113" s="993"/>
      <c r="BZ113" s="993"/>
      <c r="CA113" s="993">
        <v>5532</v>
      </c>
      <c r="CB113" s="993"/>
      <c r="CC113" s="993"/>
      <c r="CD113" s="993"/>
      <c r="CE113" s="993"/>
      <c r="CF113" s="987">
        <v>0.2</v>
      </c>
      <c r="CG113" s="988"/>
      <c r="CH113" s="988"/>
      <c r="CI113" s="988"/>
      <c r="CJ113" s="988"/>
      <c r="CK113" s="1015"/>
      <c r="CL113" s="1016"/>
      <c r="CM113" s="989" t="s">
        <v>417</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407</v>
      </c>
      <c r="DH113" s="1026"/>
      <c r="DI113" s="1026"/>
      <c r="DJ113" s="1026"/>
      <c r="DK113" s="1027"/>
      <c r="DL113" s="1028" t="s">
        <v>407</v>
      </c>
      <c r="DM113" s="1026"/>
      <c r="DN113" s="1026"/>
      <c r="DO113" s="1026"/>
      <c r="DP113" s="1027"/>
      <c r="DQ113" s="1028" t="s">
        <v>407</v>
      </c>
      <c r="DR113" s="1026"/>
      <c r="DS113" s="1026"/>
      <c r="DT113" s="1026"/>
      <c r="DU113" s="1027"/>
      <c r="DV113" s="1029" t="s">
        <v>407</v>
      </c>
      <c r="DW113" s="1030"/>
      <c r="DX113" s="1030"/>
      <c r="DY113" s="1030"/>
      <c r="DZ113" s="1031"/>
    </row>
    <row r="114" spans="1:130" s="228" customFormat="1" ht="26.25" customHeight="1" x14ac:dyDescent="0.15">
      <c r="A114" s="1021"/>
      <c r="B114" s="1022"/>
      <c r="C114" s="990" t="s">
        <v>418</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850</v>
      </c>
      <c r="AB114" s="1026"/>
      <c r="AC114" s="1026"/>
      <c r="AD114" s="1026"/>
      <c r="AE114" s="1027"/>
      <c r="AF114" s="1028">
        <v>866</v>
      </c>
      <c r="AG114" s="1026"/>
      <c r="AH114" s="1026"/>
      <c r="AI114" s="1026"/>
      <c r="AJ114" s="1027"/>
      <c r="AK114" s="1028">
        <v>1033</v>
      </c>
      <c r="AL114" s="1026"/>
      <c r="AM114" s="1026"/>
      <c r="AN114" s="1026"/>
      <c r="AO114" s="1027"/>
      <c r="AP114" s="1029">
        <v>0</v>
      </c>
      <c r="AQ114" s="1030"/>
      <c r="AR114" s="1030"/>
      <c r="AS114" s="1030"/>
      <c r="AT114" s="1031"/>
      <c r="AU114" s="975"/>
      <c r="AV114" s="976"/>
      <c r="AW114" s="976"/>
      <c r="AX114" s="976"/>
      <c r="AY114" s="976"/>
      <c r="AZ114" s="989" t="s">
        <v>419</v>
      </c>
      <c r="BA114" s="990"/>
      <c r="BB114" s="990"/>
      <c r="BC114" s="990"/>
      <c r="BD114" s="990"/>
      <c r="BE114" s="990"/>
      <c r="BF114" s="990"/>
      <c r="BG114" s="990"/>
      <c r="BH114" s="990"/>
      <c r="BI114" s="990"/>
      <c r="BJ114" s="990"/>
      <c r="BK114" s="990"/>
      <c r="BL114" s="990"/>
      <c r="BM114" s="990"/>
      <c r="BN114" s="990"/>
      <c r="BO114" s="990"/>
      <c r="BP114" s="991"/>
      <c r="BQ114" s="992">
        <v>1555</v>
      </c>
      <c r="BR114" s="993"/>
      <c r="BS114" s="993"/>
      <c r="BT114" s="993"/>
      <c r="BU114" s="993"/>
      <c r="BV114" s="993">
        <v>506658</v>
      </c>
      <c r="BW114" s="993"/>
      <c r="BX114" s="993"/>
      <c r="BY114" s="993"/>
      <c r="BZ114" s="993"/>
      <c r="CA114" s="993">
        <v>526754</v>
      </c>
      <c r="CB114" s="993"/>
      <c r="CC114" s="993"/>
      <c r="CD114" s="993"/>
      <c r="CE114" s="993"/>
      <c r="CF114" s="987">
        <v>20.6</v>
      </c>
      <c r="CG114" s="988"/>
      <c r="CH114" s="988"/>
      <c r="CI114" s="988"/>
      <c r="CJ114" s="988"/>
      <c r="CK114" s="1015"/>
      <c r="CL114" s="1016"/>
      <c r="CM114" s="989" t="s">
        <v>420</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407</v>
      </c>
      <c r="DH114" s="1026"/>
      <c r="DI114" s="1026"/>
      <c r="DJ114" s="1026"/>
      <c r="DK114" s="1027"/>
      <c r="DL114" s="1028" t="s">
        <v>407</v>
      </c>
      <c r="DM114" s="1026"/>
      <c r="DN114" s="1026"/>
      <c r="DO114" s="1026"/>
      <c r="DP114" s="1027"/>
      <c r="DQ114" s="1028" t="s">
        <v>407</v>
      </c>
      <c r="DR114" s="1026"/>
      <c r="DS114" s="1026"/>
      <c r="DT114" s="1026"/>
      <c r="DU114" s="1027"/>
      <c r="DV114" s="1029" t="s">
        <v>407</v>
      </c>
      <c r="DW114" s="1030"/>
      <c r="DX114" s="1030"/>
      <c r="DY114" s="1030"/>
      <c r="DZ114" s="1031"/>
    </row>
    <row r="115" spans="1:130" s="228" customFormat="1" ht="26.25" customHeight="1" x14ac:dyDescent="0.15">
      <c r="A115" s="1021"/>
      <c r="B115" s="1022"/>
      <c r="C115" s="990" t="s">
        <v>421</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t="s">
        <v>407</v>
      </c>
      <c r="AB115" s="1005"/>
      <c r="AC115" s="1005"/>
      <c r="AD115" s="1005"/>
      <c r="AE115" s="1006"/>
      <c r="AF115" s="1007" t="s">
        <v>407</v>
      </c>
      <c r="AG115" s="1005"/>
      <c r="AH115" s="1005"/>
      <c r="AI115" s="1005"/>
      <c r="AJ115" s="1006"/>
      <c r="AK115" s="1007" t="s">
        <v>407</v>
      </c>
      <c r="AL115" s="1005"/>
      <c r="AM115" s="1005"/>
      <c r="AN115" s="1005"/>
      <c r="AO115" s="1006"/>
      <c r="AP115" s="1008" t="s">
        <v>407</v>
      </c>
      <c r="AQ115" s="1009"/>
      <c r="AR115" s="1009"/>
      <c r="AS115" s="1009"/>
      <c r="AT115" s="1010"/>
      <c r="AU115" s="975"/>
      <c r="AV115" s="976"/>
      <c r="AW115" s="976"/>
      <c r="AX115" s="976"/>
      <c r="AY115" s="976"/>
      <c r="AZ115" s="989" t="s">
        <v>422</v>
      </c>
      <c r="BA115" s="990"/>
      <c r="BB115" s="990"/>
      <c r="BC115" s="990"/>
      <c r="BD115" s="990"/>
      <c r="BE115" s="990"/>
      <c r="BF115" s="990"/>
      <c r="BG115" s="990"/>
      <c r="BH115" s="990"/>
      <c r="BI115" s="990"/>
      <c r="BJ115" s="990"/>
      <c r="BK115" s="990"/>
      <c r="BL115" s="990"/>
      <c r="BM115" s="990"/>
      <c r="BN115" s="990"/>
      <c r="BO115" s="990"/>
      <c r="BP115" s="991"/>
      <c r="BQ115" s="992" t="s">
        <v>407</v>
      </c>
      <c r="BR115" s="993"/>
      <c r="BS115" s="993"/>
      <c r="BT115" s="993"/>
      <c r="BU115" s="993"/>
      <c r="BV115" s="993" t="s">
        <v>407</v>
      </c>
      <c r="BW115" s="993"/>
      <c r="BX115" s="993"/>
      <c r="BY115" s="993"/>
      <c r="BZ115" s="993"/>
      <c r="CA115" s="993" t="s">
        <v>407</v>
      </c>
      <c r="CB115" s="993"/>
      <c r="CC115" s="993"/>
      <c r="CD115" s="993"/>
      <c r="CE115" s="993"/>
      <c r="CF115" s="987" t="s">
        <v>407</v>
      </c>
      <c r="CG115" s="988"/>
      <c r="CH115" s="988"/>
      <c r="CI115" s="988"/>
      <c r="CJ115" s="988"/>
      <c r="CK115" s="1015"/>
      <c r="CL115" s="1016"/>
      <c r="CM115" s="989" t="s">
        <v>423</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407</v>
      </c>
      <c r="DH115" s="1026"/>
      <c r="DI115" s="1026"/>
      <c r="DJ115" s="1026"/>
      <c r="DK115" s="1027"/>
      <c r="DL115" s="1028" t="s">
        <v>407</v>
      </c>
      <c r="DM115" s="1026"/>
      <c r="DN115" s="1026"/>
      <c r="DO115" s="1026"/>
      <c r="DP115" s="1027"/>
      <c r="DQ115" s="1028" t="s">
        <v>407</v>
      </c>
      <c r="DR115" s="1026"/>
      <c r="DS115" s="1026"/>
      <c r="DT115" s="1026"/>
      <c r="DU115" s="1027"/>
      <c r="DV115" s="1029" t="s">
        <v>407</v>
      </c>
      <c r="DW115" s="1030"/>
      <c r="DX115" s="1030"/>
      <c r="DY115" s="1030"/>
      <c r="DZ115" s="1031"/>
    </row>
    <row r="116" spans="1:130" s="228" customFormat="1" ht="26.25" customHeight="1" x14ac:dyDescent="0.15">
      <c r="A116" s="1023"/>
      <c r="B116" s="1024"/>
      <c r="C116" s="1032" t="s">
        <v>424</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407</v>
      </c>
      <c r="AB116" s="1026"/>
      <c r="AC116" s="1026"/>
      <c r="AD116" s="1026"/>
      <c r="AE116" s="1027"/>
      <c r="AF116" s="1028" t="s">
        <v>407</v>
      </c>
      <c r="AG116" s="1026"/>
      <c r="AH116" s="1026"/>
      <c r="AI116" s="1026"/>
      <c r="AJ116" s="1027"/>
      <c r="AK116" s="1028" t="s">
        <v>407</v>
      </c>
      <c r="AL116" s="1026"/>
      <c r="AM116" s="1026"/>
      <c r="AN116" s="1026"/>
      <c r="AO116" s="1027"/>
      <c r="AP116" s="1029" t="s">
        <v>407</v>
      </c>
      <c r="AQ116" s="1030"/>
      <c r="AR116" s="1030"/>
      <c r="AS116" s="1030"/>
      <c r="AT116" s="1031"/>
      <c r="AU116" s="975"/>
      <c r="AV116" s="976"/>
      <c r="AW116" s="976"/>
      <c r="AX116" s="976"/>
      <c r="AY116" s="976"/>
      <c r="AZ116" s="1034" t="s">
        <v>425</v>
      </c>
      <c r="BA116" s="1035"/>
      <c r="BB116" s="1035"/>
      <c r="BC116" s="1035"/>
      <c r="BD116" s="1035"/>
      <c r="BE116" s="1035"/>
      <c r="BF116" s="1035"/>
      <c r="BG116" s="1035"/>
      <c r="BH116" s="1035"/>
      <c r="BI116" s="1035"/>
      <c r="BJ116" s="1035"/>
      <c r="BK116" s="1035"/>
      <c r="BL116" s="1035"/>
      <c r="BM116" s="1035"/>
      <c r="BN116" s="1035"/>
      <c r="BO116" s="1035"/>
      <c r="BP116" s="1036"/>
      <c r="BQ116" s="992" t="s">
        <v>407</v>
      </c>
      <c r="BR116" s="993"/>
      <c r="BS116" s="993"/>
      <c r="BT116" s="993"/>
      <c r="BU116" s="993"/>
      <c r="BV116" s="993" t="s">
        <v>407</v>
      </c>
      <c r="BW116" s="993"/>
      <c r="BX116" s="993"/>
      <c r="BY116" s="993"/>
      <c r="BZ116" s="993"/>
      <c r="CA116" s="993" t="s">
        <v>407</v>
      </c>
      <c r="CB116" s="993"/>
      <c r="CC116" s="993"/>
      <c r="CD116" s="993"/>
      <c r="CE116" s="993"/>
      <c r="CF116" s="987" t="s">
        <v>407</v>
      </c>
      <c r="CG116" s="988"/>
      <c r="CH116" s="988"/>
      <c r="CI116" s="988"/>
      <c r="CJ116" s="988"/>
      <c r="CK116" s="1015"/>
      <c r="CL116" s="1016"/>
      <c r="CM116" s="989" t="s">
        <v>426</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407</v>
      </c>
      <c r="DH116" s="1026"/>
      <c r="DI116" s="1026"/>
      <c r="DJ116" s="1026"/>
      <c r="DK116" s="1027"/>
      <c r="DL116" s="1028" t="s">
        <v>407</v>
      </c>
      <c r="DM116" s="1026"/>
      <c r="DN116" s="1026"/>
      <c r="DO116" s="1026"/>
      <c r="DP116" s="1027"/>
      <c r="DQ116" s="1028" t="s">
        <v>407</v>
      </c>
      <c r="DR116" s="1026"/>
      <c r="DS116" s="1026"/>
      <c r="DT116" s="1026"/>
      <c r="DU116" s="1027"/>
      <c r="DV116" s="1029" t="s">
        <v>407</v>
      </c>
      <c r="DW116" s="1030"/>
      <c r="DX116" s="1030"/>
      <c r="DY116" s="1030"/>
      <c r="DZ116" s="1031"/>
    </row>
    <row r="117" spans="1:130" s="228" customFormat="1" ht="26.25" customHeight="1" x14ac:dyDescent="0.15">
      <c r="A117" s="97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427</v>
      </c>
      <c r="Z117" s="961"/>
      <c r="AA117" s="1045">
        <v>438577</v>
      </c>
      <c r="AB117" s="1046"/>
      <c r="AC117" s="1046"/>
      <c r="AD117" s="1046"/>
      <c r="AE117" s="1047"/>
      <c r="AF117" s="1048">
        <v>459026</v>
      </c>
      <c r="AG117" s="1046"/>
      <c r="AH117" s="1046"/>
      <c r="AI117" s="1046"/>
      <c r="AJ117" s="1047"/>
      <c r="AK117" s="1048">
        <v>484680</v>
      </c>
      <c r="AL117" s="1046"/>
      <c r="AM117" s="1046"/>
      <c r="AN117" s="1046"/>
      <c r="AO117" s="1047"/>
      <c r="AP117" s="1049"/>
      <c r="AQ117" s="1050"/>
      <c r="AR117" s="1050"/>
      <c r="AS117" s="1050"/>
      <c r="AT117" s="1051"/>
      <c r="AU117" s="975"/>
      <c r="AV117" s="976"/>
      <c r="AW117" s="976"/>
      <c r="AX117" s="976"/>
      <c r="AY117" s="976"/>
      <c r="AZ117" s="1041" t="s">
        <v>428</v>
      </c>
      <c r="BA117" s="1042"/>
      <c r="BB117" s="1042"/>
      <c r="BC117" s="1042"/>
      <c r="BD117" s="1042"/>
      <c r="BE117" s="1042"/>
      <c r="BF117" s="1042"/>
      <c r="BG117" s="1042"/>
      <c r="BH117" s="1042"/>
      <c r="BI117" s="1042"/>
      <c r="BJ117" s="1042"/>
      <c r="BK117" s="1042"/>
      <c r="BL117" s="1042"/>
      <c r="BM117" s="1042"/>
      <c r="BN117" s="1042"/>
      <c r="BO117" s="1042"/>
      <c r="BP117" s="1043"/>
      <c r="BQ117" s="992" t="s">
        <v>366</v>
      </c>
      <c r="BR117" s="993"/>
      <c r="BS117" s="993"/>
      <c r="BT117" s="993"/>
      <c r="BU117" s="993"/>
      <c r="BV117" s="993" t="s">
        <v>233</v>
      </c>
      <c r="BW117" s="993"/>
      <c r="BX117" s="993"/>
      <c r="BY117" s="993"/>
      <c r="BZ117" s="993"/>
      <c r="CA117" s="993" t="s">
        <v>233</v>
      </c>
      <c r="CB117" s="993"/>
      <c r="CC117" s="993"/>
      <c r="CD117" s="993"/>
      <c r="CE117" s="993"/>
      <c r="CF117" s="987" t="s">
        <v>233</v>
      </c>
      <c r="CG117" s="988"/>
      <c r="CH117" s="988"/>
      <c r="CI117" s="988"/>
      <c r="CJ117" s="988"/>
      <c r="CK117" s="1015"/>
      <c r="CL117" s="1016"/>
      <c r="CM117" s="989" t="s">
        <v>429</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366</v>
      </c>
      <c r="DH117" s="1026"/>
      <c r="DI117" s="1026"/>
      <c r="DJ117" s="1026"/>
      <c r="DK117" s="1027"/>
      <c r="DL117" s="1028" t="s">
        <v>233</v>
      </c>
      <c r="DM117" s="1026"/>
      <c r="DN117" s="1026"/>
      <c r="DO117" s="1026"/>
      <c r="DP117" s="1027"/>
      <c r="DQ117" s="1028" t="s">
        <v>366</v>
      </c>
      <c r="DR117" s="1026"/>
      <c r="DS117" s="1026"/>
      <c r="DT117" s="1026"/>
      <c r="DU117" s="1027"/>
      <c r="DV117" s="1029" t="s">
        <v>233</v>
      </c>
      <c r="DW117" s="1030"/>
      <c r="DX117" s="1030"/>
      <c r="DY117" s="1030"/>
      <c r="DZ117" s="1031"/>
    </row>
    <row r="118" spans="1:130" s="228" customFormat="1" ht="26.25" customHeight="1" x14ac:dyDescent="0.15">
      <c r="A118" s="979" t="s">
        <v>402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399</v>
      </c>
      <c r="AB118" s="960"/>
      <c r="AC118" s="960"/>
      <c r="AD118" s="960"/>
      <c r="AE118" s="961"/>
      <c r="AF118" s="959" t="s">
        <v>400</v>
      </c>
      <c r="AG118" s="960"/>
      <c r="AH118" s="960"/>
      <c r="AI118" s="960"/>
      <c r="AJ118" s="961"/>
      <c r="AK118" s="959" t="s">
        <v>281</v>
      </c>
      <c r="AL118" s="960"/>
      <c r="AM118" s="960"/>
      <c r="AN118" s="960"/>
      <c r="AO118" s="961"/>
      <c r="AP118" s="1037" t="s">
        <v>401</v>
      </c>
      <c r="AQ118" s="1038"/>
      <c r="AR118" s="1038"/>
      <c r="AS118" s="1038"/>
      <c r="AT118" s="1039"/>
      <c r="AU118" s="975"/>
      <c r="AV118" s="976"/>
      <c r="AW118" s="976"/>
      <c r="AX118" s="976"/>
      <c r="AY118" s="976"/>
      <c r="AZ118" s="1040" t="s">
        <v>430</v>
      </c>
      <c r="BA118" s="1032"/>
      <c r="BB118" s="1032"/>
      <c r="BC118" s="1032"/>
      <c r="BD118" s="1032"/>
      <c r="BE118" s="1032"/>
      <c r="BF118" s="1032"/>
      <c r="BG118" s="1032"/>
      <c r="BH118" s="1032"/>
      <c r="BI118" s="1032"/>
      <c r="BJ118" s="1032"/>
      <c r="BK118" s="1032"/>
      <c r="BL118" s="1032"/>
      <c r="BM118" s="1032"/>
      <c r="BN118" s="1032"/>
      <c r="BO118" s="1032"/>
      <c r="BP118" s="1033"/>
      <c r="BQ118" s="1066" t="s">
        <v>431</v>
      </c>
      <c r="BR118" s="1067"/>
      <c r="BS118" s="1067"/>
      <c r="BT118" s="1067"/>
      <c r="BU118" s="1067"/>
      <c r="BV118" s="1067" t="s">
        <v>233</v>
      </c>
      <c r="BW118" s="1067"/>
      <c r="BX118" s="1067"/>
      <c r="BY118" s="1067"/>
      <c r="BZ118" s="1067"/>
      <c r="CA118" s="1067" t="s">
        <v>233</v>
      </c>
      <c r="CB118" s="1067"/>
      <c r="CC118" s="1067"/>
      <c r="CD118" s="1067"/>
      <c r="CE118" s="1067"/>
      <c r="CF118" s="987" t="s">
        <v>233</v>
      </c>
      <c r="CG118" s="988"/>
      <c r="CH118" s="988"/>
      <c r="CI118" s="988"/>
      <c r="CJ118" s="988"/>
      <c r="CK118" s="1015"/>
      <c r="CL118" s="1016"/>
      <c r="CM118" s="989" t="s">
        <v>432</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233</v>
      </c>
      <c r="DH118" s="1026"/>
      <c r="DI118" s="1026"/>
      <c r="DJ118" s="1026"/>
      <c r="DK118" s="1027"/>
      <c r="DL118" s="1028" t="s">
        <v>233</v>
      </c>
      <c r="DM118" s="1026"/>
      <c r="DN118" s="1026"/>
      <c r="DO118" s="1026"/>
      <c r="DP118" s="1027"/>
      <c r="DQ118" s="1028" t="s">
        <v>233</v>
      </c>
      <c r="DR118" s="1026"/>
      <c r="DS118" s="1026"/>
      <c r="DT118" s="1026"/>
      <c r="DU118" s="1027"/>
      <c r="DV118" s="1029" t="s">
        <v>431</v>
      </c>
      <c r="DW118" s="1030"/>
      <c r="DX118" s="1030"/>
      <c r="DY118" s="1030"/>
      <c r="DZ118" s="1031"/>
    </row>
    <row r="119" spans="1:130" s="228" customFormat="1" ht="26.25" customHeight="1" x14ac:dyDescent="0.15">
      <c r="A119" s="1123" t="s">
        <v>405</v>
      </c>
      <c r="B119" s="1014"/>
      <c r="C119" s="996" t="s">
        <v>406</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366</v>
      </c>
      <c r="AB119" s="967"/>
      <c r="AC119" s="967"/>
      <c r="AD119" s="967"/>
      <c r="AE119" s="968"/>
      <c r="AF119" s="969" t="s">
        <v>233</v>
      </c>
      <c r="AG119" s="967"/>
      <c r="AH119" s="967"/>
      <c r="AI119" s="967"/>
      <c r="AJ119" s="968"/>
      <c r="AK119" s="969" t="s">
        <v>233</v>
      </c>
      <c r="AL119" s="967"/>
      <c r="AM119" s="967"/>
      <c r="AN119" s="967"/>
      <c r="AO119" s="968"/>
      <c r="AP119" s="970" t="s">
        <v>431</v>
      </c>
      <c r="AQ119" s="971"/>
      <c r="AR119" s="971"/>
      <c r="AS119" s="971"/>
      <c r="AT119" s="972"/>
      <c r="AU119" s="977"/>
      <c r="AV119" s="978"/>
      <c r="AW119" s="978"/>
      <c r="AX119" s="978"/>
      <c r="AY119" s="978"/>
      <c r="AZ119" s="249" t="s">
        <v>191</v>
      </c>
      <c r="BA119" s="249"/>
      <c r="BB119" s="249"/>
      <c r="BC119" s="249"/>
      <c r="BD119" s="249"/>
      <c r="BE119" s="249"/>
      <c r="BF119" s="249"/>
      <c r="BG119" s="249"/>
      <c r="BH119" s="249"/>
      <c r="BI119" s="249"/>
      <c r="BJ119" s="249"/>
      <c r="BK119" s="249"/>
      <c r="BL119" s="249"/>
      <c r="BM119" s="249"/>
      <c r="BN119" s="249"/>
      <c r="BO119" s="1044" t="s">
        <v>433</v>
      </c>
      <c r="BP119" s="1072"/>
      <c r="BQ119" s="1066">
        <v>4284339</v>
      </c>
      <c r="BR119" s="1067"/>
      <c r="BS119" s="1067"/>
      <c r="BT119" s="1067"/>
      <c r="BU119" s="1067"/>
      <c r="BV119" s="1067">
        <v>4784799</v>
      </c>
      <c r="BW119" s="1067"/>
      <c r="BX119" s="1067"/>
      <c r="BY119" s="1067"/>
      <c r="BZ119" s="1067"/>
      <c r="CA119" s="1067">
        <v>5283107</v>
      </c>
      <c r="CB119" s="1067"/>
      <c r="CC119" s="1067"/>
      <c r="CD119" s="1067"/>
      <c r="CE119" s="1067"/>
      <c r="CF119" s="1068"/>
      <c r="CG119" s="1069"/>
      <c r="CH119" s="1069"/>
      <c r="CI119" s="1069"/>
      <c r="CJ119" s="1070"/>
      <c r="CK119" s="1017"/>
      <c r="CL119" s="1018"/>
      <c r="CM119" s="1040" t="s">
        <v>434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233</v>
      </c>
      <c r="DH119" s="1053"/>
      <c r="DI119" s="1053"/>
      <c r="DJ119" s="1053"/>
      <c r="DK119" s="1054"/>
      <c r="DL119" s="1052" t="s">
        <v>233</v>
      </c>
      <c r="DM119" s="1053"/>
      <c r="DN119" s="1053"/>
      <c r="DO119" s="1053"/>
      <c r="DP119" s="1054"/>
      <c r="DQ119" s="1052">
        <v>214854</v>
      </c>
      <c r="DR119" s="1053"/>
      <c r="DS119" s="1053"/>
      <c r="DT119" s="1053"/>
      <c r="DU119" s="1054"/>
      <c r="DV119" s="1055">
        <v>8.4</v>
      </c>
      <c r="DW119" s="1056"/>
      <c r="DX119" s="1056"/>
      <c r="DY119" s="1056"/>
      <c r="DZ119" s="1057"/>
    </row>
    <row r="120" spans="1:130" s="228" customFormat="1" ht="26.25" customHeight="1" x14ac:dyDescent="0.15">
      <c r="A120" s="1124"/>
      <c r="B120" s="1016"/>
      <c r="C120" s="989" t="s">
        <v>410</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233</v>
      </c>
      <c r="AB120" s="1026"/>
      <c r="AC120" s="1026"/>
      <c r="AD120" s="1026"/>
      <c r="AE120" s="1027"/>
      <c r="AF120" s="1028" t="s">
        <v>366</v>
      </c>
      <c r="AG120" s="1026"/>
      <c r="AH120" s="1026"/>
      <c r="AI120" s="1026"/>
      <c r="AJ120" s="1027"/>
      <c r="AK120" s="1028" t="s">
        <v>431</v>
      </c>
      <c r="AL120" s="1026"/>
      <c r="AM120" s="1026"/>
      <c r="AN120" s="1026"/>
      <c r="AO120" s="1027"/>
      <c r="AP120" s="1029" t="s">
        <v>233</v>
      </c>
      <c r="AQ120" s="1030"/>
      <c r="AR120" s="1030"/>
      <c r="AS120" s="1030"/>
      <c r="AT120" s="1031"/>
      <c r="AU120" s="1058" t="s">
        <v>435</v>
      </c>
      <c r="AV120" s="1059"/>
      <c r="AW120" s="1059"/>
      <c r="AX120" s="1059"/>
      <c r="AY120" s="1060"/>
      <c r="AZ120" s="996" t="s">
        <v>436</v>
      </c>
      <c r="BA120" s="964"/>
      <c r="BB120" s="964"/>
      <c r="BC120" s="964"/>
      <c r="BD120" s="964"/>
      <c r="BE120" s="964"/>
      <c r="BF120" s="964"/>
      <c r="BG120" s="964"/>
      <c r="BH120" s="964"/>
      <c r="BI120" s="964"/>
      <c r="BJ120" s="964"/>
      <c r="BK120" s="964"/>
      <c r="BL120" s="964"/>
      <c r="BM120" s="964"/>
      <c r="BN120" s="964"/>
      <c r="BO120" s="964"/>
      <c r="BP120" s="965"/>
      <c r="BQ120" s="997">
        <v>4132710</v>
      </c>
      <c r="BR120" s="998"/>
      <c r="BS120" s="998"/>
      <c r="BT120" s="998"/>
      <c r="BU120" s="998"/>
      <c r="BV120" s="998">
        <v>4140447</v>
      </c>
      <c r="BW120" s="998"/>
      <c r="BX120" s="998"/>
      <c r="BY120" s="998"/>
      <c r="BZ120" s="998"/>
      <c r="CA120" s="998">
        <v>4468325</v>
      </c>
      <c r="CB120" s="998"/>
      <c r="CC120" s="998"/>
      <c r="CD120" s="998"/>
      <c r="CE120" s="998"/>
      <c r="CF120" s="1011">
        <v>175</v>
      </c>
      <c r="CG120" s="1012"/>
      <c r="CH120" s="1012"/>
      <c r="CI120" s="1012"/>
      <c r="CJ120" s="1012"/>
      <c r="CK120" s="1073" t="s">
        <v>437</v>
      </c>
      <c r="CL120" s="1074"/>
      <c r="CM120" s="1074"/>
      <c r="CN120" s="1074"/>
      <c r="CO120" s="1075"/>
      <c r="CP120" s="1081" t="s">
        <v>438</v>
      </c>
      <c r="CQ120" s="1082"/>
      <c r="CR120" s="1082"/>
      <c r="CS120" s="1082"/>
      <c r="CT120" s="1082"/>
      <c r="CU120" s="1082"/>
      <c r="CV120" s="1082"/>
      <c r="CW120" s="1082"/>
      <c r="CX120" s="1082"/>
      <c r="CY120" s="1082"/>
      <c r="CZ120" s="1082"/>
      <c r="DA120" s="1082"/>
      <c r="DB120" s="1082"/>
      <c r="DC120" s="1082"/>
      <c r="DD120" s="1082"/>
      <c r="DE120" s="1082"/>
      <c r="DF120" s="1083"/>
      <c r="DG120" s="997">
        <v>811</v>
      </c>
      <c r="DH120" s="998"/>
      <c r="DI120" s="998"/>
      <c r="DJ120" s="998"/>
      <c r="DK120" s="998"/>
      <c r="DL120" s="998">
        <v>682</v>
      </c>
      <c r="DM120" s="998"/>
      <c r="DN120" s="998"/>
      <c r="DO120" s="998"/>
      <c r="DP120" s="998"/>
      <c r="DQ120" s="998">
        <v>603</v>
      </c>
      <c r="DR120" s="998"/>
      <c r="DS120" s="998"/>
      <c r="DT120" s="998"/>
      <c r="DU120" s="998"/>
      <c r="DV120" s="999">
        <v>0</v>
      </c>
      <c r="DW120" s="999"/>
      <c r="DX120" s="999"/>
      <c r="DY120" s="999"/>
      <c r="DZ120" s="1000"/>
    </row>
    <row r="121" spans="1:130" s="228" customFormat="1" ht="26.25" customHeight="1" x14ac:dyDescent="0.15">
      <c r="A121" s="1124"/>
      <c r="B121" s="1016"/>
      <c r="C121" s="1041" t="s">
        <v>439</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233</v>
      </c>
      <c r="AB121" s="1026"/>
      <c r="AC121" s="1026"/>
      <c r="AD121" s="1026"/>
      <c r="AE121" s="1027"/>
      <c r="AF121" s="1028" t="s">
        <v>366</v>
      </c>
      <c r="AG121" s="1026"/>
      <c r="AH121" s="1026"/>
      <c r="AI121" s="1026"/>
      <c r="AJ121" s="1027"/>
      <c r="AK121" s="1028" t="s">
        <v>366</v>
      </c>
      <c r="AL121" s="1026"/>
      <c r="AM121" s="1026"/>
      <c r="AN121" s="1026"/>
      <c r="AO121" s="1027"/>
      <c r="AP121" s="1029" t="s">
        <v>233</v>
      </c>
      <c r="AQ121" s="1030"/>
      <c r="AR121" s="1030"/>
      <c r="AS121" s="1030"/>
      <c r="AT121" s="1031"/>
      <c r="AU121" s="1061"/>
      <c r="AV121" s="1062"/>
      <c r="AW121" s="1062"/>
      <c r="AX121" s="1062"/>
      <c r="AY121" s="1063"/>
      <c r="AZ121" s="989" t="s">
        <v>440</v>
      </c>
      <c r="BA121" s="990"/>
      <c r="BB121" s="990"/>
      <c r="BC121" s="990"/>
      <c r="BD121" s="990"/>
      <c r="BE121" s="990"/>
      <c r="BF121" s="990"/>
      <c r="BG121" s="990"/>
      <c r="BH121" s="990"/>
      <c r="BI121" s="990"/>
      <c r="BJ121" s="990"/>
      <c r="BK121" s="990"/>
      <c r="BL121" s="990"/>
      <c r="BM121" s="990"/>
      <c r="BN121" s="990"/>
      <c r="BO121" s="990"/>
      <c r="BP121" s="991"/>
      <c r="BQ121" s="992" t="s">
        <v>233</v>
      </c>
      <c r="BR121" s="993"/>
      <c r="BS121" s="993"/>
      <c r="BT121" s="993"/>
      <c r="BU121" s="993"/>
      <c r="BV121" s="993" t="s">
        <v>431</v>
      </c>
      <c r="BW121" s="993"/>
      <c r="BX121" s="993"/>
      <c r="BY121" s="993"/>
      <c r="BZ121" s="993"/>
      <c r="CA121" s="993" t="s">
        <v>233</v>
      </c>
      <c r="CB121" s="993"/>
      <c r="CC121" s="993"/>
      <c r="CD121" s="993"/>
      <c r="CE121" s="993"/>
      <c r="CF121" s="987" t="s">
        <v>431</v>
      </c>
      <c r="CG121" s="988"/>
      <c r="CH121" s="988"/>
      <c r="CI121" s="988"/>
      <c r="CJ121" s="988"/>
      <c r="CK121" s="1076"/>
      <c r="CL121" s="1077"/>
      <c r="CM121" s="1077"/>
      <c r="CN121" s="1077"/>
      <c r="CO121" s="1078"/>
      <c r="CP121" s="1086" t="s">
        <v>381</v>
      </c>
      <c r="CQ121" s="1087"/>
      <c r="CR121" s="1087"/>
      <c r="CS121" s="1087"/>
      <c r="CT121" s="1087"/>
      <c r="CU121" s="1087"/>
      <c r="CV121" s="1087"/>
      <c r="CW121" s="1087"/>
      <c r="CX121" s="1087"/>
      <c r="CY121" s="1087"/>
      <c r="CZ121" s="1087"/>
      <c r="DA121" s="1087"/>
      <c r="DB121" s="1087"/>
      <c r="DC121" s="1087"/>
      <c r="DD121" s="1087"/>
      <c r="DE121" s="1087"/>
      <c r="DF121" s="1088"/>
      <c r="DG121" s="992">
        <v>1117</v>
      </c>
      <c r="DH121" s="993"/>
      <c r="DI121" s="993"/>
      <c r="DJ121" s="993"/>
      <c r="DK121" s="993"/>
      <c r="DL121" s="993">
        <v>92</v>
      </c>
      <c r="DM121" s="993"/>
      <c r="DN121" s="993"/>
      <c r="DO121" s="993"/>
      <c r="DP121" s="993"/>
      <c r="DQ121" s="993">
        <v>60</v>
      </c>
      <c r="DR121" s="993"/>
      <c r="DS121" s="993"/>
      <c r="DT121" s="993"/>
      <c r="DU121" s="993"/>
      <c r="DV121" s="994">
        <v>0</v>
      </c>
      <c r="DW121" s="994"/>
      <c r="DX121" s="994"/>
      <c r="DY121" s="994"/>
      <c r="DZ121" s="995"/>
    </row>
    <row r="122" spans="1:130" s="228" customFormat="1" ht="26.25" customHeight="1" x14ac:dyDescent="0.15">
      <c r="A122" s="1124"/>
      <c r="B122" s="1016"/>
      <c r="C122" s="989" t="s">
        <v>420</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233</v>
      </c>
      <c r="AB122" s="1026"/>
      <c r="AC122" s="1026"/>
      <c r="AD122" s="1026"/>
      <c r="AE122" s="1027"/>
      <c r="AF122" s="1028" t="s">
        <v>233</v>
      </c>
      <c r="AG122" s="1026"/>
      <c r="AH122" s="1026"/>
      <c r="AI122" s="1026"/>
      <c r="AJ122" s="1027"/>
      <c r="AK122" s="1028" t="s">
        <v>233</v>
      </c>
      <c r="AL122" s="1026"/>
      <c r="AM122" s="1026"/>
      <c r="AN122" s="1026"/>
      <c r="AO122" s="1027"/>
      <c r="AP122" s="1029" t="s">
        <v>233</v>
      </c>
      <c r="AQ122" s="1030"/>
      <c r="AR122" s="1030"/>
      <c r="AS122" s="1030"/>
      <c r="AT122" s="1031"/>
      <c r="AU122" s="1061"/>
      <c r="AV122" s="1062"/>
      <c r="AW122" s="1062"/>
      <c r="AX122" s="1062"/>
      <c r="AY122" s="1063"/>
      <c r="AZ122" s="1040" t="s">
        <v>441</v>
      </c>
      <c r="BA122" s="1032"/>
      <c r="BB122" s="1032"/>
      <c r="BC122" s="1032"/>
      <c r="BD122" s="1032"/>
      <c r="BE122" s="1032"/>
      <c r="BF122" s="1032"/>
      <c r="BG122" s="1032"/>
      <c r="BH122" s="1032"/>
      <c r="BI122" s="1032"/>
      <c r="BJ122" s="1032"/>
      <c r="BK122" s="1032"/>
      <c r="BL122" s="1032"/>
      <c r="BM122" s="1032"/>
      <c r="BN122" s="1032"/>
      <c r="BO122" s="1032"/>
      <c r="BP122" s="1033"/>
      <c r="BQ122" s="1066">
        <v>3122264</v>
      </c>
      <c r="BR122" s="1067"/>
      <c r="BS122" s="1067"/>
      <c r="BT122" s="1067"/>
      <c r="BU122" s="1067"/>
      <c r="BV122" s="1067">
        <v>3099488</v>
      </c>
      <c r="BW122" s="1067"/>
      <c r="BX122" s="1067"/>
      <c r="BY122" s="1067"/>
      <c r="BZ122" s="1067"/>
      <c r="CA122" s="1067">
        <v>3343991</v>
      </c>
      <c r="CB122" s="1067"/>
      <c r="CC122" s="1067"/>
      <c r="CD122" s="1067"/>
      <c r="CE122" s="1067"/>
      <c r="CF122" s="1084">
        <v>131</v>
      </c>
      <c r="CG122" s="1085"/>
      <c r="CH122" s="1085"/>
      <c r="CI122" s="1085"/>
      <c r="CJ122" s="1085"/>
      <c r="CK122" s="1076"/>
      <c r="CL122" s="1077"/>
      <c r="CM122" s="1077"/>
      <c r="CN122" s="1077"/>
      <c r="CO122" s="1078"/>
      <c r="CP122" s="1086" t="s">
        <v>377</v>
      </c>
      <c r="CQ122" s="1087"/>
      <c r="CR122" s="1087"/>
      <c r="CS122" s="1087"/>
      <c r="CT122" s="1087"/>
      <c r="CU122" s="1087"/>
      <c r="CV122" s="1087"/>
      <c r="CW122" s="1087"/>
      <c r="CX122" s="1087"/>
      <c r="CY122" s="1087"/>
      <c r="CZ122" s="1087"/>
      <c r="DA122" s="1087"/>
      <c r="DB122" s="1087"/>
      <c r="DC122" s="1087"/>
      <c r="DD122" s="1087"/>
      <c r="DE122" s="1087"/>
      <c r="DF122" s="1088"/>
      <c r="DG122" s="992" t="s">
        <v>233</v>
      </c>
      <c r="DH122" s="993"/>
      <c r="DI122" s="993"/>
      <c r="DJ122" s="993"/>
      <c r="DK122" s="993"/>
      <c r="DL122" s="993" t="s">
        <v>233</v>
      </c>
      <c r="DM122" s="993"/>
      <c r="DN122" s="993"/>
      <c r="DO122" s="993"/>
      <c r="DP122" s="993"/>
      <c r="DQ122" s="993" t="s">
        <v>233</v>
      </c>
      <c r="DR122" s="993"/>
      <c r="DS122" s="993"/>
      <c r="DT122" s="993"/>
      <c r="DU122" s="993"/>
      <c r="DV122" s="994" t="s">
        <v>233</v>
      </c>
      <c r="DW122" s="994"/>
      <c r="DX122" s="994"/>
      <c r="DY122" s="994"/>
      <c r="DZ122" s="995"/>
    </row>
    <row r="123" spans="1:130" s="228" customFormat="1" ht="26.25" customHeight="1" x14ac:dyDescent="0.15">
      <c r="A123" s="1124"/>
      <c r="B123" s="1016"/>
      <c r="C123" s="989" t="s">
        <v>426</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233</v>
      </c>
      <c r="AB123" s="1026"/>
      <c r="AC123" s="1026"/>
      <c r="AD123" s="1026"/>
      <c r="AE123" s="1027"/>
      <c r="AF123" s="1028" t="s">
        <v>233</v>
      </c>
      <c r="AG123" s="1026"/>
      <c r="AH123" s="1026"/>
      <c r="AI123" s="1026"/>
      <c r="AJ123" s="1027"/>
      <c r="AK123" s="1028" t="s">
        <v>233</v>
      </c>
      <c r="AL123" s="1026"/>
      <c r="AM123" s="1026"/>
      <c r="AN123" s="1026"/>
      <c r="AO123" s="1027"/>
      <c r="AP123" s="1029" t="s">
        <v>233</v>
      </c>
      <c r="AQ123" s="1030"/>
      <c r="AR123" s="1030"/>
      <c r="AS123" s="1030"/>
      <c r="AT123" s="1031"/>
      <c r="AU123" s="1064"/>
      <c r="AV123" s="1065"/>
      <c r="AW123" s="1065"/>
      <c r="AX123" s="1065"/>
      <c r="AY123" s="1065"/>
      <c r="AZ123" s="249" t="s">
        <v>191</v>
      </c>
      <c r="BA123" s="249"/>
      <c r="BB123" s="249"/>
      <c r="BC123" s="249"/>
      <c r="BD123" s="249"/>
      <c r="BE123" s="249"/>
      <c r="BF123" s="249"/>
      <c r="BG123" s="249"/>
      <c r="BH123" s="249"/>
      <c r="BI123" s="249"/>
      <c r="BJ123" s="249"/>
      <c r="BK123" s="249"/>
      <c r="BL123" s="249"/>
      <c r="BM123" s="249"/>
      <c r="BN123" s="249"/>
      <c r="BO123" s="1044" t="s">
        <v>442</v>
      </c>
      <c r="BP123" s="1072"/>
      <c r="BQ123" s="1130">
        <v>7254974</v>
      </c>
      <c r="BR123" s="1131"/>
      <c r="BS123" s="1131"/>
      <c r="BT123" s="1131"/>
      <c r="BU123" s="1131"/>
      <c r="BV123" s="1131">
        <v>7239935</v>
      </c>
      <c r="BW123" s="1131"/>
      <c r="BX123" s="1131"/>
      <c r="BY123" s="1131"/>
      <c r="BZ123" s="1131"/>
      <c r="CA123" s="1131">
        <v>7812316</v>
      </c>
      <c r="CB123" s="1131"/>
      <c r="CC123" s="1131"/>
      <c r="CD123" s="1131"/>
      <c r="CE123" s="1131"/>
      <c r="CF123" s="1068"/>
      <c r="CG123" s="1069"/>
      <c r="CH123" s="1069"/>
      <c r="CI123" s="1069"/>
      <c r="CJ123" s="1070"/>
      <c r="CK123" s="1076"/>
      <c r="CL123" s="1077"/>
      <c r="CM123" s="1077"/>
      <c r="CN123" s="1077"/>
      <c r="CO123" s="1078"/>
      <c r="CP123" s="1086" t="s">
        <v>378</v>
      </c>
      <c r="CQ123" s="1087"/>
      <c r="CR123" s="1087"/>
      <c r="CS123" s="1087"/>
      <c r="CT123" s="1087"/>
      <c r="CU123" s="1087"/>
      <c r="CV123" s="1087"/>
      <c r="CW123" s="1087"/>
      <c r="CX123" s="1087"/>
      <c r="CY123" s="1087"/>
      <c r="CZ123" s="1087"/>
      <c r="DA123" s="1087"/>
      <c r="DB123" s="1087"/>
      <c r="DC123" s="1087"/>
      <c r="DD123" s="1087"/>
      <c r="DE123" s="1087"/>
      <c r="DF123" s="1088"/>
      <c r="DG123" s="1025" t="s">
        <v>233</v>
      </c>
      <c r="DH123" s="1026"/>
      <c r="DI123" s="1026"/>
      <c r="DJ123" s="1026"/>
      <c r="DK123" s="1027"/>
      <c r="DL123" s="1028" t="s">
        <v>233</v>
      </c>
      <c r="DM123" s="1026"/>
      <c r="DN123" s="1026"/>
      <c r="DO123" s="1026"/>
      <c r="DP123" s="1027"/>
      <c r="DQ123" s="1028" t="s">
        <v>233</v>
      </c>
      <c r="DR123" s="1026"/>
      <c r="DS123" s="1026"/>
      <c r="DT123" s="1026"/>
      <c r="DU123" s="1027"/>
      <c r="DV123" s="1029" t="s">
        <v>233</v>
      </c>
      <c r="DW123" s="1030"/>
      <c r="DX123" s="1030"/>
      <c r="DY123" s="1030"/>
      <c r="DZ123" s="1031"/>
    </row>
    <row r="124" spans="1:130" s="228" customFormat="1" ht="26.25" customHeight="1" thickBot="1" x14ac:dyDescent="0.2">
      <c r="A124" s="1124"/>
      <c r="B124" s="1016"/>
      <c r="C124" s="989" t="s">
        <v>429</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233</v>
      </c>
      <c r="AB124" s="1026"/>
      <c r="AC124" s="1026"/>
      <c r="AD124" s="1026"/>
      <c r="AE124" s="1027"/>
      <c r="AF124" s="1028" t="s">
        <v>233</v>
      </c>
      <c r="AG124" s="1026"/>
      <c r="AH124" s="1026"/>
      <c r="AI124" s="1026"/>
      <c r="AJ124" s="1027"/>
      <c r="AK124" s="1028" t="s">
        <v>233</v>
      </c>
      <c r="AL124" s="1026"/>
      <c r="AM124" s="1026"/>
      <c r="AN124" s="1026"/>
      <c r="AO124" s="1027"/>
      <c r="AP124" s="1029" t="s">
        <v>233</v>
      </c>
      <c r="AQ124" s="1030"/>
      <c r="AR124" s="1030"/>
      <c r="AS124" s="1030"/>
      <c r="AT124" s="1031"/>
      <c r="AU124" s="1126" t="s">
        <v>443</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t="s">
        <v>233</v>
      </c>
      <c r="BR124" s="1094"/>
      <c r="BS124" s="1094"/>
      <c r="BT124" s="1094"/>
      <c r="BU124" s="1094"/>
      <c r="BV124" s="1094" t="s">
        <v>233</v>
      </c>
      <c r="BW124" s="1094"/>
      <c r="BX124" s="1094"/>
      <c r="BY124" s="1094"/>
      <c r="BZ124" s="1094"/>
      <c r="CA124" s="1094" t="s">
        <v>233</v>
      </c>
      <c r="CB124" s="1094"/>
      <c r="CC124" s="1094"/>
      <c r="CD124" s="1094"/>
      <c r="CE124" s="1094"/>
      <c r="CF124" s="1095"/>
      <c r="CG124" s="1096"/>
      <c r="CH124" s="1096"/>
      <c r="CI124" s="1096"/>
      <c r="CJ124" s="1097"/>
      <c r="CK124" s="1079"/>
      <c r="CL124" s="1079"/>
      <c r="CM124" s="1079"/>
      <c r="CN124" s="1079"/>
      <c r="CO124" s="1080"/>
      <c r="CP124" s="1086" t="s">
        <v>444</v>
      </c>
      <c r="CQ124" s="1087"/>
      <c r="CR124" s="1087"/>
      <c r="CS124" s="1087"/>
      <c r="CT124" s="1087"/>
      <c r="CU124" s="1087"/>
      <c r="CV124" s="1087"/>
      <c r="CW124" s="1087"/>
      <c r="CX124" s="1087"/>
      <c r="CY124" s="1087"/>
      <c r="CZ124" s="1087"/>
      <c r="DA124" s="1087"/>
      <c r="DB124" s="1087"/>
      <c r="DC124" s="1087"/>
      <c r="DD124" s="1087"/>
      <c r="DE124" s="1087"/>
      <c r="DF124" s="1088"/>
      <c r="DG124" s="1071" t="s">
        <v>233</v>
      </c>
      <c r="DH124" s="1053"/>
      <c r="DI124" s="1053"/>
      <c r="DJ124" s="1053"/>
      <c r="DK124" s="1054"/>
      <c r="DL124" s="1052" t="s">
        <v>233</v>
      </c>
      <c r="DM124" s="1053"/>
      <c r="DN124" s="1053"/>
      <c r="DO124" s="1053"/>
      <c r="DP124" s="1054"/>
      <c r="DQ124" s="1052" t="s">
        <v>233</v>
      </c>
      <c r="DR124" s="1053"/>
      <c r="DS124" s="1053"/>
      <c r="DT124" s="1053"/>
      <c r="DU124" s="1054"/>
      <c r="DV124" s="1055" t="s">
        <v>233</v>
      </c>
      <c r="DW124" s="1056"/>
      <c r="DX124" s="1056"/>
      <c r="DY124" s="1056"/>
      <c r="DZ124" s="1057"/>
    </row>
    <row r="125" spans="1:130" s="228" customFormat="1" ht="26.25" customHeight="1" x14ac:dyDescent="0.15">
      <c r="A125" s="1124"/>
      <c r="B125" s="1016"/>
      <c r="C125" s="989" t="s">
        <v>432</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233</v>
      </c>
      <c r="AB125" s="1026"/>
      <c r="AC125" s="1026"/>
      <c r="AD125" s="1026"/>
      <c r="AE125" s="1027"/>
      <c r="AF125" s="1028" t="s">
        <v>233</v>
      </c>
      <c r="AG125" s="1026"/>
      <c r="AH125" s="1026"/>
      <c r="AI125" s="1026"/>
      <c r="AJ125" s="1027"/>
      <c r="AK125" s="1028" t="s">
        <v>233</v>
      </c>
      <c r="AL125" s="1026"/>
      <c r="AM125" s="1026"/>
      <c r="AN125" s="1026"/>
      <c r="AO125" s="1027"/>
      <c r="AP125" s="1029" t="s">
        <v>233</v>
      </c>
      <c r="AQ125" s="1030"/>
      <c r="AR125" s="1030"/>
      <c r="AS125" s="1030"/>
      <c r="AT125" s="1031"/>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89" t="s">
        <v>445</v>
      </c>
      <c r="CL125" s="1074"/>
      <c r="CM125" s="1074"/>
      <c r="CN125" s="1074"/>
      <c r="CO125" s="1075"/>
      <c r="CP125" s="996" t="s">
        <v>446</v>
      </c>
      <c r="CQ125" s="964"/>
      <c r="CR125" s="964"/>
      <c r="CS125" s="964"/>
      <c r="CT125" s="964"/>
      <c r="CU125" s="964"/>
      <c r="CV125" s="964"/>
      <c r="CW125" s="964"/>
      <c r="CX125" s="964"/>
      <c r="CY125" s="964"/>
      <c r="CZ125" s="964"/>
      <c r="DA125" s="964"/>
      <c r="DB125" s="964"/>
      <c r="DC125" s="964"/>
      <c r="DD125" s="964"/>
      <c r="DE125" s="964"/>
      <c r="DF125" s="965"/>
      <c r="DG125" s="997" t="s">
        <v>233</v>
      </c>
      <c r="DH125" s="998"/>
      <c r="DI125" s="998"/>
      <c r="DJ125" s="998"/>
      <c r="DK125" s="998"/>
      <c r="DL125" s="998" t="s">
        <v>233</v>
      </c>
      <c r="DM125" s="998"/>
      <c r="DN125" s="998"/>
      <c r="DO125" s="998"/>
      <c r="DP125" s="998"/>
      <c r="DQ125" s="998" t="s">
        <v>233</v>
      </c>
      <c r="DR125" s="998"/>
      <c r="DS125" s="998"/>
      <c r="DT125" s="998"/>
      <c r="DU125" s="998"/>
      <c r="DV125" s="999" t="s">
        <v>233</v>
      </c>
      <c r="DW125" s="999"/>
      <c r="DX125" s="999"/>
      <c r="DY125" s="999"/>
      <c r="DZ125" s="1000"/>
    </row>
    <row r="126" spans="1:130" s="228" customFormat="1" ht="26.25" customHeight="1" thickBot="1" x14ac:dyDescent="0.2">
      <c r="A126" s="1124"/>
      <c r="B126" s="1016"/>
      <c r="C126" s="989" t="s">
        <v>434</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233</v>
      </c>
      <c r="AB126" s="1026"/>
      <c r="AC126" s="1026"/>
      <c r="AD126" s="1026"/>
      <c r="AE126" s="1027"/>
      <c r="AF126" s="1028" t="s">
        <v>233</v>
      </c>
      <c r="AG126" s="1026"/>
      <c r="AH126" s="1026"/>
      <c r="AI126" s="1026"/>
      <c r="AJ126" s="1027"/>
      <c r="AK126" s="1028" t="s">
        <v>233</v>
      </c>
      <c r="AL126" s="1026"/>
      <c r="AM126" s="1026"/>
      <c r="AN126" s="1026"/>
      <c r="AO126" s="1027"/>
      <c r="AP126" s="1029" t="s">
        <v>233</v>
      </c>
      <c r="AQ126" s="1030"/>
      <c r="AR126" s="1030"/>
      <c r="AS126" s="1030"/>
      <c r="AT126" s="1031"/>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90"/>
      <c r="CL126" s="1077"/>
      <c r="CM126" s="1077"/>
      <c r="CN126" s="1077"/>
      <c r="CO126" s="1078"/>
      <c r="CP126" s="989" t="s">
        <v>447</v>
      </c>
      <c r="CQ126" s="990"/>
      <c r="CR126" s="990"/>
      <c r="CS126" s="990"/>
      <c r="CT126" s="990"/>
      <c r="CU126" s="990"/>
      <c r="CV126" s="990"/>
      <c r="CW126" s="990"/>
      <c r="CX126" s="990"/>
      <c r="CY126" s="990"/>
      <c r="CZ126" s="990"/>
      <c r="DA126" s="990"/>
      <c r="DB126" s="990"/>
      <c r="DC126" s="990"/>
      <c r="DD126" s="990"/>
      <c r="DE126" s="990"/>
      <c r="DF126" s="991"/>
      <c r="DG126" s="992" t="s">
        <v>233</v>
      </c>
      <c r="DH126" s="993"/>
      <c r="DI126" s="993"/>
      <c r="DJ126" s="993"/>
      <c r="DK126" s="993"/>
      <c r="DL126" s="993" t="s">
        <v>233</v>
      </c>
      <c r="DM126" s="993"/>
      <c r="DN126" s="993"/>
      <c r="DO126" s="993"/>
      <c r="DP126" s="993"/>
      <c r="DQ126" s="993" t="s">
        <v>233</v>
      </c>
      <c r="DR126" s="993"/>
      <c r="DS126" s="993"/>
      <c r="DT126" s="993"/>
      <c r="DU126" s="993"/>
      <c r="DV126" s="994" t="s">
        <v>233</v>
      </c>
      <c r="DW126" s="994"/>
      <c r="DX126" s="994"/>
      <c r="DY126" s="994"/>
      <c r="DZ126" s="995"/>
    </row>
    <row r="127" spans="1:130" s="228" customFormat="1" ht="26.25" customHeight="1" x14ac:dyDescent="0.15">
      <c r="A127" s="1125"/>
      <c r="B127" s="1018"/>
      <c r="C127" s="1040" t="s">
        <v>448</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233</v>
      </c>
      <c r="AB127" s="1026"/>
      <c r="AC127" s="1026"/>
      <c r="AD127" s="1026"/>
      <c r="AE127" s="1027"/>
      <c r="AF127" s="1028" t="s">
        <v>233</v>
      </c>
      <c r="AG127" s="1026"/>
      <c r="AH127" s="1026"/>
      <c r="AI127" s="1026"/>
      <c r="AJ127" s="1027"/>
      <c r="AK127" s="1028" t="s">
        <v>233</v>
      </c>
      <c r="AL127" s="1026"/>
      <c r="AM127" s="1026"/>
      <c r="AN127" s="1026"/>
      <c r="AO127" s="1027"/>
      <c r="AP127" s="1029" t="s">
        <v>233</v>
      </c>
      <c r="AQ127" s="1030"/>
      <c r="AR127" s="1030"/>
      <c r="AS127" s="1030"/>
      <c r="AT127" s="1031"/>
      <c r="AU127" s="230"/>
      <c r="AV127" s="230"/>
      <c r="AW127" s="230"/>
      <c r="AX127" s="1098" t="s">
        <v>449</v>
      </c>
      <c r="AY127" s="1099"/>
      <c r="AZ127" s="1099"/>
      <c r="BA127" s="1099"/>
      <c r="BB127" s="1099"/>
      <c r="BC127" s="1099"/>
      <c r="BD127" s="1099"/>
      <c r="BE127" s="1100"/>
      <c r="BF127" s="1101" t="s">
        <v>450</v>
      </c>
      <c r="BG127" s="1099"/>
      <c r="BH127" s="1099"/>
      <c r="BI127" s="1099"/>
      <c r="BJ127" s="1099"/>
      <c r="BK127" s="1099"/>
      <c r="BL127" s="1100"/>
      <c r="BM127" s="1101" t="s">
        <v>451</v>
      </c>
      <c r="BN127" s="1099"/>
      <c r="BO127" s="1099"/>
      <c r="BP127" s="1099"/>
      <c r="BQ127" s="1099"/>
      <c r="BR127" s="1099"/>
      <c r="BS127" s="1100"/>
      <c r="BT127" s="1101" t="s">
        <v>452</v>
      </c>
      <c r="BU127" s="1099"/>
      <c r="BV127" s="1099"/>
      <c r="BW127" s="1099"/>
      <c r="BX127" s="1099"/>
      <c r="BY127" s="1099"/>
      <c r="BZ127" s="1122"/>
      <c r="CA127" s="230"/>
      <c r="CB127" s="230"/>
      <c r="CC127" s="230"/>
      <c r="CD127" s="253"/>
      <c r="CE127" s="253"/>
      <c r="CF127" s="253"/>
      <c r="CG127" s="230"/>
      <c r="CH127" s="230"/>
      <c r="CI127" s="230"/>
      <c r="CJ127" s="252"/>
      <c r="CK127" s="1090"/>
      <c r="CL127" s="1077"/>
      <c r="CM127" s="1077"/>
      <c r="CN127" s="1077"/>
      <c r="CO127" s="1078"/>
      <c r="CP127" s="989" t="s">
        <v>453</v>
      </c>
      <c r="CQ127" s="990"/>
      <c r="CR127" s="990"/>
      <c r="CS127" s="990"/>
      <c r="CT127" s="990"/>
      <c r="CU127" s="990"/>
      <c r="CV127" s="990"/>
      <c r="CW127" s="990"/>
      <c r="CX127" s="990"/>
      <c r="CY127" s="990"/>
      <c r="CZ127" s="990"/>
      <c r="DA127" s="990"/>
      <c r="DB127" s="990"/>
      <c r="DC127" s="990"/>
      <c r="DD127" s="990"/>
      <c r="DE127" s="990"/>
      <c r="DF127" s="991"/>
      <c r="DG127" s="992" t="s">
        <v>233</v>
      </c>
      <c r="DH127" s="993"/>
      <c r="DI127" s="993"/>
      <c r="DJ127" s="993"/>
      <c r="DK127" s="993"/>
      <c r="DL127" s="993" t="s">
        <v>233</v>
      </c>
      <c r="DM127" s="993"/>
      <c r="DN127" s="993"/>
      <c r="DO127" s="993"/>
      <c r="DP127" s="993"/>
      <c r="DQ127" s="993" t="s">
        <v>233</v>
      </c>
      <c r="DR127" s="993"/>
      <c r="DS127" s="993"/>
      <c r="DT127" s="993"/>
      <c r="DU127" s="993"/>
      <c r="DV127" s="994" t="s">
        <v>233</v>
      </c>
      <c r="DW127" s="994"/>
      <c r="DX127" s="994"/>
      <c r="DY127" s="994"/>
      <c r="DZ127" s="995"/>
    </row>
    <row r="128" spans="1:130" s="228" customFormat="1" ht="26.25" customHeight="1" thickBot="1" x14ac:dyDescent="0.2">
      <c r="A128" s="1108" t="s">
        <v>454</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455</v>
      </c>
      <c r="X128" s="1110"/>
      <c r="Y128" s="1110"/>
      <c r="Z128" s="1111"/>
      <c r="AA128" s="1112" t="s">
        <v>233</v>
      </c>
      <c r="AB128" s="1113"/>
      <c r="AC128" s="1113"/>
      <c r="AD128" s="1113"/>
      <c r="AE128" s="1114"/>
      <c r="AF128" s="1115" t="s">
        <v>233</v>
      </c>
      <c r="AG128" s="1113"/>
      <c r="AH128" s="1113"/>
      <c r="AI128" s="1113"/>
      <c r="AJ128" s="1114"/>
      <c r="AK128" s="1115" t="s">
        <v>233</v>
      </c>
      <c r="AL128" s="1113"/>
      <c r="AM128" s="1113"/>
      <c r="AN128" s="1113"/>
      <c r="AO128" s="1114"/>
      <c r="AP128" s="1116"/>
      <c r="AQ128" s="1117"/>
      <c r="AR128" s="1117"/>
      <c r="AS128" s="1117"/>
      <c r="AT128" s="1118"/>
      <c r="AU128" s="230"/>
      <c r="AV128" s="230"/>
      <c r="AW128" s="230"/>
      <c r="AX128" s="963" t="s">
        <v>456</v>
      </c>
      <c r="AY128" s="964"/>
      <c r="AZ128" s="964"/>
      <c r="BA128" s="964"/>
      <c r="BB128" s="964"/>
      <c r="BC128" s="964"/>
      <c r="BD128" s="964"/>
      <c r="BE128" s="965"/>
      <c r="BF128" s="1119" t="s">
        <v>233</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3"/>
      <c r="CB128" s="253"/>
      <c r="CC128" s="253"/>
      <c r="CD128" s="253"/>
      <c r="CE128" s="253"/>
      <c r="CF128" s="253"/>
      <c r="CG128" s="230"/>
      <c r="CH128" s="230"/>
      <c r="CI128" s="230"/>
      <c r="CJ128" s="252"/>
      <c r="CK128" s="1091"/>
      <c r="CL128" s="1092"/>
      <c r="CM128" s="1092"/>
      <c r="CN128" s="1092"/>
      <c r="CO128" s="1093"/>
      <c r="CP128" s="1102" t="s">
        <v>457</v>
      </c>
      <c r="CQ128" s="793"/>
      <c r="CR128" s="793"/>
      <c r="CS128" s="793"/>
      <c r="CT128" s="793"/>
      <c r="CU128" s="793"/>
      <c r="CV128" s="793"/>
      <c r="CW128" s="793"/>
      <c r="CX128" s="793"/>
      <c r="CY128" s="793"/>
      <c r="CZ128" s="793"/>
      <c r="DA128" s="793"/>
      <c r="DB128" s="793"/>
      <c r="DC128" s="793"/>
      <c r="DD128" s="793"/>
      <c r="DE128" s="793"/>
      <c r="DF128" s="1103"/>
      <c r="DG128" s="1104" t="s">
        <v>233</v>
      </c>
      <c r="DH128" s="1105"/>
      <c r="DI128" s="1105"/>
      <c r="DJ128" s="1105"/>
      <c r="DK128" s="1105"/>
      <c r="DL128" s="1105" t="s">
        <v>233</v>
      </c>
      <c r="DM128" s="1105"/>
      <c r="DN128" s="1105"/>
      <c r="DO128" s="1105"/>
      <c r="DP128" s="1105"/>
      <c r="DQ128" s="1105" t="s">
        <v>233</v>
      </c>
      <c r="DR128" s="1105"/>
      <c r="DS128" s="1105"/>
      <c r="DT128" s="1105"/>
      <c r="DU128" s="1105"/>
      <c r="DV128" s="1106" t="s">
        <v>233</v>
      </c>
      <c r="DW128" s="1106"/>
      <c r="DX128" s="1106"/>
      <c r="DY128" s="1106"/>
      <c r="DZ128" s="1107"/>
    </row>
    <row r="129" spans="1:131" s="228" customFormat="1" ht="26.25" customHeight="1" x14ac:dyDescent="0.15">
      <c r="A129" s="1001" t="s">
        <v>107</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458</v>
      </c>
      <c r="X129" s="1138"/>
      <c r="Y129" s="1138"/>
      <c r="Z129" s="1139"/>
      <c r="AA129" s="1025">
        <v>2577768</v>
      </c>
      <c r="AB129" s="1026"/>
      <c r="AC129" s="1026"/>
      <c r="AD129" s="1026"/>
      <c r="AE129" s="1027"/>
      <c r="AF129" s="1028">
        <v>2709918</v>
      </c>
      <c r="AG129" s="1026"/>
      <c r="AH129" s="1026"/>
      <c r="AI129" s="1026"/>
      <c r="AJ129" s="1027"/>
      <c r="AK129" s="1028">
        <v>2908205</v>
      </c>
      <c r="AL129" s="1026"/>
      <c r="AM129" s="1026"/>
      <c r="AN129" s="1026"/>
      <c r="AO129" s="1027"/>
      <c r="AP129" s="1140"/>
      <c r="AQ129" s="1141"/>
      <c r="AR129" s="1141"/>
      <c r="AS129" s="1141"/>
      <c r="AT129" s="1142"/>
      <c r="AU129" s="231"/>
      <c r="AV129" s="231"/>
      <c r="AW129" s="231"/>
      <c r="AX129" s="1132" t="s">
        <v>459</v>
      </c>
      <c r="AY129" s="990"/>
      <c r="AZ129" s="990"/>
      <c r="BA129" s="990"/>
      <c r="BB129" s="990"/>
      <c r="BC129" s="990"/>
      <c r="BD129" s="990"/>
      <c r="BE129" s="991"/>
      <c r="BF129" s="1133" t="s">
        <v>233</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1001" t="s">
        <v>460</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461</v>
      </c>
      <c r="X130" s="1138"/>
      <c r="Y130" s="1138"/>
      <c r="Z130" s="1139"/>
      <c r="AA130" s="1025">
        <v>345118</v>
      </c>
      <c r="AB130" s="1026"/>
      <c r="AC130" s="1026"/>
      <c r="AD130" s="1026"/>
      <c r="AE130" s="1027"/>
      <c r="AF130" s="1028">
        <v>345512</v>
      </c>
      <c r="AG130" s="1026"/>
      <c r="AH130" s="1026"/>
      <c r="AI130" s="1026"/>
      <c r="AJ130" s="1027"/>
      <c r="AK130" s="1028">
        <v>355549</v>
      </c>
      <c r="AL130" s="1026"/>
      <c r="AM130" s="1026"/>
      <c r="AN130" s="1026"/>
      <c r="AO130" s="1027"/>
      <c r="AP130" s="1140"/>
      <c r="AQ130" s="1141"/>
      <c r="AR130" s="1141"/>
      <c r="AS130" s="1141"/>
      <c r="AT130" s="1142"/>
      <c r="AU130" s="231"/>
      <c r="AV130" s="231"/>
      <c r="AW130" s="231"/>
      <c r="AX130" s="1132" t="s">
        <v>462</v>
      </c>
      <c r="AY130" s="990"/>
      <c r="AZ130" s="990"/>
      <c r="BA130" s="990"/>
      <c r="BB130" s="990"/>
      <c r="BC130" s="990"/>
      <c r="BD130" s="990"/>
      <c r="BE130" s="991"/>
      <c r="BF130" s="1168">
        <v>4.5999999999999996</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463</v>
      </c>
      <c r="X131" s="1175"/>
      <c r="Y131" s="1175"/>
      <c r="Z131" s="1176"/>
      <c r="AA131" s="1071">
        <v>2232650</v>
      </c>
      <c r="AB131" s="1053"/>
      <c r="AC131" s="1053"/>
      <c r="AD131" s="1053"/>
      <c r="AE131" s="1054"/>
      <c r="AF131" s="1052">
        <v>2364406</v>
      </c>
      <c r="AG131" s="1053"/>
      <c r="AH131" s="1053"/>
      <c r="AI131" s="1053"/>
      <c r="AJ131" s="1054"/>
      <c r="AK131" s="1052">
        <v>2552656</v>
      </c>
      <c r="AL131" s="1053"/>
      <c r="AM131" s="1053"/>
      <c r="AN131" s="1053"/>
      <c r="AO131" s="1054"/>
      <c r="AP131" s="1177"/>
      <c r="AQ131" s="1178"/>
      <c r="AR131" s="1178"/>
      <c r="AS131" s="1178"/>
      <c r="AT131" s="1179"/>
      <c r="AU131" s="231"/>
      <c r="AV131" s="231"/>
      <c r="AW131" s="231"/>
      <c r="AX131" s="1150" t="s">
        <v>464</v>
      </c>
      <c r="AY131" s="793"/>
      <c r="AZ131" s="793"/>
      <c r="BA131" s="793"/>
      <c r="BB131" s="793"/>
      <c r="BC131" s="793"/>
      <c r="BD131" s="793"/>
      <c r="BE131" s="1103"/>
      <c r="BF131" s="1151" t="s">
        <v>233</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1157" t="s">
        <v>465</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466</v>
      </c>
      <c r="W132" s="1161"/>
      <c r="X132" s="1161"/>
      <c r="Y132" s="1161"/>
      <c r="Z132" s="1162"/>
      <c r="AA132" s="1163">
        <v>4.1860121379999997</v>
      </c>
      <c r="AB132" s="1164"/>
      <c r="AC132" s="1164"/>
      <c r="AD132" s="1164"/>
      <c r="AE132" s="1165"/>
      <c r="AF132" s="1166">
        <v>4.8009521209999999</v>
      </c>
      <c r="AG132" s="1164"/>
      <c r="AH132" s="1164"/>
      <c r="AI132" s="1164"/>
      <c r="AJ132" s="1165"/>
      <c r="AK132" s="1166">
        <v>5.05869181</v>
      </c>
      <c r="AL132" s="1164"/>
      <c r="AM132" s="1164"/>
      <c r="AN132" s="1164"/>
      <c r="AO132" s="1165"/>
      <c r="AP132" s="1068"/>
      <c r="AQ132" s="1069"/>
      <c r="AR132" s="1069"/>
      <c r="AS132" s="1069"/>
      <c r="AT132" s="1167"/>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467</v>
      </c>
      <c r="W133" s="1144"/>
      <c r="X133" s="1144"/>
      <c r="Y133" s="1144"/>
      <c r="Z133" s="1145"/>
      <c r="AA133" s="1146">
        <v>4.5999999999999996</v>
      </c>
      <c r="AB133" s="1147"/>
      <c r="AC133" s="1147"/>
      <c r="AD133" s="1147"/>
      <c r="AE133" s="1148"/>
      <c r="AF133" s="1146">
        <v>4.5</v>
      </c>
      <c r="AG133" s="1147"/>
      <c r="AH133" s="1147"/>
      <c r="AI133" s="1147"/>
      <c r="AJ133" s="1148"/>
      <c r="AK133" s="1146">
        <v>4.5999999999999996</v>
      </c>
      <c r="AL133" s="1147"/>
      <c r="AM133" s="1147"/>
      <c r="AN133" s="1147"/>
      <c r="AO133" s="1148"/>
      <c r="AP133" s="1095"/>
      <c r="AQ133" s="1096"/>
      <c r="AR133" s="1096"/>
      <c r="AS133" s="1096"/>
      <c r="AT133" s="1149"/>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INOeDeKyG+HAKiy+SDg2oDa34JS6sKQ46IoAX1gRFP4xJt7EqicsilJQ5S6c9lE8lX3HdJ38kVoTCuPp5e4QYQ==" saltValue="M5sFSCkW2GF3ddLZkXd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election activeCell="CQ74" sqref="CQ74"/>
    </sheetView>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468</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JV+UV118lnzddKoQEcJKHtYqei05jBBxO1fCkKfCAVdOgXEgTFaepgwVfPE5A79IHMfXdoUWc4orJWPnfD3ynQ==" saltValue="a3ovkHutxTuJGlqCwBL9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dLLOW7urlCueLwV6qGA/se3PSUeQV6I+HvNlTeDUYMwnw3vnlAPo6/5NQ4/1i64cYKPsD7cmMaT7YIZC7IZZA==" saltValue="eilyd/sX+qK/52ge06+D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469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470</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81" t="s">
        <v>471</v>
      </c>
      <c r="AP7" s="270"/>
      <c r="AQ7" s="271" t="s">
        <v>472</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82"/>
      <c r="AP8" s="276" t="s">
        <v>473</v>
      </c>
      <c r="AQ8" s="277" t="s">
        <v>474</v>
      </c>
      <c r="AR8" s="278" t="s">
        <v>475</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83" t="s">
        <v>476</v>
      </c>
      <c r="AL9" s="1184"/>
      <c r="AM9" s="1184"/>
      <c r="AN9" s="1185"/>
      <c r="AO9" s="279">
        <v>1273405</v>
      </c>
      <c r="AP9" s="279">
        <v>287191</v>
      </c>
      <c r="AQ9" s="280">
        <v>231388</v>
      </c>
      <c r="AR9" s="281">
        <v>24.1</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83" t="s">
        <v>477</v>
      </c>
      <c r="AL10" s="1184"/>
      <c r="AM10" s="1184"/>
      <c r="AN10" s="1185"/>
      <c r="AO10" s="282">
        <v>8784</v>
      </c>
      <c r="AP10" s="282">
        <v>1981</v>
      </c>
      <c r="AQ10" s="283">
        <v>33497</v>
      </c>
      <c r="AR10" s="284">
        <v>-94.1</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83" t="s">
        <v>478</v>
      </c>
      <c r="AL11" s="1184"/>
      <c r="AM11" s="1184"/>
      <c r="AN11" s="1185"/>
      <c r="AO11" s="282" t="s">
        <v>479</v>
      </c>
      <c r="AP11" s="282" t="s">
        <v>479</v>
      </c>
      <c r="AQ11" s="283">
        <v>3588</v>
      </c>
      <c r="AR11" s="284" t="s">
        <v>479</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83" t="s">
        <v>480</v>
      </c>
      <c r="AL12" s="1184"/>
      <c r="AM12" s="1184"/>
      <c r="AN12" s="1185"/>
      <c r="AO12" s="282" t="s">
        <v>479</v>
      </c>
      <c r="AP12" s="282" t="s">
        <v>479</v>
      </c>
      <c r="AQ12" s="283" t="s">
        <v>479</v>
      </c>
      <c r="AR12" s="284" t="s">
        <v>479</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83" t="s">
        <v>481</v>
      </c>
      <c r="AL13" s="1184"/>
      <c r="AM13" s="1184"/>
      <c r="AN13" s="1185"/>
      <c r="AO13" s="282">
        <v>16751</v>
      </c>
      <c r="AP13" s="282">
        <v>3778</v>
      </c>
      <c r="AQ13" s="283">
        <v>10932</v>
      </c>
      <c r="AR13" s="284">
        <v>-65.400000000000006</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83" t="s">
        <v>482</v>
      </c>
      <c r="AL14" s="1184"/>
      <c r="AM14" s="1184"/>
      <c r="AN14" s="1185"/>
      <c r="AO14" s="282" t="s">
        <v>479</v>
      </c>
      <c r="AP14" s="282" t="s">
        <v>479</v>
      </c>
      <c r="AQ14" s="283">
        <v>4261</v>
      </c>
      <c r="AR14" s="284" t="s">
        <v>479</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86" t="s">
        <v>483</v>
      </c>
      <c r="AL15" s="1187"/>
      <c r="AM15" s="1187"/>
      <c r="AN15" s="1188"/>
      <c r="AO15" s="282">
        <v>-98312</v>
      </c>
      <c r="AP15" s="282">
        <v>-22172</v>
      </c>
      <c r="AQ15" s="283">
        <v>-17972</v>
      </c>
      <c r="AR15" s="284">
        <v>23.4</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86" t="s">
        <v>191</v>
      </c>
      <c r="AL16" s="1187"/>
      <c r="AM16" s="1187"/>
      <c r="AN16" s="1188"/>
      <c r="AO16" s="282">
        <v>1200628</v>
      </c>
      <c r="AP16" s="282">
        <v>270778</v>
      </c>
      <c r="AQ16" s="283">
        <v>265695</v>
      </c>
      <c r="AR16" s="284">
        <v>1.9</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484</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485</v>
      </c>
      <c r="AP20" s="291" t="s">
        <v>486</v>
      </c>
      <c r="AQ20" s="292" t="s">
        <v>487</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89" t="s">
        <v>488</v>
      </c>
      <c r="AL21" s="1190"/>
      <c r="AM21" s="1190"/>
      <c r="AN21" s="1191"/>
      <c r="AO21" s="295">
        <v>26.84</v>
      </c>
      <c r="AP21" s="296">
        <v>23.14</v>
      </c>
      <c r="AQ21" s="297">
        <v>3.7</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89" t="s">
        <v>489</v>
      </c>
      <c r="AL22" s="1190"/>
      <c r="AM22" s="1190"/>
      <c r="AN22" s="1191"/>
      <c r="AO22" s="300">
        <v>94.8</v>
      </c>
      <c r="AP22" s="301">
        <v>95.7</v>
      </c>
      <c r="AQ22" s="302">
        <v>-0.9</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80" t="s">
        <v>490</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5"/>
    </row>
    <row r="27" spans="1:46" x14ac:dyDescent="0.15">
      <c r="A27" s="307"/>
      <c r="AO27" s="260"/>
      <c r="AP27" s="260"/>
      <c r="AQ27" s="260"/>
      <c r="AR27" s="260"/>
      <c r="AS27" s="260"/>
      <c r="AT27" s="260"/>
    </row>
    <row r="28" spans="1:46" ht="17.25" x14ac:dyDescent="0.15">
      <c r="A28" s="261" t="s">
        <v>491</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492</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81" t="s">
        <v>471</v>
      </c>
      <c r="AP30" s="270"/>
      <c r="AQ30" s="271" t="s">
        <v>472</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82"/>
      <c r="AP31" s="276" t="s">
        <v>473</v>
      </c>
      <c r="AQ31" s="277" t="s">
        <v>474</v>
      </c>
      <c r="AR31" s="278" t="s">
        <v>475</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97" t="s">
        <v>493</v>
      </c>
      <c r="AL32" s="1198"/>
      <c r="AM32" s="1198"/>
      <c r="AN32" s="1199"/>
      <c r="AO32" s="310">
        <v>483497</v>
      </c>
      <c r="AP32" s="310">
        <v>109043</v>
      </c>
      <c r="AQ32" s="311">
        <v>153945</v>
      </c>
      <c r="AR32" s="312">
        <v>-29.2</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97" t="s">
        <v>494</v>
      </c>
      <c r="AL33" s="1198"/>
      <c r="AM33" s="1198"/>
      <c r="AN33" s="1199"/>
      <c r="AO33" s="310" t="s">
        <v>479</v>
      </c>
      <c r="AP33" s="310" t="s">
        <v>479</v>
      </c>
      <c r="AQ33" s="311" t="s">
        <v>479</v>
      </c>
      <c r="AR33" s="312" t="s">
        <v>479</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97" t="s">
        <v>495</v>
      </c>
      <c r="AL34" s="1198"/>
      <c r="AM34" s="1198"/>
      <c r="AN34" s="1199"/>
      <c r="AO34" s="310" t="s">
        <v>479</v>
      </c>
      <c r="AP34" s="310" t="s">
        <v>479</v>
      </c>
      <c r="AQ34" s="311">
        <v>4</v>
      </c>
      <c r="AR34" s="312" t="s">
        <v>479</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97" t="s">
        <v>496</v>
      </c>
      <c r="AL35" s="1198"/>
      <c r="AM35" s="1198"/>
      <c r="AN35" s="1199"/>
      <c r="AO35" s="310">
        <v>150</v>
      </c>
      <c r="AP35" s="310">
        <v>34</v>
      </c>
      <c r="AQ35" s="311">
        <v>31105</v>
      </c>
      <c r="AR35" s="312">
        <v>-99.9</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97" t="s">
        <v>497</v>
      </c>
      <c r="AL36" s="1198"/>
      <c r="AM36" s="1198"/>
      <c r="AN36" s="1199"/>
      <c r="AO36" s="310">
        <v>1033</v>
      </c>
      <c r="AP36" s="310">
        <v>233</v>
      </c>
      <c r="AQ36" s="311">
        <v>3257</v>
      </c>
      <c r="AR36" s="312">
        <v>-92.8</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97" t="s">
        <v>498</v>
      </c>
      <c r="AL37" s="1198"/>
      <c r="AM37" s="1198"/>
      <c r="AN37" s="1199"/>
      <c r="AO37" s="310" t="s">
        <v>479</v>
      </c>
      <c r="AP37" s="310" t="s">
        <v>479</v>
      </c>
      <c r="AQ37" s="311">
        <v>1590</v>
      </c>
      <c r="AR37" s="312" t="s">
        <v>479</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200" t="s">
        <v>499</v>
      </c>
      <c r="AL38" s="1201"/>
      <c r="AM38" s="1201"/>
      <c r="AN38" s="1202"/>
      <c r="AO38" s="313" t="s">
        <v>479</v>
      </c>
      <c r="AP38" s="313" t="s">
        <v>479</v>
      </c>
      <c r="AQ38" s="314">
        <v>20</v>
      </c>
      <c r="AR38" s="302" t="s">
        <v>479</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200" t="s">
        <v>500</v>
      </c>
      <c r="AL39" s="1201"/>
      <c r="AM39" s="1201"/>
      <c r="AN39" s="1202"/>
      <c r="AO39" s="310" t="s">
        <v>479</v>
      </c>
      <c r="AP39" s="310" t="s">
        <v>479</v>
      </c>
      <c r="AQ39" s="311">
        <v>-7358</v>
      </c>
      <c r="AR39" s="312" t="s">
        <v>479</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97" t="s">
        <v>501</v>
      </c>
      <c r="AL40" s="1198"/>
      <c r="AM40" s="1198"/>
      <c r="AN40" s="1199"/>
      <c r="AO40" s="310">
        <v>-355549</v>
      </c>
      <c r="AP40" s="310">
        <v>-80187</v>
      </c>
      <c r="AQ40" s="311">
        <v>-130450</v>
      </c>
      <c r="AR40" s="312">
        <v>-38.5</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203" t="s">
        <v>275</v>
      </c>
      <c r="AL41" s="1204"/>
      <c r="AM41" s="1204"/>
      <c r="AN41" s="1205"/>
      <c r="AO41" s="310">
        <v>129131</v>
      </c>
      <c r="AP41" s="310">
        <v>29123</v>
      </c>
      <c r="AQ41" s="311">
        <v>52112</v>
      </c>
      <c r="AR41" s="312">
        <v>-44.1</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502</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503</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504</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92" t="s">
        <v>471</v>
      </c>
      <c r="AN49" s="1194" t="s">
        <v>505</v>
      </c>
      <c r="AO49" s="1195"/>
      <c r="AP49" s="1195"/>
      <c r="AQ49" s="1195"/>
      <c r="AR49" s="1196"/>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93"/>
      <c r="AN50" s="326" t="s">
        <v>506</v>
      </c>
      <c r="AO50" s="327" t="s">
        <v>507</v>
      </c>
      <c r="AP50" s="328" t="s">
        <v>508</v>
      </c>
      <c r="AQ50" s="329" t="s">
        <v>509</v>
      </c>
      <c r="AR50" s="330" t="s">
        <v>510</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511</v>
      </c>
      <c r="AL51" s="323"/>
      <c r="AM51" s="331">
        <v>1844213</v>
      </c>
      <c r="AN51" s="332">
        <v>401265</v>
      </c>
      <c r="AO51" s="333">
        <v>45</v>
      </c>
      <c r="AP51" s="334">
        <v>291173</v>
      </c>
      <c r="AQ51" s="335">
        <v>-0.3</v>
      </c>
      <c r="AR51" s="336">
        <v>45.3</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512</v>
      </c>
      <c r="AM52" s="339">
        <v>424306</v>
      </c>
      <c r="AN52" s="340">
        <v>92321</v>
      </c>
      <c r="AO52" s="341">
        <v>15.1</v>
      </c>
      <c r="AP52" s="342">
        <v>119071</v>
      </c>
      <c r="AQ52" s="343">
        <v>-6.7</v>
      </c>
      <c r="AR52" s="344">
        <v>21.8</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513</v>
      </c>
      <c r="AL53" s="323"/>
      <c r="AM53" s="331">
        <v>2713086</v>
      </c>
      <c r="AN53" s="332">
        <v>590700</v>
      </c>
      <c r="AO53" s="333">
        <v>47.2</v>
      </c>
      <c r="AP53" s="334">
        <v>271581</v>
      </c>
      <c r="AQ53" s="335">
        <v>-6.7</v>
      </c>
      <c r="AR53" s="336">
        <v>53.9</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512</v>
      </c>
      <c r="AM54" s="339">
        <v>331611</v>
      </c>
      <c r="AN54" s="340">
        <v>72199</v>
      </c>
      <c r="AO54" s="341">
        <v>-21.8</v>
      </c>
      <c r="AP54" s="342">
        <v>117844</v>
      </c>
      <c r="AQ54" s="343">
        <v>-1</v>
      </c>
      <c r="AR54" s="344">
        <v>-20.8</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514</v>
      </c>
      <c r="AL55" s="323"/>
      <c r="AM55" s="331">
        <v>2327346</v>
      </c>
      <c r="AN55" s="332">
        <v>514444</v>
      </c>
      <c r="AO55" s="333">
        <v>-12.9</v>
      </c>
      <c r="AP55" s="334">
        <v>268375</v>
      </c>
      <c r="AQ55" s="335">
        <v>-1.2</v>
      </c>
      <c r="AR55" s="336">
        <v>-11.7</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512</v>
      </c>
      <c r="AM56" s="339">
        <v>361063</v>
      </c>
      <c r="AN56" s="340">
        <v>79811</v>
      </c>
      <c r="AO56" s="341">
        <v>10.5</v>
      </c>
      <c r="AP56" s="342">
        <v>119602</v>
      </c>
      <c r="AQ56" s="343">
        <v>1.5</v>
      </c>
      <c r="AR56" s="344">
        <v>9</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515</v>
      </c>
      <c r="AL57" s="323"/>
      <c r="AM57" s="331">
        <v>2918590</v>
      </c>
      <c r="AN57" s="332">
        <v>652199</v>
      </c>
      <c r="AO57" s="333">
        <v>26.8</v>
      </c>
      <c r="AP57" s="334">
        <v>301035</v>
      </c>
      <c r="AQ57" s="335">
        <v>12.2</v>
      </c>
      <c r="AR57" s="336">
        <v>14.6</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512</v>
      </c>
      <c r="AM58" s="339">
        <v>158984</v>
      </c>
      <c r="AN58" s="340">
        <v>35527</v>
      </c>
      <c r="AO58" s="341">
        <v>-55.5</v>
      </c>
      <c r="AP58" s="342">
        <v>154376</v>
      </c>
      <c r="AQ58" s="343">
        <v>29.1</v>
      </c>
      <c r="AR58" s="344">
        <v>-84.6</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516</v>
      </c>
      <c r="AL59" s="323"/>
      <c r="AM59" s="331">
        <v>3993978</v>
      </c>
      <c r="AN59" s="332">
        <v>900762</v>
      </c>
      <c r="AO59" s="333">
        <v>38.1</v>
      </c>
      <c r="AP59" s="334">
        <v>277467</v>
      </c>
      <c r="AQ59" s="335">
        <v>-7.8</v>
      </c>
      <c r="AR59" s="336">
        <v>45.9</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512</v>
      </c>
      <c r="AM60" s="339">
        <v>109081</v>
      </c>
      <c r="AN60" s="340">
        <v>24601</v>
      </c>
      <c r="AO60" s="341">
        <v>-30.8</v>
      </c>
      <c r="AP60" s="342">
        <v>128378</v>
      </c>
      <c r="AQ60" s="343">
        <v>-16.8</v>
      </c>
      <c r="AR60" s="344">
        <v>-14</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517</v>
      </c>
      <c r="AL61" s="345"/>
      <c r="AM61" s="346">
        <v>2759443</v>
      </c>
      <c r="AN61" s="347">
        <v>611874</v>
      </c>
      <c r="AO61" s="348">
        <v>28.8</v>
      </c>
      <c r="AP61" s="349">
        <v>281926</v>
      </c>
      <c r="AQ61" s="350">
        <v>-0.8</v>
      </c>
      <c r="AR61" s="336">
        <v>29.6</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512</v>
      </c>
      <c r="AM62" s="339">
        <v>277009</v>
      </c>
      <c r="AN62" s="340">
        <v>60892</v>
      </c>
      <c r="AO62" s="341">
        <v>-16.5</v>
      </c>
      <c r="AP62" s="342">
        <v>127854</v>
      </c>
      <c r="AQ62" s="343">
        <v>1.2</v>
      </c>
      <c r="AR62" s="344">
        <v>-17.7</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eJGRS+AUDaMRfWcO13uEjSoo4jau7Opy5XV8cbBEgroqScgmJat7C7ea2M0eQ78TXbtuQGw3F0FdRh2i3oeH+A==" saltValue="PfuEkEu2YoLIgboPve/r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43" zoomScale="75" zoomScaleNormal="75"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519</v>
      </c>
    </row>
    <row r="120" spans="125:125" ht="13.5" hidden="1" customHeight="1" x14ac:dyDescent="0.15"/>
    <row r="121" spans="125:125" ht="13.5" hidden="1" customHeight="1" x14ac:dyDescent="0.15">
      <c r="DU121" s="257"/>
    </row>
  </sheetData>
  <sheetProtection algorithmName="SHA-512" hashValue="8VQGUgIjEREi4QTDSd/PVzseyqpgbknrxyX1xlsB59mx605AhBRY6o2YyDYqfMtOtkbXnlWTTeSzJYv3Hy6rXw==" saltValue="JbP7fZUo/VhzYGAXnLrE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37" zoomScale="75" zoomScaleNormal="75" zoomScaleSheetLayoutView="55" workbookViewId="0">
      <selection activeCell="CX94" sqref="CX94"/>
    </sheetView>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520</v>
      </c>
    </row>
  </sheetData>
  <sheetProtection algorithmName="SHA-512" hashValue="+1dfKgwHEhHeKHtfQTIcIJv9RTo/XRS9gn1JNq+vFy7ryr9vBOo4ces4SHQqJE8Aik69tNoL45J7VAfQdwktyQ==" saltValue="jIZ7Nendnqu6UY/3Az7T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75" zoomScaleNormal="7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206" t="s">
        <v>3</v>
      </c>
      <c r="D47" s="1206"/>
      <c r="E47" s="1207"/>
      <c r="F47" s="11">
        <v>68.33</v>
      </c>
      <c r="G47" s="12">
        <v>70.56</v>
      </c>
      <c r="H47" s="12">
        <v>74.56</v>
      </c>
      <c r="I47" s="12">
        <v>75.5</v>
      </c>
      <c r="J47" s="13">
        <v>68.260000000000005</v>
      </c>
    </row>
    <row r="48" spans="2:10" ht="57.75" customHeight="1" x14ac:dyDescent="0.15">
      <c r="B48" s="14"/>
      <c r="C48" s="1208" t="s">
        <v>4</v>
      </c>
      <c r="D48" s="1208"/>
      <c r="E48" s="1209"/>
      <c r="F48" s="15">
        <v>5.69</v>
      </c>
      <c r="G48" s="16">
        <v>3.83</v>
      </c>
      <c r="H48" s="16">
        <v>6.39</v>
      </c>
      <c r="I48" s="16">
        <v>4.5599999999999996</v>
      </c>
      <c r="J48" s="17">
        <v>1.51</v>
      </c>
    </row>
    <row r="49" spans="2:10" ht="57.75" customHeight="1" thickBot="1" x14ac:dyDescent="0.2">
      <c r="B49" s="18"/>
      <c r="C49" s="1210" t="s">
        <v>5</v>
      </c>
      <c r="D49" s="1210"/>
      <c r="E49" s="1211"/>
      <c r="F49" s="19" t="s">
        <v>526</v>
      </c>
      <c r="G49" s="20">
        <v>1.27</v>
      </c>
      <c r="H49" s="20">
        <v>7.63</v>
      </c>
      <c r="I49" s="20">
        <v>3.06</v>
      </c>
      <c r="J49" s="21" t="s">
        <v>527</v>
      </c>
    </row>
    <row r="50" spans="2:10" x14ac:dyDescent="0.15"/>
  </sheetData>
  <sheetProtection algorithmName="SHA-512" hashValue="cSy7bv3Bl8kzg8U05jge0f5/hU3mmkKhR+1RVs3CK92sLY53vPQbK6Zq7JkO+9PSy5dGPaEsSRnIFTM2LY0ehg==" saltValue="fczxR3R3QF6vNcPsj3vz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2023-03-03T04:52:53Z</cp:lastPrinted>
  <dcterms:created xsi:type="dcterms:W3CDTF">2023-02-20T07:59:06Z</dcterms:created>
  <dcterms:modified xsi:type="dcterms:W3CDTF">2023-10-03T04:25:51Z</dcterms:modified>
  <cp:category/>
</cp:coreProperties>
</file>